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730"/>
  <workbookPr/>
  <mc:AlternateContent xmlns:mc="http://schemas.openxmlformats.org/markup-compatibility/2006">
    <mc:Choice Requires="x15">
      <x15ac:absPath xmlns:x15ac="http://schemas.microsoft.com/office/spreadsheetml/2010/11/ac" url="Z:\Data Collection Regulation\DCF 2022-2027\DCF Annual Report 2023\DCF AR 2023 Submission\"/>
    </mc:Choice>
  </mc:AlternateContent>
  <xr:revisionPtr revIDLastSave="0" documentId="13_ncr:1_{149B5201-6650-4585-885A-7970646F64D5}" xr6:coauthVersionLast="47" xr6:coauthVersionMax="47" xr10:uidLastSave="{00000000-0000-0000-0000-000000000000}"/>
  <bookViews>
    <workbookView xWindow="-120" yWindow="-120" windowWidth="29040" windowHeight="15720" tabRatio="743" firstSheet="3" activeTab="6" xr2:uid="{00000000-000D-0000-FFFF-FFFF00000000}"/>
  </bookViews>
  <sheets>
    <sheet name="Table 0" sheetId="1" r:id="rId1"/>
    <sheet name="MasterCodeList" sheetId="20" r:id="rId2"/>
    <sheet name="Table 1.1 Data availability" sheetId="3" r:id="rId3"/>
    <sheet name="Table 1.2 Internat coord" sheetId="24" r:id="rId4"/>
    <sheet name="Table 1.3 Bi-multilaterals" sheetId="6" r:id="rId5"/>
    <sheet name="Table1.4 Recommendations " sheetId="25" r:id="rId6"/>
    <sheet name="Table 2.1 Stocks" sheetId="7" r:id="rId7"/>
    <sheet name="Table 2.2 Biol variables" sheetId="8" r:id="rId8"/>
    <sheet name="Table 2.3 Diadromous" sheetId="10" r:id="rId9"/>
    <sheet name="Table 2.4 Recreational" sheetId="9" r:id="rId10"/>
    <sheet name="Table 2.5 Sampling plan biol" sheetId="11" r:id="rId11"/>
    <sheet name="Table 2.6 Surveys-at-sea" sheetId="12" r:id="rId12"/>
    <sheet name="Table 3.1 Fishing activity" sheetId="14" r:id="rId13"/>
    <sheet name="Table 4.1 Stomach" sheetId="13" r:id="rId14"/>
    <sheet name="Table 5.1 Fleet population" sheetId="17" r:id="rId15"/>
    <sheet name="Table 5.2 Fleet SocEcon" sheetId="16" r:id="rId16"/>
    <sheet name="Table 6.1 Aquaculture SocEcon" sheetId="18" r:id="rId17"/>
    <sheet name="Table 7.1 Processing SocEcon" sheetId="19" r:id="rId18"/>
    <sheet name="DropDownList-HowToDelete" sheetId="21" r:id="rId19"/>
  </sheets>
  <externalReferences>
    <externalReference r:id="rId20"/>
    <externalReference r:id="rId21"/>
    <externalReference r:id="rId22"/>
    <externalReference r:id="rId23"/>
    <externalReference r:id="rId24"/>
    <externalReference r:id="rId25"/>
    <externalReference r:id="rId26"/>
  </externalReferences>
  <definedNames>
    <definedName name="_xlnm._FilterDatabase" localSheetId="1" hidden="1">MasterCodeList!$A$1:$U$502</definedName>
    <definedName name="_xlnm._FilterDatabase" localSheetId="2" hidden="1">'Table 1.1 Data availability'!$A$2:$Z$2</definedName>
    <definedName name="_xlnm._FilterDatabase" localSheetId="3" hidden="1">'Table 1.2 Internat coord'!$A$2:$G$2</definedName>
    <definedName name="_xlnm._FilterDatabase" localSheetId="4" hidden="1">'Table 1.3 Bi-multilaterals'!$A$2:$K$2</definedName>
    <definedName name="_xlnm._FilterDatabase" localSheetId="6" hidden="1">'Table 2.1 Stocks'!$A$2:$AH$330</definedName>
    <definedName name="_xlnm._FilterDatabase" localSheetId="7" hidden="1">'Table 2.2 Biol variables'!$A$2:$W$639</definedName>
    <definedName name="_xlnm._FilterDatabase" localSheetId="8" hidden="1">'Table 2.3 Diadromous'!$A$2:$AA$207</definedName>
    <definedName name="_xlnm._FilterDatabase" localSheetId="9" hidden="1">'Table 2.4 Recreational'!$A$2:$X$88</definedName>
    <definedName name="_xlnm._FilterDatabase" localSheetId="10" hidden="1">'Table 2.5 Sampling plan biol'!$A$2:$AI$42</definedName>
    <definedName name="_xlnm._FilterDatabase" localSheetId="11" hidden="1">'Table 2.6 Surveys-at-sea'!$A$2:$AD$57</definedName>
    <definedName name="_xlnm._FilterDatabase" localSheetId="12" hidden="1">'Table 3.1 Fishing activity'!$A$2:$T$2</definedName>
    <definedName name="_xlnm._FilterDatabase" localSheetId="13" hidden="1">'Table 4.1 Stomach'!$A$2:$U$2</definedName>
    <definedName name="_xlnm._FilterDatabase" localSheetId="14" hidden="1">'Table 5.1 Fleet population'!$A$2:$M$2</definedName>
    <definedName name="_xlnm._FilterDatabase" localSheetId="15" hidden="1">'Table 5.2 Fleet SocEcon'!$A$2:$U$755</definedName>
    <definedName name="_xlnm._FilterDatabase" localSheetId="16" hidden="1">'Table 6.1 Aquaculture SocEcon'!$A$2:$T$370</definedName>
    <definedName name="_xlnm._FilterDatabase" localSheetId="17" hidden="1">'Table 7.1 Processing SocEcon'!$A$2:$S$2</definedName>
    <definedName name="_xlnm.Print_Area" localSheetId="18">'DropDownList-HowToDelete'!$A$1</definedName>
    <definedName name="_xlnm.Print_Area" localSheetId="1">MasterCodeList!$W$1</definedName>
    <definedName name="_xlnm.Print_Area" localSheetId="0">'Table 0'!$A$1:$F$48</definedName>
    <definedName name="_xlnm.Print_Area" localSheetId="2">'Table 1.1 Data availability'!$A$1:$M$6</definedName>
    <definedName name="_xlnm.Print_Area" localSheetId="6">'Table 2.1 Stocks'!$A$1:$S$6</definedName>
    <definedName name="_xlnm.Print_Area" localSheetId="17">'Table 7.1 Processing SocEcon'!$A$1:$S$8</definedName>
    <definedName name="_xlnm.Print_Titles" localSheetId="2">'Table 1.1 Data availability'!$2:$2</definedName>
    <definedName name="_xlnm.Print_Titles" localSheetId="3">'Table 1.2 Internat coord'!$2:$2</definedName>
    <definedName name="_xlnm.Print_Titles" localSheetId="4">'Table 1.3 Bi-multilaterals'!$2:$2</definedName>
    <definedName name="_xlnm.Print_Titles" localSheetId="6">'Table 2.1 Stocks'!$2:$2</definedName>
    <definedName name="_xlnm.Print_Titles" localSheetId="7">'Table 2.2 Biol variables'!$2:$2</definedName>
    <definedName name="_xlnm.Print_Titles" localSheetId="8">'Table 2.3 Diadromous'!$2:$2</definedName>
    <definedName name="_xlnm.Print_Titles" localSheetId="9">'Table 2.4 Recreational'!$2:$2</definedName>
    <definedName name="_xlnm.Print_Titles" localSheetId="10">'Table 2.5 Sampling plan biol'!$2:$2</definedName>
    <definedName name="_xlnm.Print_Titles" localSheetId="11">'Table 2.6 Surveys-at-sea'!$2:$2</definedName>
    <definedName name="_xlnm.Print_Titles" localSheetId="12">'Table 3.1 Fishing activity'!$2:$2</definedName>
    <definedName name="_xlnm.Print_Titles" localSheetId="13">'Table 4.1 Stomach'!$2:$2</definedName>
    <definedName name="_xlnm.Print_Titles" localSheetId="14">'Table 5.1 Fleet population'!$2:$2</definedName>
    <definedName name="_xlnm.Print_Titles" localSheetId="15">'Table 5.2 Fleet SocEcon'!$2:$2</definedName>
    <definedName name="_xlnm.Print_Titles" localSheetId="16">'Table 6.1 Aquaculture SocEcon'!$2:$2</definedName>
    <definedName name="_xlnm.Print_Titles" localSheetId="17">'Table 7.1 Processing SocEcon'!$2:$2</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Y4" i="11" l="1"/>
  <c r="AA4" i="11"/>
  <c r="Z5" i="11"/>
  <c r="Z6" i="11"/>
  <c r="Z7" i="11"/>
  <c r="Z8" i="11"/>
  <c r="Z9" i="11"/>
  <c r="Z10" i="11"/>
  <c r="Z11" i="11"/>
  <c r="Z12" i="11"/>
  <c r="Z13" i="11"/>
  <c r="Z14" i="11"/>
  <c r="Z15" i="11"/>
  <c r="Z16" i="11"/>
  <c r="Z17" i="11"/>
  <c r="Z18" i="11"/>
  <c r="Z19" i="11"/>
  <c r="Z20" i="11"/>
  <c r="Z21" i="11"/>
  <c r="Z22" i="11"/>
  <c r="Z23" i="11"/>
  <c r="Z24" i="11"/>
  <c r="Z25" i="11"/>
  <c r="Z26" i="11"/>
  <c r="Z27" i="11"/>
  <c r="Z28" i="11"/>
  <c r="Z29" i="11"/>
  <c r="Z30" i="11"/>
  <c r="Z31" i="11"/>
  <c r="Z32" i="11"/>
  <c r="Z33" i="11"/>
  <c r="Z34" i="11"/>
  <c r="Z35" i="11"/>
  <c r="Z36" i="11"/>
  <c r="Z37" i="11"/>
  <c r="Z38" i="11"/>
  <c r="Z39" i="11"/>
  <c r="Z40" i="11"/>
  <c r="Z41" i="11"/>
  <c r="Z42" i="11"/>
  <c r="Z4" i="11"/>
  <c r="Y5" i="11"/>
  <c r="Y6" i="11"/>
  <c r="Y7" i="11"/>
  <c r="Y8" i="11"/>
  <c r="Y9" i="11"/>
  <c r="Y10" i="11"/>
  <c r="Y11" i="11"/>
  <c r="Y12" i="11"/>
  <c r="Y13" i="11"/>
  <c r="Y14" i="11"/>
  <c r="Y15" i="11"/>
  <c r="Y16" i="11"/>
  <c r="Y17" i="11"/>
  <c r="Y18" i="11"/>
  <c r="Y19" i="11"/>
  <c r="Y20" i="11"/>
  <c r="Y21" i="11"/>
  <c r="Y22" i="11"/>
  <c r="Y23" i="11"/>
  <c r="Y24" i="11"/>
  <c r="Y25" i="11"/>
  <c r="Y26" i="11"/>
  <c r="Y27" i="11"/>
  <c r="Y28" i="11"/>
  <c r="Y29" i="11"/>
  <c r="Y30" i="11"/>
  <c r="Y31" i="11"/>
  <c r="Y32" i="11"/>
  <c r="Y33" i="11"/>
  <c r="Y34" i="11"/>
  <c r="Y35" i="11"/>
  <c r="Y36" i="11"/>
  <c r="Y37" i="11"/>
  <c r="Y38" i="11"/>
  <c r="Y39" i="11"/>
  <c r="Y40" i="11"/>
  <c r="Y41" i="11"/>
  <c r="Y42" i="11"/>
  <c r="W4" i="10"/>
  <c r="W5" i="10"/>
  <c r="W6" i="10"/>
  <c r="W7" i="10"/>
  <c r="X7" i="10" s="1"/>
  <c r="W8" i="10"/>
  <c r="W9" i="10"/>
  <c r="W10" i="10"/>
  <c r="W11" i="10"/>
  <c r="W12" i="10"/>
  <c r="W13" i="10"/>
  <c r="W14" i="10"/>
  <c r="W15" i="10"/>
  <c r="W16" i="10"/>
  <c r="W17" i="10"/>
  <c r="X17" i="10" s="1"/>
  <c r="W18" i="10"/>
  <c r="W19" i="10"/>
  <c r="X19" i="10" s="1"/>
  <c r="W20" i="10"/>
  <c r="X20" i="10" s="1"/>
  <c r="W21" i="10"/>
  <c r="W22" i="10"/>
  <c r="W23" i="10"/>
  <c r="W24" i="10"/>
  <c r="X24" i="10" s="1"/>
  <c r="W25" i="10"/>
  <c r="W26" i="10"/>
  <c r="W27" i="10"/>
  <c r="X27" i="10" s="1"/>
  <c r="W28" i="10"/>
  <c r="W29" i="10"/>
  <c r="W30" i="10"/>
  <c r="W31" i="10"/>
  <c r="W32" i="10"/>
  <c r="W33" i="10"/>
  <c r="W34" i="10"/>
  <c r="W35" i="10"/>
  <c r="X35" i="10" s="1"/>
  <c r="W36" i="10"/>
  <c r="W37" i="10"/>
  <c r="W38" i="10"/>
  <c r="W39" i="10"/>
  <c r="W40" i="10"/>
  <c r="W41" i="10"/>
  <c r="W42" i="10"/>
  <c r="W43" i="10"/>
  <c r="W44" i="10"/>
  <c r="W45" i="10"/>
  <c r="W46" i="10"/>
  <c r="W47" i="10"/>
  <c r="W48" i="10"/>
  <c r="W49" i="10"/>
  <c r="W50" i="10"/>
  <c r="W51" i="10"/>
  <c r="W52" i="10"/>
  <c r="W53" i="10"/>
  <c r="W54" i="10"/>
  <c r="W55" i="10"/>
  <c r="W56" i="10"/>
  <c r="W57" i="10"/>
  <c r="W58" i="10"/>
  <c r="W59" i="10"/>
  <c r="W60" i="10"/>
  <c r="W61" i="10"/>
  <c r="W62" i="10"/>
  <c r="W63" i="10"/>
  <c r="W64" i="10"/>
  <c r="W65" i="10"/>
  <c r="W66" i="10"/>
  <c r="W67" i="10"/>
  <c r="W68" i="10"/>
  <c r="W69" i="10"/>
  <c r="W70" i="10"/>
  <c r="W71" i="10"/>
  <c r="W72" i="10"/>
  <c r="W73" i="10"/>
  <c r="W74" i="10"/>
  <c r="W75" i="10"/>
  <c r="W76" i="10"/>
  <c r="W77" i="10"/>
  <c r="W78" i="10"/>
  <c r="W79" i="10"/>
  <c r="W80" i="10"/>
  <c r="W81" i="10"/>
  <c r="W82" i="10"/>
  <c r="W83" i="10"/>
  <c r="W84" i="10"/>
  <c r="W85" i="10"/>
  <c r="W86" i="10"/>
  <c r="W87" i="10"/>
  <c r="W88" i="10"/>
  <c r="W89" i="10"/>
  <c r="W90" i="10"/>
  <c r="W91" i="10"/>
  <c r="W92" i="10"/>
  <c r="W93" i="10"/>
  <c r="W94" i="10"/>
  <c r="W95" i="10"/>
  <c r="W96" i="10"/>
  <c r="W97" i="10"/>
  <c r="X97" i="10" s="1"/>
  <c r="W98" i="10"/>
  <c r="W99" i="10"/>
  <c r="X99" i="10" s="1"/>
  <c r="W100" i="10"/>
  <c r="X100" i="10" s="1"/>
  <c r="W101" i="10"/>
  <c r="W102" i="10"/>
  <c r="W103" i="10"/>
  <c r="W104" i="10"/>
  <c r="W105" i="10"/>
  <c r="W106" i="10"/>
  <c r="W107" i="10"/>
  <c r="X107" i="10" s="1"/>
  <c r="W108" i="10"/>
  <c r="X108" i="10" s="1"/>
  <c r="W109" i="10"/>
  <c r="X109" i="10" s="1"/>
  <c r="W110" i="10"/>
  <c r="W111" i="10"/>
  <c r="W112" i="10"/>
  <c r="W113" i="10"/>
  <c r="W114" i="10"/>
  <c r="W115" i="10"/>
  <c r="X115" i="10" s="1"/>
  <c r="W116" i="10"/>
  <c r="X116" i="10" s="1"/>
  <c r="W117" i="10"/>
  <c r="W118" i="10"/>
  <c r="W119" i="10"/>
  <c r="W120" i="10"/>
  <c r="W121" i="10"/>
  <c r="X121" i="10" s="1"/>
  <c r="W122" i="10"/>
  <c r="W123" i="10"/>
  <c r="X123" i="10" s="1"/>
  <c r="W124" i="10"/>
  <c r="X124" i="10" s="1"/>
  <c r="W125" i="10"/>
  <c r="W126" i="10"/>
  <c r="W127" i="10"/>
  <c r="W128" i="10"/>
  <c r="W129" i="10"/>
  <c r="W130" i="10"/>
  <c r="W131" i="10"/>
  <c r="X131" i="10" s="1"/>
  <c r="W132" i="10"/>
  <c r="X132" i="10" s="1"/>
  <c r="W133" i="10"/>
  <c r="W134" i="10"/>
  <c r="W135" i="10"/>
  <c r="W136" i="10"/>
  <c r="W137" i="10"/>
  <c r="W138" i="10"/>
  <c r="W139" i="10"/>
  <c r="X139" i="10" s="1"/>
  <c r="W140" i="10"/>
  <c r="X140" i="10" s="1"/>
  <c r="W141" i="10"/>
  <c r="W142" i="10"/>
  <c r="W143" i="10"/>
  <c r="W144" i="10"/>
  <c r="W145" i="10"/>
  <c r="W146" i="10"/>
  <c r="W147" i="10"/>
  <c r="X147" i="10" s="1"/>
  <c r="W148" i="10"/>
  <c r="X148" i="10" s="1"/>
  <c r="W149" i="10"/>
  <c r="W150" i="10"/>
  <c r="W151" i="10"/>
  <c r="W152" i="10"/>
  <c r="W153" i="10"/>
  <c r="W154" i="10"/>
  <c r="W155" i="10"/>
  <c r="X155" i="10" s="1"/>
  <c r="W156" i="10"/>
  <c r="X156" i="10" s="1"/>
  <c r="W157" i="10"/>
  <c r="W158" i="10"/>
  <c r="W159" i="10"/>
  <c r="W160" i="10"/>
  <c r="W161" i="10"/>
  <c r="W162" i="10"/>
  <c r="W163" i="10"/>
  <c r="X163" i="10" s="1"/>
  <c r="W164" i="10"/>
  <c r="X164" i="10" s="1"/>
  <c r="W165" i="10"/>
  <c r="W166" i="10"/>
  <c r="W167" i="10"/>
  <c r="W168" i="10"/>
  <c r="W169" i="10"/>
  <c r="W170" i="10"/>
  <c r="W171" i="10"/>
  <c r="X171" i="10" s="1"/>
  <c r="W172" i="10"/>
  <c r="X172" i="10" s="1"/>
  <c r="W173" i="10"/>
  <c r="W174" i="10"/>
  <c r="W175" i="10"/>
  <c r="W176" i="10"/>
  <c r="W177" i="10"/>
  <c r="W178" i="10"/>
  <c r="W179" i="10"/>
  <c r="W180" i="10"/>
  <c r="W181" i="10"/>
  <c r="W182" i="10"/>
  <c r="W183" i="10"/>
  <c r="W184" i="10"/>
  <c r="W185" i="10"/>
  <c r="W186" i="10"/>
  <c r="W187" i="10"/>
  <c r="X187" i="10" s="1"/>
  <c r="W188" i="10"/>
  <c r="X188" i="10" s="1"/>
  <c r="W189" i="10"/>
  <c r="W190" i="10"/>
  <c r="W191" i="10"/>
  <c r="W192" i="10"/>
  <c r="W193" i="10"/>
  <c r="W194" i="10"/>
  <c r="W195" i="10"/>
  <c r="X195" i="10" s="1"/>
  <c r="W196" i="10"/>
  <c r="X196" i="10" s="1"/>
  <c r="W197" i="10"/>
  <c r="W198" i="10"/>
  <c r="W199" i="10"/>
  <c r="W200" i="10"/>
  <c r="W201" i="10"/>
  <c r="W202" i="10"/>
  <c r="W203" i="10"/>
  <c r="W204" i="10"/>
  <c r="W205" i="10"/>
  <c r="W206" i="10"/>
  <c r="W207" i="10"/>
  <c r="W3" i="10"/>
  <c r="R5" i="8"/>
  <c r="R6" i="8"/>
  <c r="R7" i="8"/>
  <c r="R8" i="8"/>
  <c r="R9" i="8"/>
  <c r="R10" i="8"/>
  <c r="R11" i="8"/>
  <c r="R12" i="8"/>
  <c r="R13" i="8"/>
  <c r="R14" i="8"/>
  <c r="R15" i="8"/>
  <c r="R16" i="8"/>
  <c r="R17" i="8"/>
  <c r="R18" i="8"/>
  <c r="R19" i="8"/>
  <c r="R20" i="8"/>
  <c r="R21" i="8"/>
  <c r="R22" i="8"/>
  <c r="R23" i="8"/>
  <c r="R24" i="8"/>
  <c r="R25" i="8"/>
  <c r="R26" i="8"/>
  <c r="R27" i="8"/>
  <c r="R28" i="8"/>
  <c r="R29" i="8"/>
  <c r="R30" i="8"/>
  <c r="R31" i="8"/>
  <c r="R32" i="8"/>
  <c r="R33" i="8"/>
  <c r="R34" i="8"/>
  <c r="R35" i="8"/>
  <c r="R36" i="8"/>
  <c r="R37" i="8"/>
  <c r="R38" i="8"/>
  <c r="R39" i="8"/>
  <c r="R40" i="8"/>
  <c r="R41" i="8"/>
  <c r="R42" i="8"/>
  <c r="R43" i="8"/>
  <c r="R44" i="8"/>
  <c r="R45" i="8"/>
  <c r="R46" i="8"/>
  <c r="R47" i="8"/>
  <c r="R48" i="8"/>
  <c r="R49" i="8"/>
  <c r="R50" i="8"/>
  <c r="R51" i="8"/>
  <c r="R52" i="8"/>
  <c r="R53" i="8"/>
  <c r="R54" i="8"/>
  <c r="R55" i="8"/>
  <c r="R56" i="8"/>
  <c r="R57" i="8"/>
  <c r="R58" i="8"/>
  <c r="R59" i="8"/>
  <c r="R60" i="8"/>
  <c r="R61" i="8"/>
  <c r="R62" i="8"/>
  <c r="R63" i="8"/>
  <c r="R64" i="8"/>
  <c r="R65" i="8"/>
  <c r="R66" i="8"/>
  <c r="R67" i="8"/>
  <c r="R68" i="8"/>
  <c r="R69" i="8"/>
  <c r="R70" i="8"/>
  <c r="R71" i="8"/>
  <c r="R72" i="8"/>
  <c r="R73" i="8"/>
  <c r="R74" i="8"/>
  <c r="R75" i="8"/>
  <c r="R76" i="8"/>
  <c r="R77" i="8"/>
  <c r="R78" i="8"/>
  <c r="R79" i="8"/>
  <c r="R80" i="8"/>
  <c r="R81" i="8"/>
  <c r="R82" i="8"/>
  <c r="R83" i="8"/>
  <c r="R84" i="8"/>
  <c r="R85" i="8"/>
  <c r="R86" i="8"/>
  <c r="R87" i="8"/>
  <c r="R88" i="8"/>
  <c r="R89" i="8"/>
  <c r="R90" i="8"/>
  <c r="R91" i="8"/>
  <c r="R92" i="8"/>
  <c r="R93" i="8"/>
  <c r="R94" i="8"/>
  <c r="R95" i="8"/>
  <c r="R96" i="8"/>
  <c r="R97" i="8"/>
  <c r="R98" i="8"/>
  <c r="R99" i="8"/>
  <c r="R100" i="8"/>
  <c r="R101" i="8"/>
  <c r="R102" i="8"/>
  <c r="R103" i="8"/>
  <c r="R104" i="8"/>
  <c r="R105" i="8"/>
  <c r="R106" i="8"/>
  <c r="R107" i="8"/>
  <c r="R108" i="8"/>
  <c r="R109" i="8"/>
  <c r="R110" i="8"/>
  <c r="R111" i="8"/>
  <c r="R112" i="8"/>
  <c r="R113" i="8"/>
  <c r="R114" i="8"/>
  <c r="R115" i="8"/>
  <c r="R116" i="8"/>
  <c r="R117" i="8"/>
  <c r="R118" i="8"/>
  <c r="R119" i="8"/>
  <c r="R120" i="8"/>
  <c r="R121" i="8"/>
  <c r="R122" i="8"/>
  <c r="R123" i="8"/>
  <c r="R124" i="8"/>
  <c r="R125" i="8"/>
  <c r="R126" i="8"/>
  <c r="R127" i="8"/>
  <c r="R128" i="8"/>
  <c r="R129" i="8"/>
  <c r="R130" i="8"/>
  <c r="R131" i="8"/>
  <c r="R132" i="8"/>
  <c r="R133" i="8"/>
  <c r="R134" i="8"/>
  <c r="R135" i="8"/>
  <c r="R136" i="8"/>
  <c r="R137" i="8"/>
  <c r="R138" i="8"/>
  <c r="R139" i="8"/>
  <c r="R140" i="8"/>
  <c r="R141" i="8"/>
  <c r="R142" i="8"/>
  <c r="R143" i="8"/>
  <c r="R144" i="8"/>
  <c r="R145" i="8"/>
  <c r="R146" i="8"/>
  <c r="R147" i="8"/>
  <c r="R148" i="8"/>
  <c r="R149" i="8"/>
  <c r="R150" i="8"/>
  <c r="R151" i="8"/>
  <c r="R152" i="8"/>
  <c r="R153" i="8"/>
  <c r="R154" i="8"/>
  <c r="R155" i="8"/>
  <c r="R156" i="8"/>
  <c r="R157" i="8"/>
  <c r="R158" i="8"/>
  <c r="R159" i="8"/>
  <c r="R160" i="8"/>
  <c r="R161" i="8"/>
  <c r="R162" i="8"/>
  <c r="R163" i="8"/>
  <c r="R164" i="8"/>
  <c r="R165" i="8"/>
  <c r="R166" i="8"/>
  <c r="R167" i="8"/>
  <c r="R168" i="8"/>
  <c r="R169" i="8"/>
  <c r="R170" i="8"/>
  <c r="R171" i="8"/>
  <c r="R172" i="8"/>
  <c r="R173" i="8"/>
  <c r="R174" i="8"/>
  <c r="R175" i="8"/>
  <c r="R176" i="8"/>
  <c r="R177" i="8"/>
  <c r="R178" i="8"/>
  <c r="R179" i="8"/>
  <c r="R180" i="8"/>
  <c r="R181" i="8"/>
  <c r="R182" i="8"/>
  <c r="R183" i="8"/>
  <c r="R184" i="8"/>
  <c r="R185" i="8"/>
  <c r="R186" i="8"/>
  <c r="R187" i="8"/>
  <c r="R188" i="8"/>
  <c r="R189" i="8"/>
  <c r="R190" i="8"/>
  <c r="R191" i="8"/>
  <c r="R192" i="8"/>
  <c r="R193" i="8"/>
  <c r="R194" i="8"/>
  <c r="R195" i="8"/>
  <c r="R196" i="8"/>
  <c r="R197" i="8"/>
  <c r="R198" i="8"/>
  <c r="R199" i="8"/>
  <c r="R200" i="8"/>
  <c r="R201" i="8"/>
  <c r="R202" i="8"/>
  <c r="R203" i="8"/>
  <c r="R204" i="8"/>
  <c r="R205" i="8"/>
  <c r="R206" i="8"/>
  <c r="R207" i="8"/>
  <c r="R208" i="8"/>
  <c r="R209" i="8"/>
  <c r="R210" i="8"/>
  <c r="R211" i="8"/>
  <c r="R212" i="8"/>
  <c r="R213" i="8"/>
  <c r="R214" i="8"/>
  <c r="R215" i="8"/>
  <c r="R216" i="8"/>
  <c r="R217" i="8"/>
  <c r="R218" i="8"/>
  <c r="R219" i="8"/>
  <c r="R220" i="8"/>
  <c r="R221" i="8"/>
  <c r="R222" i="8"/>
  <c r="R223" i="8"/>
  <c r="R224" i="8"/>
  <c r="R225" i="8"/>
  <c r="R226" i="8"/>
  <c r="R227" i="8"/>
  <c r="R228" i="8"/>
  <c r="R229" i="8"/>
  <c r="R230" i="8"/>
  <c r="R231" i="8"/>
  <c r="R232" i="8"/>
  <c r="R233" i="8"/>
  <c r="R234" i="8"/>
  <c r="R235" i="8"/>
  <c r="R236" i="8"/>
  <c r="R237" i="8"/>
  <c r="R238" i="8"/>
  <c r="R239" i="8"/>
  <c r="R240" i="8"/>
  <c r="R241" i="8"/>
  <c r="R242" i="8"/>
  <c r="R243" i="8"/>
  <c r="R244" i="8"/>
  <c r="R245" i="8"/>
  <c r="R246" i="8"/>
  <c r="R247" i="8"/>
  <c r="R248" i="8"/>
  <c r="R249" i="8"/>
  <c r="R250" i="8"/>
  <c r="R251" i="8"/>
  <c r="R252" i="8"/>
  <c r="R253" i="8"/>
  <c r="R254" i="8"/>
  <c r="R255" i="8"/>
  <c r="R256" i="8"/>
  <c r="R257" i="8"/>
  <c r="R258" i="8"/>
  <c r="R259" i="8"/>
  <c r="R260" i="8"/>
  <c r="R261" i="8"/>
  <c r="R262" i="8"/>
  <c r="R263" i="8"/>
  <c r="R264" i="8"/>
  <c r="R265" i="8"/>
  <c r="R266" i="8"/>
  <c r="R267" i="8"/>
  <c r="R268" i="8"/>
  <c r="R269" i="8"/>
  <c r="R270" i="8"/>
  <c r="R271" i="8"/>
  <c r="R272" i="8"/>
  <c r="R273" i="8"/>
  <c r="R274" i="8"/>
  <c r="R275" i="8"/>
  <c r="R276" i="8"/>
  <c r="R277" i="8"/>
  <c r="R278" i="8"/>
  <c r="R279" i="8"/>
  <c r="R280" i="8"/>
  <c r="R281" i="8"/>
  <c r="R282" i="8"/>
  <c r="R283" i="8"/>
  <c r="R284" i="8"/>
  <c r="R285" i="8"/>
  <c r="R286" i="8"/>
  <c r="R287" i="8"/>
  <c r="R288" i="8"/>
  <c r="R289" i="8"/>
  <c r="R290" i="8"/>
  <c r="R291" i="8"/>
  <c r="R292" i="8"/>
  <c r="R293" i="8"/>
  <c r="R294" i="8"/>
  <c r="R295" i="8"/>
  <c r="R296" i="8"/>
  <c r="R297" i="8"/>
  <c r="R298" i="8"/>
  <c r="R299" i="8"/>
  <c r="R300" i="8"/>
  <c r="R301" i="8"/>
  <c r="R302" i="8"/>
  <c r="R303" i="8"/>
  <c r="R304" i="8"/>
  <c r="R305" i="8"/>
  <c r="R306" i="8"/>
  <c r="R307" i="8"/>
  <c r="R308" i="8"/>
  <c r="R309" i="8"/>
  <c r="R310" i="8"/>
  <c r="R311" i="8"/>
  <c r="R312" i="8"/>
  <c r="R313" i="8"/>
  <c r="R314" i="8"/>
  <c r="R315" i="8"/>
  <c r="R316" i="8"/>
  <c r="R317" i="8"/>
  <c r="R318" i="8"/>
  <c r="R319" i="8"/>
  <c r="R320" i="8"/>
  <c r="R321" i="8"/>
  <c r="R322" i="8"/>
  <c r="R323" i="8"/>
  <c r="R324" i="8"/>
  <c r="R325" i="8"/>
  <c r="R326" i="8"/>
  <c r="R327" i="8"/>
  <c r="R328" i="8"/>
  <c r="R329" i="8"/>
  <c r="R330" i="8"/>
  <c r="R331" i="8"/>
  <c r="R332" i="8"/>
  <c r="R333" i="8"/>
  <c r="R334" i="8"/>
  <c r="R335" i="8"/>
  <c r="R336" i="8"/>
  <c r="R337" i="8"/>
  <c r="R338" i="8"/>
  <c r="R339" i="8"/>
  <c r="R340" i="8"/>
  <c r="R341" i="8"/>
  <c r="R342" i="8"/>
  <c r="R343" i="8"/>
  <c r="R344" i="8"/>
  <c r="R345" i="8"/>
  <c r="R346" i="8"/>
  <c r="R347" i="8"/>
  <c r="R348" i="8"/>
  <c r="R349" i="8"/>
  <c r="R350" i="8"/>
  <c r="R351" i="8"/>
  <c r="R352" i="8"/>
  <c r="R353" i="8"/>
  <c r="R354" i="8"/>
  <c r="R355" i="8"/>
  <c r="R356" i="8"/>
  <c r="R357" i="8"/>
  <c r="R358" i="8"/>
  <c r="R359" i="8"/>
  <c r="R360" i="8"/>
  <c r="R361" i="8"/>
  <c r="R362" i="8"/>
  <c r="R363" i="8"/>
  <c r="R364" i="8"/>
  <c r="R365" i="8"/>
  <c r="R366" i="8"/>
  <c r="R367" i="8"/>
  <c r="R368" i="8"/>
  <c r="R369" i="8"/>
  <c r="R370" i="8"/>
  <c r="R371" i="8"/>
  <c r="R372" i="8"/>
  <c r="R373" i="8"/>
  <c r="R374" i="8"/>
  <c r="R375" i="8"/>
  <c r="R376" i="8"/>
  <c r="R377" i="8"/>
  <c r="R378" i="8"/>
  <c r="R379" i="8"/>
  <c r="R380" i="8"/>
  <c r="R381" i="8"/>
  <c r="R382" i="8"/>
  <c r="R383" i="8"/>
  <c r="R384" i="8"/>
  <c r="R385" i="8"/>
  <c r="R386" i="8"/>
  <c r="R387" i="8"/>
  <c r="R388" i="8"/>
  <c r="R389" i="8"/>
  <c r="R390" i="8"/>
  <c r="R391" i="8"/>
  <c r="R392" i="8"/>
  <c r="R393" i="8"/>
  <c r="R394" i="8"/>
  <c r="R395" i="8"/>
  <c r="R396" i="8"/>
  <c r="R397" i="8"/>
  <c r="R398" i="8"/>
  <c r="R399" i="8"/>
  <c r="R400" i="8"/>
  <c r="R401" i="8"/>
  <c r="R402" i="8"/>
  <c r="R403" i="8"/>
  <c r="R404" i="8"/>
  <c r="R405" i="8"/>
  <c r="R406" i="8"/>
  <c r="R407" i="8"/>
  <c r="R408" i="8"/>
  <c r="R409" i="8"/>
  <c r="R410" i="8"/>
  <c r="R411" i="8"/>
  <c r="R412" i="8"/>
  <c r="R413" i="8"/>
  <c r="R414" i="8"/>
  <c r="R415" i="8"/>
  <c r="R416" i="8"/>
  <c r="R417" i="8"/>
  <c r="R418" i="8"/>
  <c r="R419" i="8"/>
  <c r="R420" i="8"/>
  <c r="R421" i="8"/>
  <c r="R422" i="8"/>
  <c r="R423" i="8"/>
  <c r="R424" i="8"/>
  <c r="R425" i="8"/>
  <c r="R426" i="8"/>
  <c r="R427" i="8"/>
  <c r="R428" i="8"/>
  <c r="R429" i="8"/>
  <c r="R430" i="8"/>
  <c r="R431" i="8"/>
  <c r="R432" i="8"/>
  <c r="R433" i="8"/>
  <c r="R434" i="8"/>
  <c r="R435" i="8"/>
  <c r="R436" i="8"/>
  <c r="R437" i="8"/>
  <c r="R438" i="8"/>
  <c r="R439" i="8"/>
  <c r="R440" i="8"/>
  <c r="R441" i="8"/>
  <c r="R442" i="8"/>
  <c r="R443" i="8"/>
  <c r="R444" i="8"/>
  <c r="R445" i="8"/>
  <c r="R446" i="8"/>
  <c r="R447" i="8"/>
  <c r="R448" i="8"/>
  <c r="R449" i="8"/>
  <c r="R450" i="8"/>
  <c r="R451" i="8"/>
  <c r="R452" i="8"/>
  <c r="R453" i="8"/>
  <c r="R454" i="8"/>
  <c r="R455" i="8"/>
  <c r="R456" i="8"/>
  <c r="R457" i="8"/>
  <c r="R458" i="8"/>
  <c r="R459" i="8"/>
  <c r="R460" i="8"/>
  <c r="R461" i="8"/>
  <c r="R462" i="8"/>
  <c r="R463" i="8"/>
  <c r="R464" i="8"/>
  <c r="R465" i="8"/>
  <c r="R466" i="8"/>
  <c r="R467" i="8"/>
  <c r="R468" i="8"/>
  <c r="R469" i="8"/>
  <c r="R470" i="8"/>
  <c r="R471" i="8"/>
  <c r="R472" i="8"/>
  <c r="R473" i="8"/>
  <c r="R474" i="8"/>
  <c r="R475" i="8"/>
  <c r="R476" i="8"/>
  <c r="R477" i="8"/>
  <c r="R478" i="8"/>
  <c r="R479" i="8"/>
  <c r="R480" i="8"/>
  <c r="R481" i="8"/>
  <c r="R482" i="8"/>
  <c r="R483" i="8"/>
  <c r="R484" i="8"/>
  <c r="R485" i="8"/>
  <c r="R486" i="8"/>
  <c r="R487" i="8"/>
  <c r="R488" i="8"/>
  <c r="R489" i="8"/>
  <c r="R490" i="8"/>
  <c r="R491" i="8"/>
  <c r="R492" i="8"/>
  <c r="R493" i="8"/>
  <c r="R494" i="8"/>
  <c r="R495" i="8"/>
  <c r="R496" i="8"/>
  <c r="R497" i="8"/>
  <c r="R498" i="8"/>
  <c r="R499" i="8"/>
  <c r="R500" i="8"/>
  <c r="R501" i="8"/>
  <c r="R502" i="8"/>
  <c r="R503" i="8"/>
  <c r="R504" i="8"/>
  <c r="R505" i="8"/>
  <c r="R506" i="8"/>
  <c r="R507" i="8"/>
  <c r="R508" i="8"/>
  <c r="R509" i="8"/>
  <c r="R510" i="8"/>
  <c r="R511" i="8"/>
  <c r="R512" i="8"/>
  <c r="R513" i="8"/>
  <c r="R514" i="8"/>
  <c r="R515" i="8"/>
  <c r="R516" i="8"/>
  <c r="R517" i="8"/>
  <c r="R518" i="8"/>
  <c r="R519" i="8"/>
  <c r="R520" i="8"/>
  <c r="R521" i="8"/>
  <c r="R522" i="8"/>
  <c r="R523" i="8"/>
  <c r="R524" i="8"/>
  <c r="R525" i="8"/>
  <c r="R526" i="8"/>
  <c r="R527" i="8"/>
  <c r="R528" i="8"/>
  <c r="R529" i="8"/>
  <c r="R530" i="8"/>
  <c r="R531" i="8"/>
  <c r="R532" i="8"/>
  <c r="R533" i="8"/>
  <c r="R534" i="8"/>
  <c r="R535" i="8"/>
  <c r="R536" i="8"/>
  <c r="R537" i="8"/>
  <c r="R538" i="8"/>
  <c r="R539" i="8"/>
  <c r="R540" i="8"/>
  <c r="R541" i="8"/>
  <c r="R542" i="8"/>
  <c r="R543" i="8"/>
  <c r="R544" i="8"/>
  <c r="R545" i="8"/>
  <c r="R546" i="8"/>
  <c r="R547" i="8"/>
  <c r="R548" i="8"/>
  <c r="R549" i="8"/>
  <c r="R550" i="8"/>
  <c r="R551" i="8"/>
  <c r="R552" i="8"/>
  <c r="R553" i="8"/>
  <c r="R554" i="8"/>
  <c r="R555" i="8"/>
  <c r="R556" i="8"/>
  <c r="R557" i="8"/>
  <c r="R558" i="8"/>
  <c r="R559" i="8"/>
  <c r="R560" i="8"/>
  <c r="S560" i="8" s="1"/>
  <c r="R561" i="8"/>
  <c r="R562" i="8"/>
  <c r="S562" i="8" s="1"/>
  <c r="R563" i="8"/>
  <c r="R564" i="8"/>
  <c r="R565" i="8"/>
  <c r="R566" i="8"/>
  <c r="R567" i="8"/>
  <c r="R568" i="8"/>
  <c r="R569" i="8"/>
  <c r="S569" i="8" s="1"/>
  <c r="R570" i="8"/>
  <c r="R571" i="8"/>
  <c r="R572" i="8"/>
  <c r="R573" i="8"/>
  <c r="S573" i="8" s="1"/>
  <c r="R574" i="8"/>
  <c r="R575" i="8"/>
  <c r="R576" i="8"/>
  <c r="R577" i="8"/>
  <c r="R578" i="8"/>
  <c r="R579" i="8"/>
  <c r="R580" i="8"/>
  <c r="R581" i="8"/>
  <c r="R582" i="8"/>
  <c r="R583" i="8"/>
  <c r="R584" i="8"/>
  <c r="R585" i="8"/>
  <c r="R586" i="8"/>
  <c r="R587" i="8"/>
  <c r="R588" i="8"/>
  <c r="R589" i="8"/>
  <c r="R590" i="8"/>
  <c r="R591" i="8"/>
  <c r="R592" i="8"/>
  <c r="R593" i="8"/>
  <c r="R594" i="8"/>
  <c r="R595" i="8"/>
  <c r="R596" i="8"/>
  <c r="R597" i="8"/>
  <c r="R598" i="8"/>
  <c r="R599" i="8"/>
  <c r="R600" i="8"/>
  <c r="R601" i="8"/>
  <c r="R602" i="8"/>
  <c r="R603" i="8"/>
  <c r="R604" i="8"/>
  <c r="R605" i="8"/>
  <c r="R606" i="8"/>
  <c r="R607" i="8"/>
  <c r="R608" i="8"/>
  <c r="R609" i="8"/>
  <c r="R610" i="8"/>
  <c r="R611" i="8"/>
  <c r="R612" i="8"/>
  <c r="R613" i="8"/>
  <c r="R614" i="8"/>
  <c r="R615" i="8"/>
  <c r="R616" i="8"/>
  <c r="R617" i="8"/>
  <c r="R618" i="8"/>
  <c r="R619" i="8"/>
  <c r="R620" i="8"/>
  <c r="R621" i="8"/>
  <c r="R622" i="8"/>
  <c r="R623" i="8"/>
  <c r="R624" i="8"/>
  <c r="R625" i="8"/>
  <c r="R626" i="8"/>
  <c r="S626" i="8" s="1"/>
  <c r="R627" i="8"/>
  <c r="R628" i="8"/>
  <c r="R629" i="8"/>
  <c r="S629" i="8" s="1"/>
  <c r="R630" i="8"/>
  <c r="S630" i="8" s="1"/>
  <c r="R631" i="8"/>
  <c r="R632" i="8"/>
  <c r="R633" i="8"/>
  <c r="R634" i="8"/>
  <c r="R635" i="8"/>
  <c r="R636" i="8"/>
  <c r="S636" i="8" s="1"/>
  <c r="R637" i="8"/>
  <c r="R638" i="8"/>
  <c r="R639" i="8"/>
  <c r="R4" i="8"/>
  <c r="Q12" i="8"/>
  <c r="R3" i="8"/>
  <c r="T755" i="16"/>
  <c r="S755" i="16"/>
  <c r="P755" i="16"/>
  <c r="R755" i="16" s="1"/>
  <c r="T754" i="16"/>
  <c r="S754" i="16"/>
  <c r="P754" i="16"/>
  <c r="R754" i="16" s="1"/>
  <c r="T753" i="16"/>
  <c r="S753" i="16"/>
  <c r="P753" i="16"/>
  <c r="R753" i="16" s="1"/>
  <c r="T752" i="16"/>
  <c r="S752" i="16"/>
  <c r="P752" i="16"/>
  <c r="R752" i="16" s="1"/>
  <c r="T751" i="16"/>
  <c r="S751" i="16"/>
  <c r="P751" i="16"/>
  <c r="R751" i="16" s="1"/>
  <c r="T750" i="16"/>
  <c r="S750" i="16"/>
  <c r="P750" i="16"/>
  <c r="R750" i="16" s="1"/>
  <c r="R4" i="18"/>
  <c r="R5" i="18"/>
  <c r="R6" i="18"/>
  <c r="R7" i="18"/>
  <c r="R8" i="18"/>
  <c r="R9" i="18"/>
  <c r="R10" i="18"/>
  <c r="R11" i="18"/>
  <c r="R12" i="18"/>
  <c r="R13" i="18"/>
  <c r="R14" i="18"/>
  <c r="R15" i="18"/>
  <c r="R16" i="18"/>
  <c r="R17" i="18"/>
  <c r="R18" i="18"/>
  <c r="R19" i="18"/>
  <c r="R20" i="18"/>
  <c r="R21" i="18"/>
  <c r="R22" i="18"/>
  <c r="R23" i="18"/>
  <c r="R24" i="18"/>
  <c r="R25" i="18"/>
  <c r="R26" i="18"/>
  <c r="R27" i="18"/>
  <c r="R28" i="18"/>
  <c r="R29" i="18"/>
  <c r="R30" i="18"/>
  <c r="R31" i="18"/>
  <c r="R32" i="18"/>
  <c r="R33" i="18"/>
  <c r="R34" i="18"/>
  <c r="R35" i="18"/>
  <c r="R36" i="18"/>
  <c r="R37" i="18"/>
  <c r="R38" i="18"/>
  <c r="R39" i="18"/>
  <c r="R40" i="18"/>
  <c r="R41" i="18"/>
  <c r="R42" i="18"/>
  <c r="R43" i="18"/>
  <c r="R44" i="18"/>
  <c r="R45" i="18"/>
  <c r="R46" i="18"/>
  <c r="R47" i="18"/>
  <c r="R48" i="18"/>
  <c r="R49" i="18"/>
  <c r="R50" i="18"/>
  <c r="R51" i="18"/>
  <c r="R52" i="18"/>
  <c r="R53" i="18"/>
  <c r="R54" i="18"/>
  <c r="R55" i="18"/>
  <c r="R56" i="18"/>
  <c r="R57" i="18"/>
  <c r="R58" i="18"/>
  <c r="R59" i="18"/>
  <c r="R60" i="18"/>
  <c r="R61" i="18"/>
  <c r="R62" i="18"/>
  <c r="R63" i="18"/>
  <c r="R64" i="18"/>
  <c r="R65" i="18"/>
  <c r="R66" i="18"/>
  <c r="R67" i="18"/>
  <c r="R68" i="18"/>
  <c r="R69" i="18"/>
  <c r="R70" i="18"/>
  <c r="R71" i="18"/>
  <c r="R72" i="18"/>
  <c r="R73" i="18"/>
  <c r="R74" i="18"/>
  <c r="R75" i="18"/>
  <c r="R76" i="18"/>
  <c r="R77" i="18"/>
  <c r="R78" i="18"/>
  <c r="R79" i="18"/>
  <c r="R80" i="18"/>
  <c r="R81" i="18"/>
  <c r="R82" i="18"/>
  <c r="R83" i="18"/>
  <c r="R84" i="18"/>
  <c r="R85" i="18"/>
  <c r="R86" i="18"/>
  <c r="R87" i="18"/>
  <c r="R88" i="18"/>
  <c r="R89" i="18"/>
  <c r="R90" i="18"/>
  <c r="R91" i="18"/>
  <c r="R92" i="18"/>
  <c r="R93" i="18"/>
  <c r="R94" i="18"/>
  <c r="R95" i="18"/>
  <c r="R96" i="18"/>
  <c r="R97" i="18"/>
  <c r="R98" i="18"/>
  <c r="R99" i="18"/>
  <c r="R100" i="18"/>
  <c r="R101" i="18"/>
  <c r="R102" i="18"/>
  <c r="R103" i="18"/>
  <c r="R104" i="18"/>
  <c r="R105" i="18"/>
  <c r="R106" i="18"/>
  <c r="R107" i="18"/>
  <c r="R108" i="18"/>
  <c r="R109" i="18"/>
  <c r="R110" i="18"/>
  <c r="R111" i="18"/>
  <c r="R112" i="18"/>
  <c r="R113" i="18"/>
  <c r="R114" i="18"/>
  <c r="R115" i="18"/>
  <c r="R116" i="18"/>
  <c r="R117" i="18"/>
  <c r="R118" i="18"/>
  <c r="R119" i="18"/>
  <c r="R120" i="18"/>
  <c r="R121" i="18"/>
  <c r="R122" i="18"/>
  <c r="R123" i="18"/>
  <c r="R124" i="18"/>
  <c r="R125" i="18"/>
  <c r="R126" i="18"/>
  <c r="R127" i="18"/>
  <c r="R128" i="18"/>
  <c r="R129" i="18"/>
  <c r="R130" i="18"/>
  <c r="R131" i="18"/>
  <c r="R132" i="18"/>
  <c r="R133" i="18"/>
  <c r="R134" i="18"/>
  <c r="R135" i="18"/>
  <c r="R136" i="18"/>
  <c r="R137" i="18"/>
  <c r="R138" i="18"/>
  <c r="R139" i="18"/>
  <c r="R140" i="18"/>
  <c r="R141" i="18"/>
  <c r="R142" i="18"/>
  <c r="R143" i="18"/>
  <c r="R144" i="18"/>
  <c r="R145" i="18"/>
  <c r="R146" i="18"/>
  <c r="R147" i="18"/>
  <c r="R148" i="18"/>
  <c r="R149" i="18"/>
  <c r="R150" i="18"/>
  <c r="R151" i="18"/>
  <c r="R152" i="18"/>
  <c r="R153" i="18"/>
  <c r="R154" i="18"/>
  <c r="R155" i="18"/>
  <c r="R156" i="18"/>
  <c r="R157" i="18"/>
  <c r="R158" i="18"/>
  <c r="R159" i="18"/>
  <c r="R160" i="18"/>
  <c r="R161" i="18"/>
  <c r="R162" i="18"/>
  <c r="R163" i="18"/>
  <c r="R164" i="18"/>
  <c r="R165" i="18"/>
  <c r="R166" i="18"/>
  <c r="R167" i="18"/>
  <c r="R168" i="18"/>
  <c r="R169" i="18"/>
  <c r="R170" i="18"/>
  <c r="R171" i="18"/>
  <c r="R172" i="18"/>
  <c r="R173" i="18"/>
  <c r="R174" i="18"/>
  <c r="R175" i="18"/>
  <c r="R176" i="18"/>
  <c r="R177" i="18"/>
  <c r="R178" i="18"/>
  <c r="R179" i="18"/>
  <c r="R180" i="18"/>
  <c r="R181" i="18"/>
  <c r="R182" i="18"/>
  <c r="R183" i="18"/>
  <c r="R184" i="18"/>
  <c r="R185" i="18"/>
  <c r="R186" i="18"/>
  <c r="R187" i="18"/>
  <c r="R188" i="18"/>
  <c r="R189" i="18"/>
  <c r="R190" i="18"/>
  <c r="R191" i="18"/>
  <c r="R192" i="18"/>
  <c r="R193" i="18"/>
  <c r="R194" i="18"/>
  <c r="R195" i="18"/>
  <c r="R196" i="18"/>
  <c r="R197" i="18"/>
  <c r="R198" i="18"/>
  <c r="R199" i="18"/>
  <c r="R200" i="18"/>
  <c r="R201" i="18"/>
  <c r="R202" i="18"/>
  <c r="R203" i="18"/>
  <c r="R204" i="18"/>
  <c r="R205" i="18"/>
  <c r="R206" i="18"/>
  <c r="R207" i="18"/>
  <c r="R208" i="18"/>
  <c r="R209" i="18"/>
  <c r="R210" i="18"/>
  <c r="R211" i="18"/>
  <c r="R212" i="18"/>
  <c r="R213" i="18"/>
  <c r="R214" i="18"/>
  <c r="R215" i="18"/>
  <c r="R216" i="18"/>
  <c r="R217" i="18"/>
  <c r="R218" i="18"/>
  <c r="R219" i="18"/>
  <c r="R220" i="18"/>
  <c r="R221" i="18"/>
  <c r="R222" i="18"/>
  <c r="R223" i="18"/>
  <c r="R224" i="18"/>
  <c r="R225" i="18"/>
  <c r="R226" i="18"/>
  <c r="R227" i="18"/>
  <c r="R228" i="18"/>
  <c r="R229" i="18"/>
  <c r="R230" i="18"/>
  <c r="R231" i="18"/>
  <c r="R232" i="18"/>
  <c r="R233" i="18"/>
  <c r="R234" i="18"/>
  <c r="R235" i="18"/>
  <c r="R236" i="18"/>
  <c r="R237" i="18"/>
  <c r="R238" i="18"/>
  <c r="R239" i="18"/>
  <c r="R240" i="18"/>
  <c r="R241" i="18"/>
  <c r="R242" i="18"/>
  <c r="R243" i="18"/>
  <c r="R244" i="18"/>
  <c r="R245" i="18"/>
  <c r="R246" i="18"/>
  <c r="R247" i="18"/>
  <c r="R248" i="18"/>
  <c r="R249" i="18"/>
  <c r="R250" i="18"/>
  <c r="R251" i="18"/>
  <c r="R252" i="18"/>
  <c r="R253" i="18"/>
  <c r="R254" i="18"/>
  <c r="R255" i="18"/>
  <c r="R256" i="18"/>
  <c r="R257" i="18"/>
  <c r="R258" i="18"/>
  <c r="R259" i="18"/>
  <c r="R260" i="18"/>
  <c r="R261" i="18"/>
  <c r="R262" i="18"/>
  <c r="R263" i="18"/>
  <c r="R264" i="18"/>
  <c r="R265" i="18"/>
  <c r="R266" i="18"/>
  <c r="R267" i="18"/>
  <c r="R268" i="18"/>
  <c r="R269" i="18"/>
  <c r="R270" i="18"/>
  <c r="R271" i="18"/>
  <c r="R272" i="18"/>
  <c r="R273" i="18"/>
  <c r="R274" i="18"/>
  <c r="R275" i="18"/>
  <c r="R276" i="18"/>
  <c r="R277" i="18"/>
  <c r="R278" i="18"/>
  <c r="R279" i="18"/>
  <c r="R280" i="18"/>
  <c r="R281" i="18"/>
  <c r="R282" i="18"/>
  <c r="R283" i="18"/>
  <c r="R284" i="18"/>
  <c r="R285" i="18"/>
  <c r="R286" i="18"/>
  <c r="R287" i="18"/>
  <c r="R288" i="18"/>
  <c r="R289" i="18"/>
  <c r="R290" i="18"/>
  <c r="R291" i="18"/>
  <c r="R292" i="18"/>
  <c r="R293" i="18"/>
  <c r="R294" i="18"/>
  <c r="R295" i="18"/>
  <c r="R296" i="18"/>
  <c r="R297" i="18"/>
  <c r="R298" i="18"/>
  <c r="R299" i="18"/>
  <c r="R300" i="18"/>
  <c r="R301" i="18"/>
  <c r="R302" i="18"/>
  <c r="R303" i="18"/>
  <c r="R304" i="18"/>
  <c r="R305" i="18"/>
  <c r="R306" i="18"/>
  <c r="R307" i="18"/>
  <c r="R308" i="18"/>
  <c r="R309" i="18"/>
  <c r="R310" i="18"/>
  <c r="R311" i="18"/>
  <c r="R312" i="18"/>
  <c r="R313" i="18"/>
  <c r="R314" i="18"/>
  <c r="R315" i="18"/>
  <c r="R316" i="18"/>
  <c r="R317" i="18"/>
  <c r="R318" i="18"/>
  <c r="R319" i="18"/>
  <c r="R320" i="18"/>
  <c r="R321" i="18"/>
  <c r="R322" i="18"/>
  <c r="R323" i="18"/>
  <c r="R324" i="18"/>
  <c r="R325" i="18"/>
  <c r="R326" i="18"/>
  <c r="R327" i="18"/>
  <c r="R328" i="18"/>
  <c r="R329" i="18"/>
  <c r="R330" i="18"/>
  <c r="R331" i="18"/>
  <c r="R332" i="18"/>
  <c r="R333" i="18"/>
  <c r="R334" i="18"/>
  <c r="R335" i="18"/>
  <c r="R336" i="18"/>
  <c r="R337" i="18"/>
  <c r="R338" i="18"/>
  <c r="R339" i="18"/>
  <c r="R340" i="18"/>
  <c r="R341" i="18"/>
  <c r="R342" i="18"/>
  <c r="R343" i="18"/>
  <c r="R344" i="18"/>
  <c r="R345" i="18"/>
  <c r="R346" i="18"/>
  <c r="R347" i="18"/>
  <c r="R348" i="18"/>
  <c r="R349" i="18"/>
  <c r="R350" i="18"/>
  <c r="R351" i="18"/>
  <c r="R352" i="18"/>
  <c r="R353" i="18"/>
  <c r="R354" i="18"/>
  <c r="R355" i="18"/>
  <c r="R356" i="18"/>
  <c r="R357" i="18"/>
  <c r="R358" i="18"/>
  <c r="R359" i="18"/>
  <c r="R360" i="18"/>
  <c r="R361" i="18"/>
  <c r="R362" i="18"/>
  <c r="R363" i="18"/>
  <c r="R364" i="18"/>
  <c r="R365" i="18"/>
  <c r="R366" i="18"/>
  <c r="R367" i="18"/>
  <c r="R368" i="18"/>
  <c r="R369" i="18"/>
  <c r="R370" i="18"/>
  <c r="S558" i="8"/>
  <c r="AB50" i="12"/>
  <c r="AC50" i="12"/>
  <c r="AB10" i="12"/>
  <c r="Q359" i="8"/>
  <c r="P359" i="8"/>
  <c r="Q358" i="8"/>
  <c r="Q363" i="8" s="1"/>
  <c r="P358" i="8"/>
  <c r="P363" i="8" s="1"/>
  <c r="Q357" i="8"/>
  <c r="Q362" i="8" s="1"/>
  <c r="P357" i="8"/>
  <c r="P362" i="8" s="1"/>
  <c r="S368" i="8"/>
  <c r="S367" i="8"/>
  <c r="S366" i="8"/>
  <c r="S19" i="8"/>
  <c r="S18" i="8"/>
  <c r="S17" i="8"/>
  <c r="S16" i="8"/>
  <c r="S15" i="8"/>
  <c r="S575" i="8"/>
  <c r="S574" i="8"/>
  <c r="S572" i="8"/>
  <c r="S571" i="8"/>
  <c r="S570" i="8"/>
  <c r="S568" i="8"/>
  <c r="S567" i="8"/>
  <c r="S566" i="8"/>
  <c r="S564" i="8"/>
  <c r="S563" i="8"/>
  <c r="S561" i="8"/>
  <c r="S565" i="8"/>
  <c r="S556" i="8"/>
  <c r="S555" i="8"/>
  <c r="S552" i="8"/>
  <c r="S551" i="8"/>
  <c r="S550" i="8"/>
  <c r="S548" i="8"/>
  <c r="S547" i="8"/>
  <c r="S542" i="8"/>
  <c r="S530" i="8"/>
  <c r="S521" i="8"/>
  <c r="S520" i="8"/>
  <c r="S517" i="8"/>
  <c r="S516" i="8"/>
  <c r="S513" i="8"/>
  <c r="S512" i="8"/>
  <c r="S495" i="8"/>
  <c r="S485" i="8"/>
  <c r="S480" i="8"/>
  <c r="S476" i="8"/>
  <c r="S471" i="8"/>
  <c r="S467" i="8"/>
  <c r="S461" i="8"/>
  <c r="S457" i="8"/>
  <c r="S454" i="8"/>
  <c r="S178" i="8"/>
  <c r="S169" i="8"/>
  <c r="S166" i="8"/>
  <c r="S92" i="8"/>
  <c r="S90" i="8"/>
  <c r="S88" i="8"/>
  <c r="S86" i="8"/>
  <c r="S85" i="8"/>
  <c r="S84" i="8"/>
  <c r="S83" i="8"/>
  <c r="S82" i="8"/>
  <c r="S81" i="8"/>
  <c r="S80" i="8"/>
  <c r="S79" i="8"/>
  <c r="S78" i="8"/>
  <c r="S75" i="8"/>
  <c r="S70" i="8"/>
  <c r="S64" i="8"/>
  <c r="S73" i="8"/>
  <c r="S69" i="8"/>
  <c r="S67" i="8"/>
  <c r="Q98" i="8"/>
  <c r="Q346" i="8"/>
  <c r="U330" i="7"/>
  <c r="V330" i="7" s="1"/>
  <c r="W330" i="7" s="1"/>
  <c r="U329" i="7"/>
  <c r="V329" i="7" s="1"/>
  <c r="W329" i="7" s="1"/>
  <c r="R329" i="7" s="1"/>
  <c r="U328" i="7"/>
  <c r="V328" i="7" s="1"/>
  <c r="U327" i="7"/>
  <c r="V327" i="7" s="1"/>
  <c r="Q327" i="7" s="1"/>
  <c r="U326" i="7"/>
  <c r="V326" i="7" s="1"/>
  <c r="W326" i="7" s="1"/>
  <c r="U325" i="7"/>
  <c r="V325" i="7" s="1"/>
  <c r="W325" i="7" s="1"/>
  <c r="U324" i="7"/>
  <c r="V324" i="7" s="1"/>
  <c r="W324" i="7" s="1"/>
  <c r="U323" i="7"/>
  <c r="V323" i="7" s="1"/>
  <c r="W323" i="7" s="1"/>
  <c r="U322" i="7"/>
  <c r="V322" i="7" s="1"/>
  <c r="W322" i="7" s="1"/>
  <c r="U321" i="7"/>
  <c r="V321" i="7" s="1"/>
  <c r="U320" i="7"/>
  <c r="V320" i="7" s="1"/>
  <c r="W320" i="7" s="1"/>
  <c r="U319" i="7"/>
  <c r="V319" i="7" s="1"/>
  <c r="W319" i="7" s="1"/>
  <c r="U318" i="7"/>
  <c r="V318" i="7" s="1"/>
  <c r="W318" i="7" s="1"/>
  <c r="U317" i="7"/>
  <c r="V317" i="7" s="1"/>
  <c r="W317" i="7" s="1"/>
  <c r="U316" i="7"/>
  <c r="V316" i="7" s="1"/>
  <c r="W316" i="7" s="1"/>
  <c r="U315" i="7"/>
  <c r="V315" i="7" s="1"/>
  <c r="W315" i="7" s="1"/>
  <c r="U314" i="7"/>
  <c r="V314" i="7" s="1"/>
  <c r="W314" i="7" s="1"/>
  <c r="U313" i="7"/>
  <c r="V313" i="7" s="1"/>
  <c r="W313" i="7" s="1"/>
  <c r="U312" i="7"/>
  <c r="V312" i="7" s="1"/>
  <c r="W312" i="7" s="1"/>
  <c r="U311" i="7"/>
  <c r="V311" i="7" s="1"/>
  <c r="W311" i="7" s="1"/>
  <c r="U310" i="7"/>
  <c r="V310" i="7" s="1"/>
  <c r="W310" i="7" s="1"/>
  <c r="U309" i="7"/>
  <c r="V309" i="7" s="1"/>
  <c r="W309" i="7" s="1"/>
  <c r="U308" i="7"/>
  <c r="V308" i="7" s="1"/>
  <c r="W308" i="7" s="1"/>
  <c r="U307" i="7"/>
  <c r="V307" i="7" s="1"/>
  <c r="W307" i="7" s="1"/>
  <c r="U306" i="7"/>
  <c r="V306" i="7" s="1"/>
  <c r="W306" i="7" s="1"/>
  <c r="U305" i="7"/>
  <c r="V305" i="7" s="1"/>
  <c r="W305" i="7" s="1"/>
  <c r="U304" i="7"/>
  <c r="V304" i="7" s="1"/>
  <c r="W304" i="7" s="1"/>
  <c r="U303" i="7"/>
  <c r="V303" i="7" s="1"/>
  <c r="W303" i="7" s="1"/>
  <c r="U302" i="7"/>
  <c r="V302" i="7" s="1"/>
  <c r="W302" i="7" s="1"/>
  <c r="U301" i="7"/>
  <c r="V301" i="7" s="1"/>
  <c r="W301" i="7" s="1"/>
  <c r="U300" i="7"/>
  <c r="V300" i="7" s="1"/>
  <c r="W300" i="7" s="1"/>
  <c r="U299" i="7"/>
  <c r="V299" i="7" s="1"/>
  <c r="W299" i="7" s="1"/>
  <c r="U298" i="7"/>
  <c r="V298" i="7" s="1"/>
  <c r="W298" i="7" s="1"/>
  <c r="U297" i="7"/>
  <c r="V297" i="7" s="1"/>
  <c r="W297" i="7" s="1"/>
  <c r="U296" i="7"/>
  <c r="V296" i="7" s="1"/>
  <c r="W296" i="7" s="1"/>
  <c r="U295" i="7"/>
  <c r="V295" i="7" s="1"/>
  <c r="W295" i="7" s="1"/>
  <c r="U294" i="7"/>
  <c r="V294" i="7" s="1"/>
  <c r="W294" i="7" s="1"/>
  <c r="U293" i="7"/>
  <c r="V293" i="7" s="1"/>
  <c r="W293" i="7" s="1"/>
  <c r="U292" i="7"/>
  <c r="V292" i="7" s="1"/>
  <c r="W292" i="7" s="1"/>
  <c r="U291" i="7"/>
  <c r="V291" i="7" s="1"/>
  <c r="W291" i="7" s="1"/>
  <c r="U290" i="7"/>
  <c r="V290" i="7" s="1"/>
  <c r="W290" i="7" s="1"/>
  <c r="U289" i="7"/>
  <c r="V289" i="7" s="1"/>
  <c r="W289" i="7" s="1"/>
  <c r="U288" i="7"/>
  <c r="V288" i="7" s="1"/>
  <c r="W288" i="7" s="1"/>
  <c r="U287" i="7"/>
  <c r="V287" i="7" s="1"/>
  <c r="W287" i="7" s="1"/>
  <c r="U286" i="7"/>
  <c r="V286" i="7" s="1"/>
  <c r="W286" i="7" s="1"/>
  <c r="U285" i="7"/>
  <c r="V285" i="7" s="1"/>
  <c r="W285" i="7" s="1"/>
  <c r="U284" i="7"/>
  <c r="V284" i="7" s="1"/>
  <c r="U283" i="7"/>
  <c r="V283" i="7" s="1"/>
  <c r="W283" i="7" s="1"/>
  <c r="U282" i="7"/>
  <c r="V282" i="7" s="1"/>
  <c r="W282" i="7" s="1"/>
  <c r="U281" i="7"/>
  <c r="V281" i="7" s="1"/>
  <c r="W281" i="7" s="1"/>
  <c r="R281" i="7" s="1"/>
  <c r="U280" i="7"/>
  <c r="V280" i="7" s="1"/>
  <c r="W280" i="7" s="1"/>
  <c r="U279" i="7"/>
  <c r="V279" i="7" s="1"/>
  <c r="W279" i="7" s="1"/>
  <c r="U278" i="7"/>
  <c r="V278" i="7" s="1"/>
  <c r="W278" i="7" s="1"/>
  <c r="U277" i="7"/>
  <c r="V277" i="7" s="1"/>
  <c r="W277" i="7" s="1"/>
  <c r="U276" i="7"/>
  <c r="V276" i="7" s="1"/>
  <c r="U275" i="7"/>
  <c r="V275" i="7" s="1"/>
  <c r="U274" i="7"/>
  <c r="V274" i="7" s="1"/>
  <c r="W274" i="7" s="1"/>
  <c r="U273" i="7"/>
  <c r="V273" i="7" s="1"/>
  <c r="W273" i="7" s="1"/>
  <c r="U272" i="7"/>
  <c r="V272" i="7" s="1"/>
  <c r="W272" i="7" s="1"/>
  <c r="U271" i="7"/>
  <c r="V271" i="7" s="1"/>
  <c r="W271" i="7" s="1"/>
  <c r="R271" i="7" s="1"/>
  <c r="U270" i="7"/>
  <c r="V270" i="7" s="1"/>
  <c r="W270" i="7" s="1"/>
  <c r="U269" i="7"/>
  <c r="V269" i="7" s="1"/>
  <c r="W269" i="7" s="1"/>
  <c r="U268" i="7"/>
  <c r="V268" i="7" s="1"/>
  <c r="W268" i="7" s="1"/>
  <c r="U267" i="7"/>
  <c r="V267" i="7" s="1"/>
  <c r="W267" i="7" s="1"/>
  <c r="U266" i="7"/>
  <c r="V266" i="7" s="1"/>
  <c r="W266" i="7" s="1"/>
  <c r="U265" i="7"/>
  <c r="V265" i="7" s="1"/>
  <c r="W265" i="7" s="1"/>
  <c r="U264" i="7"/>
  <c r="V264" i="7" s="1"/>
  <c r="W264" i="7" s="1"/>
  <c r="U263" i="7"/>
  <c r="V263" i="7" s="1"/>
  <c r="U262" i="7"/>
  <c r="V262" i="7" s="1"/>
  <c r="W262" i="7" s="1"/>
  <c r="U261" i="7"/>
  <c r="V261" i="7" s="1"/>
  <c r="W261" i="7" s="1"/>
  <c r="U260" i="7"/>
  <c r="V260" i="7" s="1"/>
  <c r="U259" i="7"/>
  <c r="V259" i="7" s="1"/>
  <c r="W259" i="7" s="1"/>
  <c r="U258" i="7"/>
  <c r="V258" i="7" s="1"/>
  <c r="W258" i="7" s="1"/>
  <c r="U257" i="7"/>
  <c r="V257" i="7" s="1"/>
  <c r="U256" i="7"/>
  <c r="V256" i="7" s="1"/>
  <c r="W256" i="7" s="1"/>
  <c r="U255" i="7"/>
  <c r="V255" i="7" s="1"/>
  <c r="W255" i="7" s="1"/>
  <c r="U254" i="7"/>
  <c r="V254" i="7" s="1"/>
  <c r="W254" i="7" s="1"/>
  <c r="U253" i="7"/>
  <c r="V253" i="7" s="1"/>
  <c r="W253" i="7" s="1"/>
  <c r="U252" i="7"/>
  <c r="V252" i="7" s="1"/>
  <c r="W252" i="7" s="1"/>
  <c r="U251" i="7"/>
  <c r="V251" i="7" s="1"/>
  <c r="W251" i="7" s="1"/>
  <c r="U250" i="7"/>
  <c r="V250" i="7" s="1"/>
  <c r="W250" i="7" s="1"/>
  <c r="U249" i="7"/>
  <c r="V249" i="7" s="1"/>
  <c r="W249" i="7" s="1"/>
  <c r="U248" i="7"/>
  <c r="V248" i="7" s="1"/>
  <c r="W248" i="7" s="1"/>
  <c r="U247" i="7"/>
  <c r="V247" i="7" s="1"/>
  <c r="W247" i="7" s="1"/>
  <c r="U246" i="7"/>
  <c r="V246" i="7" s="1"/>
  <c r="W246" i="7" s="1"/>
  <c r="U245" i="7"/>
  <c r="V245" i="7" s="1"/>
  <c r="W245" i="7" s="1"/>
  <c r="U244" i="7"/>
  <c r="V244" i="7" s="1"/>
  <c r="Q244" i="7" s="1"/>
  <c r="U243" i="7"/>
  <c r="V243" i="7" s="1"/>
  <c r="W243" i="7" s="1"/>
  <c r="U242" i="7"/>
  <c r="V242" i="7" s="1"/>
  <c r="W242" i="7" s="1"/>
  <c r="U241" i="7"/>
  <c r="V241" i="7" s="1"/>
  <c r="U240" i="7"/>
  <c r="V240" i="7" s="1"/>
  <c r="W240" i="7" s="1"/>
  <c r="R240" i="7" s="1"/>
  <c r="U239" i="7"/>
  <c r="V239" i="7" s="1"/>
  <c r="U238" i="7"/>
  <c r="V238" i="7" s="1"/>
  <c r="W238" i="7" s="1"/>
  <c r="U237" i="7"/>
  <c r="V237" i="7" s="1"/>
  <c r="W237" i="7" s="1"/>
  <c r="U236" i="7"/>
  <c r="V236" i="7" s="1"/>
  <c r="W236" i="7" s="1"/>
  <c r="U235" i="7"/>
  <c r="V235" i="7" s="1"/>
  <c r="W235" i="7" s="1"/>
  <c r="U234" i="7"/>
  <c r="V234" i="7" s="1"/>
  <c r="W234" i="7" s="1"/>
  <c r="U233" i="7"/>
  <c r="V233" i="7" s="1"/>
  <c r="U232" i="7"/>
  <c r="V232" i="7" s="1"/>
  <c r="W232" i="7" s="1"/>
  <c r="R232" i="7" s="1"/>
  <c r="U231" i="7"/>
  <c r="V231" i="7" s="1"/>
  <c r="W231" i="7" s="1"/>
  <c r="U230" i="7"/>
  <c r="V230" i="7" s="1"/>
  <c r="W230" i="7" s="1"/>
  <c r="U229" i="7"/>
  <c r="V229" i="7" s="1"/>
  <c r="U228" i="7"/>
  <c r="V228" i="7" s="1"/>
  <c r="W228" i="7" s="1"/>
  <c r="R228" i="7" s="1"/>
  <c r="U227" i="7"/>
  <c r="V227" i="7" s="1"/>
  <c r="W227" i="7" s="1"/>
  <c r="U226" i="7"/>
  <c r="V226" i="7" s="1"/>
  <c r="W226" i="7" s="1"/>
  <c r="R226" i="7" s="1"/>
  <c r="U225" i="7"/>
  <c r="V225" i="7" s="1"/>
  <c r="U224" i="7"/>
  <c r="V224" i="7" s="1"/>
  <c r="W224" i="7" s="1"/>
  <c r="U223" i="7"/>
  <c r="V223" i="7" s="1"/>
  <c r="W223" i="7" s="1"/>
  <c r="U222" i="7"/>
  <c r="V222" i="7" s="1"/>
  <c r="W222" i="7" s="1"/>
  <c r="U221" i="7"/>
  <c r="V221" i="7" s="1"/>
  <c r="W221" i="7" s="1"/>
  <c r="R221" i="7" s="1"/>
  <c r="U220" i="7"/>
  <c r="V220" i="7" s="1"/>
  <c r="W220" i="7" s="1"/>
  <c r="U219" i="7"/>
  <c r="V219" i="7" s="1"/>
  <c r="Q219" i="7" s="1"/>
  <c r="U218" i="7"/>
  <c r="V218" i="7" s="1"/>
  <c r="U217" i="7"/>
  <c r="V217" i="7" s="1"/>
  <c r="W217" i="7" s="1"/>
  <c r="U216" i="7"/>
  <c r="V216" i="7" s="1"/>
  <c r="W216" i="7" s="1"/>
  <c r="U215" i="7"/>
  <c r="V215" i="7" s="1"/>
  <c r="U214" i="7"/>
  <c r="V214" i="7" s="1"/>
  <c r="W214" i="7" s="1"/>
  <c r="U213" i="7"/>
  <c r="V213" i="7" s="1"/>
  <c r="W213" i="7" s="1"/>
  <c r="U212" i="7"/>
  <c r="V212" i="7" s="1"/>
  <c r="W212" i="7" s="1"/>
  <c r="U211" i="7"/>
  <c r="V211" i="7" s="1"/>
  <c r="W211" i="7" s="1"/>
  <c r="U210" i="7"/>
  <c r="V210" i="7" s="1"/>
  <c r="W210" i="7" s="1"/>
  <c r="U209" i="7"/>
  <c r="V209" i="7" s="1"/>
  <c r="W209" i="7" s="1"/>
  <c r="U208" i="7"/>
  <c r="V208" i="7" s="1"/>
  <c r="W208" i="7" s="1"/>
  <c r="U207" i="7"/>
  <c r="V207" i="7" s="1"/>
  <c r="W207" i="7" s="1"/>
  <c r="U206" i="7"/>
  <c r="V206" i="7" s="1"/>
  <c r="W206" i="7" s="1"/>
  <c r="U205" i="7"/>
  <c r="V205" i="7" s="1"/>
  <c r="W205" i="7" s="1"/>
  <c r="U204" i="7"/>
  <c r="V204" i="7" s="1"/>
  <c r="W204" i="7" s="1"/>
  <c r="U203" i="7"/>
  <c r="V203" i="7" s="1"/>
  <c r="W203" i="7" s="1"/>
  <c r="U202" i="7"/>
  <c r="V202" i="7" s="1"/>
  <c r="W202" i="7" s="1"/>
  <c r="U201" i="7"/>
  <c r="V201" i="7" s="1"/>
  <c r="W201" i="7" s="1"/>
  <c r="U200" i="7"/>
  <c r="V200" i="7" s="1"/>
  <c r="W200" i="7" s="1"/>
  <c r="U199" i="7"/>
  <c r="V199" i="7" s="1"/>
  <c r="W199" i="7" s="1"/>
  <c r="U198" i="7"/>
  <c r="V198" i="7" s="1"/>
  <c r="W198" i="7" s="1"/>
  <c r="U197" i="7"/>
  <c r="V197" i="7" s="1"/>
  <c r="W197" i="7" s="1"/>
  <c r="U196" i="7"/>
  <c r="V196" i="7" s="1"/>
  <c r="W196" i="7" s="1"/>
  <c r="U195" i="7"/>
  <c r="V195" i="7" s="1"/>
  <c r="W195" i="7" s="1"/>
  <c r="U194" i="7"/>
  <c r="V194" i="7" s="1"/>
  <c r="W194" i="7" s="1"/>
  <c r="U193" i="7"/>
  <c r="V193" i="7" s="1"/>
  <c r="W193" i="7" s="1"/>
  <c r="U192" i="7"/>
  <c r="V192" i="7" s="1"/>
  <c r="U191" i="7"/>
  <c r="V191" i="7" s="1"/>
  <c r="W191" i="7" s="1"/>
  <c r="U190" i="7"/>
  <c r="V190" i="7" s="1"/>
  <c r="W190" i="7" s="1"/>
  <c r="U189" i="7"/>
  <c r="V189" i="7" s="1"/>
  <c r="W189" i="7" s="1"/>
  <c r="U188" i="7"/>
  <c r="V188" i="7" s="1"/>
  <c r="W188" i="7" s="1"/>
  <c r="U187" i="7"/>
  <c r="V187" i="7" s="1"/>
  <c r="U186" i="7"/>
  <c r="V186" i="7" s="1"/>
  <c r="U185" i="7"/>
  <c r="V185" i="7" s="1"/>
  <c r="W185" i="7" s="1"/>
  <c r="U184" i="7"/>
  <c r="V184" i="7" s="1"/>
  <c r="W184" i="7" s="1"/>
  <c r="U183" i="7"/>
  <c r="V183" i="7" s="1"/>
  <c r="W183" i="7" s="1"/>
  <c r="U182" i="7"/>
  <c r="V182" i="7" s="1"/>
  <c r="U181" i="7"/>
  <c r="V181" i="7" s="1"/>
  <c r="U180" i="7"/>
  <c r="V180" i="7" s="1"/>
  <c r="Q180" i="7" s="1"/>
  <c r="U179" i="7"/>
  <c r="V179" i="7" s="1"/>
  <c r="W179" i="7" s="1"/>
  <c r="R179" i="7" s="1"/>
  <c r="U178" i="7"/>
  <c r="V178" i="7" s="1"/>
  <c r="W178" i="7" s="1"/>
  <c r="U177" i="7"/>
  <c r="V177" i="7" s="1"/>
  <c r="U176" i="7"/>
  <c r="V176" i="7" s="1"/>
  <c r="U175" i="7"/>
  <c r="V175" i="7" s="1"/>
  <c r="W175" i="7" s="1"/>
  <c r="R175" i="7" s="1"/>
  <c r="U174" i="7"/>
  <c r="V174" i="7" s="1"/>
  <c r="U173" i="7"/>
  <c r="V173" i="7" s="1"/>
  <c r="W173" i="7" s="1"/>
  <c r="U172" i="7"/>
  <c r="V172" i="7" s="1"/>
  <c r="W172" i="7" s="1"/>
  <c r="U171" i="7"/>
  <c r="V171" i="7" s="1"/>
  <c r="W171" i="7" s="1"/>
  <c r="U170" i="7"/>
  <c r="V170" i="7" s="1"/>
  <c r="W170" i="7" s="1"/>
  <c r="U169" i="7"/>
  <c r="V169" i="7" s="1"/>
  <c r="U168" i="7"/>
  <c r="V168" i="7" s="1"/>
  <c r="W168" i="7" s="1"/>
  <c r="U167" i="7"/>
  <c r="V167" i="7" s="1"/>
  <c r="W167" i="7" s="1"/>
  <c r="R167" i="7" s="1"/>
  <c r="U166" i="7"/>
  <c r="V166" i="7" s="1"/>
  <c r="W166" i="7" s="1"/>
  <c r="U165" i="7"/>
  <c r="V165" i="7" s="1"/>
  <c r="U164" i="7"/>
  <c r="V164" i="7" s="1"/>
  <c r="W164" i="7" s="1"/>
  <c r="R164" i="7" s="1"/>
  <c r="U163" i="7"/>
  <c r="V163" i="7" s="1"/>
  <c r="W163" i="7" s="1"/>
  <c r="U162" i="7"/>
  <c r="V162" i="7" s="1"/>
  <c r="W162" i="7" s="1"/>
  <c r="U161" i="7"/>
  <c r="V161" i="7" s="1"/>
  <c r="W161" i="7" s="1"/>
  <c r="U160" i="7"/>
  <c r="V160" i="7" s="1"/>
  <c r="W160" i="7" s="1"/>
  <c r="U159" i="7"/>
  <c r="V159" i="7" s="1"/>
  <c r="W159" i="7" s="1"/>
  <c r="U158" i="7"/>
  <c r="V158" i="7" s="1"/>
  <c r="Q158" i="7" s="1"/>
  <c r="U157" i="7"/>
  <c r="V157" i="7" s="1"/>
  <c r="W157" i="7" s="1"/>
  <c r="R157" i="7" s="1"/>
  <c r="U156" i="7"/>
  <c r="V156" i="7" s="1"/>
  <c r="Q156" i="7" s="1"/>
  <c r="U155" i="7"/>
  <c r="V155" i="7" s="1"/>
  <c r="W155" i="7" s="1"/>
  <c r="U154" i="7"/>
  <c r="V154" i="7" s="1"/>
  <c r="W154" i="7" s="1"/>
  <c r="R154" i="7" s="1"/>
  <c r="U153" i="7"/>
  <c r="V153" i="7" s="1"/>
  <c r="U152" i="7"/>
  <c r="V152" i="7" s="1"/>
  <c r="W152" i="7" s="1"/>
  <c r="U151" i="7"/>
  <c r="V151" i="7" s="1"/>
  <c r="W151" i="7" s="1"/>
  <c r="U150" i="7"/>
  <c r="V150" i="7" s="1"/>
  <c r="W150" i="7" s="1"/>
  <c r="U149" i="7"/>
  <c r="V149" i="7" s="1"/>
  <c r="W149" i="7" s="1"/>
  <c r="U148" i="7"/>
  <c r="V148" i="7" s="1"/>
  <c r="W148" i="7" s="1"/>
  <c r="U147" i="7"/>
  <c r="V147" i="7" s="1"/>
  <c r="W147" i="7" s="1"/>
  <c r="U146" i="7"/>
  <c r="V146" i="7" s="1"/>
  <c r="W146" i="7" s="1"/>
  <c r="U145" i="7"/>
  <c r="V145" i="7" s="1"/>
  <c r="Q145" i="7" s="1"/>
  <c r="U144" i="7"/>
  <c r="V144" i="7" s="1"/>
  <c r="W144" i="7" s="1"/>
  <c r="U143" i="7"/>
  <c r="V143" i="7" s="1"/>
  <c r="W143" i="7" s="1"/>
  <c r="U142" i="7"/>
  <c r="V142" i="7" s="1"/>
  <c r="W142" i="7" s="1"/>
  <c r="U141" i="7"/>
  <c r="V141" i="7" s="1"/>
  <c r="W141" i="7" s="1"/>
  <c r="U140" i="7"/>
  <c r="V140" i="7" s="1"/>
  <c r="W140" i="7" s="1"/>
  <c r="U139" i="7"/>
  <c r="V139" i="7" s="1"/>
  <c r="U138" i="7"/>
  <c r="V138" i="7" s="1"/>
  <c r="U137" i="7"/>
  <c r="V137" i="7" s="1"/>
  <c r="W137" i="7" s="1"/>
  <c r="U136" i="7"/>
  <c r="V136" i="7" s="1"/>
  <c r="U135" i="7"/>
  <c r="V135" i="7" s="1"/>
  <c r="W135" i="7" s="1"/>
  <c r="U134" i="7"/>
  <c r="V134" i="7" s="1"/>
  <c r="W134" i="7" s="1"/>
  <c r="U133" i="7"/>
  <c r="V133" i="7" s="1"/>
  <c r="W133" i="7" s="1"/>
  <c r="U132" i="7"/>
  <c r="V132" i="7" s="1"/>
  <c r="W132" i="7" s="1"/>
  <c r="U131" i="7"/>
  <c r="V131" i="7" s="1"/>
  <c r="W131" i="7" s="1"/>
  <c r="U130" i="7"/>
  <c r="V130" i="7" s="1"/>
  <c r="W130" i="7" s="1"/>
  <c r="U129" i="7"/>
  <c r="V129" i="7" s="1"/>
  <c r="W129" i="7" s="1"/>
  <c r="U128" i="7"/>
  <c r="V128" i="7" s="1"/>
  <c r="W128" i="7" s="1"/>
  <c r="R128" i="7" s="1"/>
  <c r="U127" i="7"/>
  <c r="V127" i="7" s="1"/>
  <c r="W127" i="7" s="1"/>
  <c r="U126" i="7"/>
  <c r="V126" i="7" s="1"/>
  <c r="W126" i="7" s="1"/>
  <c r="U125" i="7"/>
  <c r="V125" i="7" s="1"/>
  <c r="W125" i="7" s="1"/>
  <c r="U124" i="7"/>
  <c r="V124" i="7" s="1"/>
  <c r="W124" i="7" s="1"/>
  <c r="U123" i="7"/>
  <c r="V123" i="7" s="1"/>
  <c r="W123" i="7" s="1"/>
  <c r="U122" i="7"/>
  <c r="V122" i="7" s="1"/>
  <c r="W122" i="7" s="1"/>
  <c r="U121" i="7"/>
  <c r="V121" i="7" s="1"/>
  <c r="W121" i="7" s="1"/>
  <c r="U120" i="7"/>
  <c r="V120" i="7" s="1"/>
  <c r="W120" i="7" s="1"/>
  <c r="U119" i="7"/>
  <c r="V119" i="7" s="1"/>
  <c r="U118" i="7"/>
  <c r="V118" i="7" s="1"/>
  <c r="W118" i="7" s="1"/>
  <c r="R118" i="7" s="1"/>
  <c r="U117" i="7"/>
  <c r="V117" i="7" s="1"/>
  <c r="W117" i="7" s="1"/>
  <c r="R117" i="7" s="1"/>
  <c r="U116" i="7"/>
  <c r="V116" i="7" s="1"/>
  <c r="W116" i="7" s="1"/>
  <c r="U115" i="7"/>
  <c r="V115" i="7" s="1"/>
  <c r="W115" i="7" s="1"/>
  <c r="U114" i="7"/>
  <c r="V114" i="7" s="1"/>
  <c r="W114" i="7" s="1"/>
  <c r="U113" i="7"/>
  <c r="V113" i="7" s="1"/>
  <c r="W113" i="7" s="1"/>
  <c r="U112" i="7"/>
  <c r="V112" i="7" s="1"/>
  <c r="W112" i="7" s="1"/>
  <c r="U111" i="7"/>
  <c r="V111" i="7" s="1"/>
  <c r="W111" i="7" s="1"/>
  <c r="U110" i="7"/>
  <c r="V110" i="7" s="1"/>
  <c r="W110" i="7" s="1"/>
  <c r="U109" i="7"/>
  <c r="V109" i="7" s="1"/>
  <c r="W109" i="7" s="1"/>
  <c r="U108" i="7"/>
  <c r="V108" i="7" s="1"/>
  <c r="W108" i="7" s="1"/>
  <c r="R108" i="7" s="1"/>
  <c r="U107" i="7"/>
  <c r="V107" i="7" s="1"/>
  <c r="W107" i="7" s="1"/>
  <c r="U106" i="7"/>
  <c r="V106" i="7" s="1"/>
  <c r="W106" i="7" s="1"/>
  <c r="U105" i="7"/>
  <c r="V105" i="7" s="1"/>
  <c r="W105" i="7" s="1"/>
  <c r="U104" i="7"/>
  <c r="V104" i="7" s="1"/>
  <c r="W104" i="7" s="1"/>
  <c r="U103" i="7"/>
  <c r="V103" i="7" s="1"/>
  <c r="W103" i="7" s="1"/>
  <c r="U102" i="7"/>
  <c r="V102" i="7" s="1"/>
  <c r="W102" i="7" s="1"/>
  <c r="U101" i="7"/>
  <c r="V101" i="7" s="1"/>
  <c r="W101" i="7" s="1"/>
  <c r="U100" i="7"/>
  <c r="V100" i="7" s="1"/>
  <c r="W100" i="7" s="1"/>
  <c r="U99" i="7"/>
  <c r="V99" i="7" s="1"/>
  <c r="W99" i="7" s="1"/>
  <c r="U98" i="7"/>
  <c r="V98" i="7" s="1"/>
  <c r="W98" i="7" s="1"/>
  <c r="U97" i="7"/>
  <c r="V97" i="7" s="1"/>
  <c r="W97" i="7" s="1"/>
  <c r="U96" i="7"/>
  <c r="V96" i="7" s="1"/>
  <c r="W96" i="7" s="1"/>
  <c r="U95" i="7"/>
  <c r="V95" i="7" s="1"/>
  <c r="W95" i="7" s="1"/>
  <c r="U94" i="7"/>
  <c r="V94" i="7" s="1"/>
  <c r="W94" i="7" s="1"/>
  <c r="U93" i="7"/>
  <c r="V93" i="7" s="1"/>
  <c r="W93" i="7" s="1"/>
  <c r="U92" i="7"/>
  <c r="V92" i="7" s="1"/>
  <c r="W92" i="7" s="1"/>
  <c r="U91" i="7"/>
  <c r="V91" i="7" s="1"/>
  <c r="W91" i="7" s="1"/>
  <c r="U90" i="7"/>
  <c r="V90" i="7" s="1"/>
  <c r="W90" i="7" s="1"/>
  <c r="U89" i="7"/>
  <c r="V89" i="7" s="1"/>
  <c r="W89" i="7" s="1"/>
  <c r="U88" i="7"/>
  <c r="V88" i="7" s="1"/>
  <c r="W88" i="7" s="1"/>
  <c r="U87" i="7"/>
  <c r="V87" i="7" s="1"/>
  <c r="W87" i="7" s="1"/>
  <c r="U86" i="7"/>
  <c r="V86" i="7" s="1"/>
  <c r="W86" i="7" s="1"/>
  <c r="U85" i="7"/>
  <c r="V85" i="7" s="1"/>
  <c r="W85" i="7" s="1"/>
  <c r="U84" i="7"/>
  <c r="V84" i="7" s="1"/>
  <c r="W84" i="7" s="1"/>
  <c r="U83" i="7"/>
  <c r="V83" i="7" s="1"/>
  <c r="W83" i="7" s="1"/>
  <c r="R83" i="7" s="1"/>
  <c r="U82" i="7"/>
  <c r="V82" i="7" s="1"/>
  <c r="W82" i="7" s="1"/>
  <c r="U81" i="7"/>
  <c r="V81" i="7" s="1"/>
  <c r="W81" i="7" s="1"/>
  <c r="U80" i="7"/>
  <c r="V80" i="7" s="1"/>
  <c r="W80" i="7" s="1"/>
  <c r="U79" i="7"/>
  <c r="V79" i="7" s="1"/>
  <c r="W79" i="7" s="1"/>
  <c r="U78" i="7"/>
  <c r="V78" i="7" s="1"/>
  <c r="W78" i="7" s="1"/>
  <c r="U77" i="7"/>
  <c r="V77" i="7" s="1"/>
  <c r="W77" i="7" s="1"/>
  <c r="U76" i="7"/>
  <c r="V76" i="7" s="1"/>
  <c r="W76" i="7" s="1"/>
  <c r="U75" i="7"/>
  <c r="V75" i="7" s="1"/>
  <c r="W75" i="7" s="1"/>
  <c r="U74" i="7"/>
  <c r="V74" i="7" s="1"/>
  <c r="W74" i="7" s="1"/>
  <c r="U73" i="7"/>
  <c r="V73" i="7" s="1"/>
  <c r="W73" i="7" s="1"/>
  <c r="U72" i="7"/>
  <c r="V72" i="7" s="1"/>
  <c r="W72" i="7" s="1"/>
  <c r="U71" i="7"/>
  <c r="V71" i="7" s="1"/>
  <c r="W71" i="7" s="1"/>
  <c r="U70" i="7"/>
  <c r="V70" i="7" s="1"/>
  <c r="W70" i="7" s="1"/>
  <c r="U69" i="7"/>
  <c r="V69" i="7" s="1"/>
  <c r="W69" i="7" s="1"/>
  <c r="U68" i="7"/>
  <c r="V68" i="7" s="1"/>
  <c r="W68" i="7" s="1"/>
  <c r="U67" i="7"/>
  <c r="V67" i="7" s="1"/>
  <c r="W67" i="7" s="1"/>
  <c r="U66" i="7"/>
  <c r="V66" i="7" s="1"/>
  <c r="W66" i="7" s="1"/>
  <c r="U65" i="7"/>
  <c r="V65" i="7" s="1"/>
  <c r="W65" i="7" s="1"/>
  <c r="U64" i="7"/>
  <c r="V64" i="7" s="1"/>
  <c r="W64" i="7" s="1"/>
  <c r="U63" i="7"/>
  <c r="V63" i="7" s="1"/>
  <c r="W63" i="7" s="1"/>
  <c r="U62" i="7"/>
  <c r="V62" i="7" s="1"/>
  <c r="W62" i="7" s="1"/>
  <c r="U61" i="7"/>
  <c r="V61" i="7" s="1"/>
  <c r="W61" i="7" s="1"/>
  <c r="U60" i="7"/>
  <c r="V60" i="7" s="1"/>
  <c r="W60" i="7" s="1"/>
  <c r="U59" i="7"/>
  <c r="V59" i="7" s="1"/>
  <c r="W59" i="7" s="1"/>
  <c r="U58" i="7"/>
  <c r="V58" i="7" s="1"/>
  <c r="W58" i="7" s="1"/>
  <c r="U57" i="7"/>
  <c r="V57" i="7" s="1"/>
  <c r="W57" i="7" s="1"/>
  <c r="U56" i="7"/>
  <c r="V56" i="7" s="1"/>
  <c r="W56" i="7" s="1"/>
  <c r="U55" i="7"/>
  <c r="V55" i="7" s="1"/>
  <c r="W55" i="7" s="1"/>
  <c r="U54" i="7"/>
  <c r="V54" i="7" s="1"/>
  <c r="W54" i="7" s="1"/>
  <c r="U53" i="7"/>
  <c r="V53" i="7" s="1"/>
  <c r="W53" i="7" s="1"/>
  <c r="U52" i="7"/>
  <c r="V52" i="7" s="1"/>
  <c r="W52" i="7" s="1"/>
  <c r="U51" i="7"/>
  <c r="V51" i="7" s="1"/>
  <c r="W51" i="7" s="1"/>
  <c r="U50" i="7"/>
  <c r="V50" i="7" s="1"/>
  <c r="W50" i="7" s="1"/>
  <c r="U49" i="7"/>
  <c r="V49" i="7" s="1"/>
  <c r="W49" i="7" s="1"/>
  <c r="U48" i="7"/>
  <c r="V48" i="7" s="1"/>
  <c r="W48" i="7" s="1"/>
  <c r="U47" i="7"/>
  <c r="V47" i="7" s="1"/>
  <c r="W47" i="7" s="1"/>
  <c r="U46" i="7"/>
  <c r="V46" i="7" s="1"/>
  <c r="W46" i="7" s="1"/>
  <c r="U45" i="7"/>
  <c r="V45" i="7" s="1"/>
  <c r="W45" i="7" s="1"/>
  <c r="U44" i="7"/>
  <c r="V44" i="7" s="1"/>
  <c r="W44" i="7" s="1"/>
  <c r="U43" i="7"/>
  <c r="V43" i="7" s="1"/>
  <c r="W43" i="7" s="1"/>
  <c r="U42" i="7"/>
  <c r="V42" i="7" s="1"/>
  <c r="W42" i="7" s="1"/>
  <c r="U41" i="7"/>
  <c r="V41" i="7" s="1"/>
  <c r="W41" i="7" s="1"/>
  <c r="U40" i="7"/>
  <c r="V40" i="7" s="1"/>
  <c r="W40" i="7" s="1"/>
  <c r="U39" i="7"/>
  <c r="V39" i="7" s="1"/>
  <c r="W39" i="7" s="1"/>
  <c r="U38" i="7"/>
  <c r="V38" i="7" s="1"/>
  <c r="W38" i="7" s="1"/>
  <c r="U37" i="7"/>
  <c r="V37" i="7" s="1"/>
  <c r="W37" i="7" s="1"/>
  <c r="U36" i="7"/>
  <c r="V36" i="7" s="1"/>
  <c r="W36" i="7" s="1"/>
  <c r="U35" i="7"/>
  <c r="V35" i="7" s="1"/>
  <c r="W35" i="7" s="1"/>
  <c r="U34" i="7"/>
  <c r="V34" i="7" s="1"/>
  <c r="W34" i="7" s="1"/>
  <c r="U33" i="7"/>
  <c r="V33" i="7" s="1"/>
  <c r="W33" i="7" s="1"/>
  <c r="U32" i="7"/>
  <c r="V32" i="7" s="1"/>
  <c r="W32" i="7" s="1"/>
  <c r="U31" i="7"/>
  <c r="V31" i="7" s="1"/>
  <c r="W31" i="7" s="1"/>
  <c r="U30" i="7"/>
  <c r="V30" i="7" s="1"/>
  <c r="W30" i="7" s="1"/>
  <c r="U29" i="7"/>
  <c r="V29" i="7" s="1"/>
  <c r="W29" i="7" s="1"/>
  <c r="U28" i="7"/>
  <c r="V28" i="7" s="1"/>
  <c r="W28" i="7" s="1"/>
  <c r="U27" i="7"/>
  <c r="V27" i="7" s="1"/>
  <c r="W27" i="7" s="1"/>
  <c r="U26" i="7"/>
  <c r="V26" i="7" s="1"/>
  <c r="W26" i="7" s="1"/>
  <c r="U25" i="7"/>
  <c r="V25" i="7" s="1"/>
  <c r="W25" i="7" s="1"/>
  <c r="U24" i="7"/>
  <c r="V24" i="7" s="1"/>
  <c r="W24" i="7" s="1"/>
  <c r="U23" i="7"/>
  <c r="V23" i="7" s="1"/>
  <c r="W23" i="7" s="1"/>
  <c r="U22" i="7"/>
  <c r="V22" i="7" s="1"/>
  <c r="W22" i="7" s="1"/>
  <c r="U21" i="7"/>
  <c r="V21" i="7" s="1"/>
  <c r="W21" i="7" s="1"/>
  <c r="U20" i="7"/>
  <c r="V20" i="7" s="1"/>
  <c r="W20" i="7" s="1"/>
  <c r="U19" i="7"/>
  <c r="V19" i="7" s="1"/>
  <c r="W19" i="7" s="1"/>
  <c r="U18" i="7"/>
  <c r="V18" i="7" s="1"/>
  <c r="W18" i="7" s="1"/>
  <c r="U17" i="7"/>
  <c r="V17" i="7" s="1"/>
  <c r="W17" i="7" s="1"/>
  <c r="U16" i="7"/>
  <c r="V16" i="7" s="1"/>
  <c r="W16" i="7" s="1"/>
  <c r="U15" i="7"/>
  <c r="V15" i="7" s="1"/>
  <c r="W15" i="7" s="1"/>
  <c r="U14" i="7"/>
  <c r="V14" i="7" s="1"/>
  <c r="W14" i="7" s="1"/>
  <c r="U13" i="7"/>
  <c r="V13" i="7" s="1"/>
  <c r="W13" i="7" s="1"/>
  <c r="U12" i="7"/>
  <c r="V12" i="7" s="1"/>
  <c r="W12" i="7" s="1"/>
  <c r="U11" i="7"/>
  <c r="V11" i="7" s="1"/>
  <c r="W11" i="7" s="1"/>
  <c r="U10" i="7"/>
  <c r="V10" i="7" s="1"/>
  <c r="W10" i="7" s="1"/>
  <c r="U9" i="7"/>
  <c r="V9" i="7" s="1"/>
  <c r="W9" i="7" s="1"/>
  <c r="U8" i="7"/>
  <c r="V8" i="7" s="1"/>
  <c r="W8" i="7" s="1"/>
  <c r="U7" i="7"/>
  <c r="V7" i="7" s="1"/>
  <c r="U6" i="7"/>
  <c r="V6" i="7" s="1"/>
  <c r="W6" i="7" s="1"/>
  <c r="U5" i="7"/>
  <c r="V5" i="7" s="1"/>
  <c r="W5" i="7" s="1"/>
  <c r="U4" i="7"/>
  <c r="V4" i="7" s="1"/>
  <c r="W4" i="7" s="1"/>
  <c r="Q33" i="8"/>
  <c r="Q343" i="8"/>
  <c r="Q262" i="8"/>
  <c r="O50" i="18"/>
  <c r="Q50" i="18" s="1"/>
  <c r="O51" i="18"/>
  <c r="Q51" i="18" s="1"/>
  <c r="O52" i="18"/>
  <c r="Q52" i="18" s="1"/>
  <c r="O53" i="18"/>
  <c r="Q53" i="18"/>
  <c r="O54" i="18"/>
  <c r="Q54" i="18"/>
  <c r="O55" i="18"/>
  <c r="Q55" i="18" s="1"/>
  <c r="O56" i="18"/>
  <c r="Q56" i="18" s="1"/>
  <c r="O57" i="18"/>
  <c r="Q57" i="18" s="1"/>
  <c r="O58" i="18"/>
  <c r="Q58" i="18" s="1"/>
  <c r="O59" i="18"/>
  <c r="Q59" i="18"/>
  <c r="O60" i="18"/>
  <c r="Q60" i="18"/>
  <c r="O61" i="18"/>
  <c r="Q61" i="18"/>
  <c r="O62" i="18"/>
  <c r="Q62" i="18"/>
  <c r="O63" i="18"/>
  <c r="Q63" i="18" s="1"/>
  <c r="O64" i="18"/>
  <c r="Q64" i="18" s="1"/>
  <c r="O65" i="18"/>
  <c r="Q65" i="18"/>
  <c r="O66" i="18"/>
  <c r="Q66" i="18" s="1"/>
  <c r="O67" i="18"/>
  <c r="Q67" i="18" s="1"/>
  <c r="O68" i="18"/>
  <c r="Q68" i="18"/>
  <c r="O69" i="18"/>
  <c r="Q69" i="18" s="1"/>
  <c r="O70" i="18"/>
  <c r="Q70" i="18" s="1"/>
  <c r="O71" i="18"/>
  <c r="Q71" i="18" s="1"/>
  <c r="O72" i="18"/>
  <c r="Q72" i="18"/>
  <c r="O73" i="18"/>
  <c r="Q73" i="18"/>
  <c r="O74" i="18"/>
  <c r="Q74" i="18" s="1"/>
  <c r="O75" i="18"/>
  <c r="Q75" i="18" s="1"/>
  <c r="O76" i="18"/>
  <c r="Q76" i="18" s="1"/>
  <c r="O77" i="18"/>
  <c r="Q77" i="18"/>
  <c r="O78" i="18"/>
  <c r="Q78" i="18"/>
  <c r="O79" i="18"/>
  <c r="Q79" i="18" s="1"/>
  <c r="O80" i="18"/>
  <c r="Q80" i="18" s="1"/>
  <c r="O81" i="18"/>
  <c r="Q81" i="18" s="1"/>
  <c r="O82" i="18"/>
  <c r="Q82" i="18" s="1"/>
  <c r="O83" i="18"/>
  <c r="Q83" i="18"/>
  <c r="O84" i="18"/>
  <c r="Q84" i="18"/>
  <c r="O85" i="18"/>
  <c r="Q85" i="18"/>
  <c r="O86" i="18"/>
  <c r="Q86" i="18"/>
  <c r="O87" i="18"/>
  <c r="Q87" i="18" s="1"/>
  <c r="O88" i="18"/>
  <c r="Q88" i="18" s="1"/>
  <c r="O89" i="18"/>
  <c r="Q89" i="18" s="1"/>
  <c r="O90" i="18"/>
  <c r="Q90" i="18" s="1"/>
  <c r="O91" i="18"/>
  <c r="Q91" i="18"/>
  <c r="O92" i="18"/>
  <c r="Q92" i="18"/>
  <c r="O93" i="18"/>
  <c r="Q93" i="18"/>
  <c r="O94" i="18"/>
  <c r="Q94" i="18" s="1"/>
  <c r="O95" i="18"/>
  <c r="Q95" i="18" s="1"/>
  <c r="O96" i="18"/>
  <c r="Q96" i="18"/>
  <c r="O97" i="18"/>
  <c r="Q97" i="18"/>
  <c r="O98" i="18"/>
  <c r="Q98" i="18" s="1"/>
  <c r="O99" i="18"/>
  <c r="Q99" i="18" s="1"/>
  <c r="O100" i="18"/>
  <c r="Q100" i="18" s="1"/>
  <c r="O101" i="18"/>
  <c r="Q101" i="18"/>
  <c r="O102" i="18"/>
  <c r="Q102" i="18" s="1"/>
  <c r="O103" i="18"/>
  <c r="Q103" i="18" s="1"/>
  <c r="O104" i="18"/>
  <c r="Q104" i="18"/>
  <c r="O105" i="18"/>
  <c r="Q105" i="18" s="1"/>
  <c r="O106" i="18"/>
  <c r="Q106" i="18" s="1"/>
  <c r="O107" i="18"/>
  <c r="Q107" i="18" s="1"/>
  <c r="O108" i="18"/>
  <c r="Q108" i="18" s="1"/>
  <c r="O109" i="18"/>
  <c r="Q109" i="18"/>
  <c r="O110" i="18"/>
  <c r="Q110" i="18" s="1"/>
  <c r="O111" i="18"/>
  <c r="Q111" i="18" s="1"/>
  <c r="O112" i="18"/>
  <c r="Q112" i="18" s="1"/>
  <c r="O113" i="18"/>
  <c r="Q113" i="18" s="1"/>
  <c r="O114" i="18"/>
  <c r="Q114" i="18" s="1"/>
  <c r="O115" i="18"/>
  <c r="Q115" i="18"/>
  <c r="O116" i="18"/>
  <c r="Q116" i="18"/>
  <c r="O117" i="18"/>
  <c r="Q117" i="18" s="1"/>
  <c r="O118" i="18"/>
  <c r="Q118" i="18" s="1"/>
  <c r="O119" i="18"/>
  <c r="Q119" i="18"/>
  <c r="O120" i="18"/>
  <c r="Q120" i="18" s="1"/>
  <c r="O121" i="18"/>
  <c r="Q121" i="18" s="1"/>
  <c r="O122" i="18"/>
  <c r="Q122" i="18" s="1"/>
  <c r="O123" i="18"/>
  <c r="Q123" i="18"/>
  <c r="O124" i="18"/>
  <c r="Q124" i="18" s="1"/>
  <c r="O125" i="18"/>
  <c r="Q125" i="18"/>
  <c r="O126" i="18"/>
  <c r="Q126" i="18" s="1"/>
  <c r="O127" i="18"/>
  <c r="Q127" i="18" s="1"/>
  <c r="O128" i="18"/>
  <c r="Q128" i="18"/>
  <c r="O129" i="18"/>
  <c r="Q129" i="18" s="1"/>
  <c r="O130" i="18"/>
  <c r="Q130" i="18" s="1"/>
  <c r="O131" i="18"/>
  <c r="Q131" i="18" s="1"/>
  <c r="O132" i="18"/>
  <c r="Q132" i="18" s="1"/>
  <c r="O133" i="18"/>
  <c r="Q133" i="18"/>
  <c r="O134" i="18"/>
  <c r="Q134" i="18" s="1"/>
  <c r="O135" i="18"/>
  <c r="Q135" i="18" s="1"/>
  <c r="O136" i="18"/>
  <c r="Q136" i="18" s="1"/>
  <c r="O137" i="18"/>
  <c r="Q137" i="18" s="1"/>
  <c r="O138" i="18"/>
  <c r="Q138" i="18" s="1"/>
  <c r="O139" i="18"/>
  <c r="Q139" i="18"/>
  <c r="O140" i="18"/>
  <c r="Q140" i="18"/>
  <c r="O141" i="18"/>
  <c r="Q141" i="18"/>
  <c r="O142" i="18"/>
  <c r="Q142" i="18" s="1"/>
  <c r="O143" i="18"/>
  <c r="Q143" i="18" s="1"/>
  <c r="O144" i="18"/>
  <c r="Q144" i="18"/>
  <c r="O145" i="18"/>
  <c r="Q145" i="18"/>
  <c r="O146" i="18"/>
  <c r="Q146" i="18" s="1"/>
  <c r="O147" i="18"/>
  <c r="Q147" i="18" s="1"/>
  <c r="O148" i="18"/>
  <c r="Q148" i="18" s="1"/>
  <c r="O149" i="18"/>
  <c r="Q149" i="18"/>
  <c r="O150" i="18"/>
  <c r="Q150" i="18"/>
  <c r="O151" i="18"/>
  <c r="Q151" i="18"/>
  <c r="O152" i="18"/>
  <c r="Q152" i="18" s="1"/>
  <c r="O153" i="18"/>
  <c r="Q153" i="18" s="1"/>
  <c r="O154" i="18"/>
  <c r="Q154" i="18" s="1"/>
  <c r="O155" i="18"/>
  <c r="Q155" i="18"/>
  <c r="O156" i="18"/>
  <c r="Q156" i="18"/>
  <c r="O157" i="18"/>
  <c r="Q157" i="18"/>
  <c r="O158" i="18"/>
  <c r="Q158" i="18"/>
  <c r="O159" i="18"/>
  <c r="Q159" i="18" s="1"/>
  <c r="O160" i="18"/>
  <c r="Q160" i="18" s="1"/>
  <c r="O161" i="18"/>
  <c r="Q161" i="18" s="1"/>
  <c r="O162" i="18"/>
  <c r="Q162" i="18" s="1"/>
  <c r="O163" i="18"/>
  <c r="Q163" i="18"/>
  <c r="O164" i="18"/>
  <c r="Q164" i="18"/>
  <c r="O165" i="18"/>
  <c r="Q165" i="18"/>
  <c r="O166" i="18"/>
  <c r="Q166" i="18" s="1"/>
  <c r="O167" i="18"/>
  <c r="Q167" i="18" s="1"/>
  <c r="O168" i="18"/>
  <c r="Q168" i="18"/>
  <c r="O169" i="18"/>
  <c r="Q169" i="18"/>
  <c r="O170" i="18"/>
  <c r="Q170" i="18" s="1"/>
  <c r="O171" i="18"/>
  <c r="Q171" i="18" s="1"/>
  <c r="O172" i="18"/>
  <c r="Q172" i="18" s="1"/>
  <c r="O173" i="18"/>
  <c r="Q173" i="18"/>
  <c r="O174" i="18"/>
  <c r="Q174" i="18" s="1"/>
  <c r="O175" i="18"/>
  <c r="Q175" i="18" s="1"/>
  <c r="O176" i="18"/>
  <c r="Q176" i="18"/>
  <c r="O177" i="18"/>
  <c r="Q177" i="18" s="1"/>
  <c r="O178" i="18"/>
  <c r="Q178" i="18" s="1"/>
  <c r="O179" i="18"/>
  <c r="Q179" i="18" s="1"/>
  <c r="O180" i="18"/>
  <c r="Q180" i="18" s="1"/>
  <c r="O181" i="18"/>
  <c r="Q181" i="18"/>
  <c r="O182" i="18"/>
  <c r="Q182" i="18" s="1"/>
  <c r="O183" i="18"/>
  <c r="Q183" i="18" s="1"/>
  <c r="O184" i="18"/>
  <c r="Q184" i="18" s="1"/>
  <c r="O185" i="18"/>
  <c r="Q185" i="18" s="1"/>
  <c r="O186" i="18"/>
  <c r="Q186" i="18" s="1"/>
  <c r="O187" i="18"/>
  <c r="Q187" i="18" s="1"/>
  <c r="O188" i="18"/>
  <c r="Q188" i="18" s="1"/>
  <c r="O189" i="18"/>
  <c r="Q189" i="18"/>
  <c r="O190" i="18"/>
  <c r="Q190" i="18" s="1"/>
  <c r="O191" i="18"/>
  <c r="Q191" i="18"/>
  <c r="O192" i="18"/>
  <c r="Q192" i="18" s="1"/>
  <c r="O193" i="18"/>
  <c r="Q193" i="18"/>
  <c r="O194" i="18"/>
  <c r="Q194" i="18"/>
  <c r="O195" i="18"/>
  <c r="Q195" i="18" s="1"/>
  <c r="O196" i="18"/>
  <c r="Q196" i="18" s="1"/>
  <c r="O197" i="18"/>
  <c r="Q197" i="18"/>
  <c r="O198" i="18"/>
  <c r="Q198" i="18"/>
  <c r="O199" i="18"/>
  <c r="Q199" i="18"/>
  <c r="O200" i="18"/>
  <c r="Q200" i="18"/>
  <c r="O201" i="18"/>
  <c r="Q201" i="18" s="1"/>
  <c r="O202" i="18"/>
  <c r="Q202" i="18" s="1"/>
  <c r="O203" i="18"/>
  <c r="Q203" i="18" s="1"/>
  <c r="O204" i="18"/>
  <c r="Q204" i="18" s="1"/>
  <c r="O205" i="18"/>
  <c r="Q205" i="18"/>
  <c r="O206" i="18"/>
  <c r="Q206" i="18"/>
  <c r="O207" i="18"/>
  <c r="Q207" i="18"/>
  <c r="O208" i="18"/>
  <c r="Q208" i="18"/>
  <c r="O209" i="18"/>
  <c r="Q209" i="18" s="1"/>
  <c r="O210" i="18"/>
  <c r="Q210" i="18" s="1"/>
  <c r="O211" i="18"/>
  <c r="Q211" i="18" s="1"/>
  <c r="O212" i="18"/>
  <c r="Q212" i="18" s="1"/>
  <c r="O213" i="18"/>
  <c r="Q213" i="18" s="1"/>
  <c r="O214" i="18"/>
  <c r="Q214" i="18" s="1"/>
  <c r="O215" i="18"/>
  <c r="Q215" i="18" s="1"/>
  <c r="O216" i="18"/>
  <c r="Q216" i="18" s="1"/>
  <c r="O217" i="18"/>
  <c r="Q217" i="18"/>
  <c r="O218" i="18"/>
  <c r="Q218" i="18" s="1"/>
  <c r="O219" i="18"/>
  <c r="Q219" i="18" s="1"/>
  <c r="O220" i="18"/>
  <c r="Q220" i="18"/>
  <c r="O221" i="18"/>
  <c r="Q221" i="18"/>
  <c r="O222" i="18"/>
  <c r="Q222" i="18" s="1"/>
  <c r="O223" i="18"/>
  <c r="Q223" i="18" s="1"/>
  <c r="O224" i="18"/>
  <c r="Q224" i="18"/>
  <c r="O225" i="18"/>
  <c r="Q225" i="18" s="1"/>
  <c r="O226" i="18"/>
  <c r="Q226" i="18" s="1"/>
  <c r="O227" i="18"/>
  <c r="Q227" i="18" s="1"/>
  <c r="O228" i="18"/>
  <c r="Q228" i="18" s="1"/>
  <c r="O229" i="18"/>
  <c r="Q229" i="18" s="1"/>
  <c r="O230" i="18"/>
  <c r="Q230" i="18"/>
  <c r="O231" i="18"/>
  <c r="Q231" i="18"/>
  <c r="O232" i="18"/>
  <c r="Q232" i="18"/>
  <c r="O233" i="18"/>
  <c r="Q233" i="18"/>
  <c r="O234" i="18"/>
  <c r="Q234" i="18" s="1"/>
  <c r="O235" i="18"/>
  <c r="Q235" i="18"/>
  <c r="O236" i="18"/>
  <c r="Q236" i="18"/>
  <c r="O237" i="18"/>
  <c r="Q237" i="18" s="1"/>
  <c r="O238" i="18"/>
  <c r="Q238" i="18" s="1"/>
  <c r="O239" i="18"/>
  <c r="Q239" i="18" s="1"/>
  <c r="O240" i="18"/>
  <c r="Q240" i="18" s="1"/>
  <c r="O241" i="18"/>
  <c r="Q241" i="18"/>
  <c r="O242" i="18"/>
  <c r="Q242" i="18"/>
  <c r="O243" i="18"/>
  <c r="Q243" i="18"/>
  <c r="O244" i="18"/>
  <c r="Q244" i="18" s="1"/>
  <c r="O245" i="18"/>
  <c r="Q245" i="18" s="1"/>
  <c r="O246" i="18"/>
  <c r="Q246" i="18" s="1"/>
  <c r="O247" i="18"/>
  <c r="Q247" i="18" s="1"/>
  <c r="O248" i="18"/>
  <c r="Q248" i="18"/>
  <c r="O249" i="18"/>
  <c r="Q249" i="18" s="1"/>
  <c r="O250" i="18"/>
  <c r="Q250" i="18" s="1"/>
  <c r="O251" i="18"/>
  <c r="Q251" i="18" s="1"/>
  <c r="O252" i="18"/>
  <c r="Q252" i="18" s="1"/>
  <c r="O253" i="18"/>
  <c r="Q253" i="18"/>
  <c r="O254" i="18"/>
  <c r="Q254" i="18" s="1"/>
  <c r="O255" i="18"/>
  <c r="Q255" i="18" s="1"/>
  <c r="O256" i="18"/>
  <c r="Q256" i="18"/>
  <c r="O257" i="18"/>
  <c r="Q257" i="18"/>
  <c r="O258" i="18"/>
  <c r="Q258" i="18" s="1"/>
  <c r="O259" i="18"/>
  <c r="Q259" i="18" s="1"/>
  <c r="O260" i="18"/>
  <c r="Q260" i="18"/>
  <c r="O261" i="18"/>
  <c r="Q261" i="18"/>
  <c r="O262" i="18"/>
  <c r="Q262" i="18" s="1"/>
  <c r="O263" i="18"/>
  <c r="Q263" i="18" s="1"/>
  <c r="O264" i="18"/>
  <c r="Q264" i="18" s="1"/>
  <c r="O265" i="18"/>
  <c r="Q265" i="18" s="1"/>
  <c r="O266" i="18"/>
  <c r="Q266" i="18" s="1"/>
  <c r="O267" i="18"/>
  <c r="Q267" i="18"/>
  <c r="O268" i="18"/>
  <c r="Q268" i="18" s="1"/>
  <c r="O269" i="18"/>
  <c r="Q269" i="18"/>
  <c r="O270" i="18"/>
  <c r="Q270" i="18" s="1"/>
  <c r="O271" i="18"/>
  <c r="Q271" i="18" s="1"/>
  <c r="O272" i="18"/>
  <c r="Q272" i="18" s="1"/>
  <c r="O273" i="18"/>
  <c r="Q273" i="18" s="1"/>
  <c r="O274" i="18"/>
  <c r="Q274" i="18" s="1"/>
  <c r="O275" i="18"/>
  <c r="Q275" i="18" s="1"/>
  <c r="O276" i="18"/>
  <c r="Q276" i="18" s="1"/>
  <c r="O277" i="18"/>
  <c r="Q277" i="18"/>
  <c r="O278" i="18"/>
  <c r="Q278" i="18" s="1"/>
  <c r="O279" i="18"/>
  <c r="Q279" i="18" s="1"/>
  <c r="O280" i="18"/>
  <c r="Q280" i="18"/>
  <c r="O281" i="18"/>
  <c r="Q281" i="18" s="1"/>
  <c r="O282" i="18"/>
  <c r="Q282" i="18" s="1"/>
  <c r="O283" i="18"/>
  <c r="Q283" i="18" s="1"/>
  <c r="O284" i="18"/>
  <c r="Q284" i="18"/>
  <c r="O285" i="18"/>
  <c r="Q285" i="18" s="1"/>
  <c r="O286" i="18"/>
  <c r="Q286" i="18" s="1"/>
  <c r="O287" i="18"/>
  <c r="Q287" i="18"/>
  <c r="O288" i="18"/>
  <c r="Q288" i="18" s="1"/>
  <c r="O289" i="18"/>
  <c r="Q289" i="18" s="1"/>
  <c r="O290" i="18"/>
  <c r="Q290" i="18"/>
  <c r="O291" i="18"/>
  <c r="Q291" i="18"/>
  <c r="O292" i="18"/>
  <c r="Q292" i="18" s="1"/>
  <c r="O293" i="18"/>
  <c r="Q293" i="18" s="1"/>
  <c r="O294" i="18"/>
  <c r="Q294" i="18" s="1"/>
  <c r="O295" i="18"/>
  <c r="Q295" i="18" s="1"/>
  <c r="O296" i="18"/>
  <c r="Q296" i="18" s="1"/>
  <c r="O297" i="18"/>
  <c r="Q297" i="18" s="1"/>
  <c r="O298" i="18"/>
  <c r="Q298" i="18" s="1"/>
  <c r="O299" i="18"/>
  <c r="Q299" i="18" s="1"/>
  <c r="O300" i="18"/>
  <c r="Q300" i="18" s="1"/>
  <c r="O301" i="18"/>
  <c r="Q301" i="18" s="1"/>
  <c r="O302" i="18"/>
  <c r="Q302" i="18" s="1"/>
  <c r="O303" i="18"/>
  <c r="Q303" i="18"/>
  <c r="O304" i="18"/>
  <c r="Q304" i="18"/>
  <c r="O305" i="18"/>
  <c r="Q305" i="18"/>
  <c r="O306" i="18"/>
  <c r="Q306" i="18" s="1"/>
  <c r="O307" i="18"/>
  <c r="Q307" i="18" s="1"/>
  <c r="O308" i="18"/>
  <c r="Q308" i="18"/>
  <c r="O309" i="18"/>
  <c r="Q309" i="18" s="1"/>
  <c r="O310" i="18"/>
  <c r="Q310" i="18" s="1"/>
  <c r="O311" i="18"/>
  <c r="Q311" i="18" s="1"/>
  <c r="O312" i="18"/>
  <c r="Q312" i="18" s="1"/>
  <c r="O313" i="18"/>
  <c r="Q313" i="18" s="1"/>
  <c r="O314" i="18"/>
  <c r="Q314" i="18"/>
  <c r="O315" i="18"/>
  <c r="Q315" i="18" s="1"/>
  <c r="O316" i="18"/>
  <c r="Q316" i="18" s="1"/>
  <c r="O317" i="18"/>
  <c r="Q317" i="18"/>
  <c r="O318" i="18"/>
  <c r="Q318" i="18" s="1"/>
  <c r="O319" i="18"/>
  <c r="Q319" i="18" s="1"/>
  <c r="O320" i="18"/>
  <c r="Q320" i="18" s="1"/>
  <c r="O321" i="18"/>
  <c r="Q321" i="18" s="1"/>
  <c r="O322" i="18"/>
  <c r="Q322" i="18" s="1"/>
  <c r="O323" i="18"/>
  <c r="Q323" i="18" s="1"/>
  <c r="O324" i="18"/>
  <c r="Q324" i="18" s="1"/>
  <c r="O325" i="18"/>
  <c r="Q325" i="18" s="1"/>
  <c r="O326" i="18"/>
  <c r="Q326" i="18" s="1"/>
  <c r="O327" i="18"/>
  <c r="Q327" i="18" s="1"/>
  <c r="O328" i="18"/>
  <c r="Q328" i="18" s="1"/>
  <c r="O329" i="18"/>
  <c r="Q329" i="18" s="1"/>
  <c r="O330" i="18"/>
  <c r="Q330" i="18" s="1"/>
  <c r="O331" i="18"/>
  <c r="Q331" i="18" s="1"/>
  <c r="O332" i="18"/>
  <c r="Q332" i="18"/>
  <c r="O333" i="18"/>
  <c r="Q333" i="18"/>
  <c r="O334" i="18"/>
  <c r="Q334" i="18" s="1"/>
  <c r="O335" i="18"/>
  <c r="Q335" i="18" s="1"/>
  <c r="O336" i="18"/>
  <c r="Q336" i="18" s="1"/>
  <c r="O337" i="18"/>
  <c r="Q337" i="18"/>
  <c r="O338" i="18"/>
  <c r="Q338" i="18"/>
  <c r="O339" i="18"/>
  <c r="Q339" i="18" s="1"/>
  <c r="O340" i="18"/>
  <c r="Q340" i="18" s="1"/>
  <c r="O341" i="18"/>
  <c r="Q341" i="18"/>
  <c r="O342" i="18"/>
  <c r="Q342" i="18" s="1"/>
  <c r="O343" i="18"/>
  <c r="Q343" i="18" s="1"/>
  <c r="O344" i="18"/>
  <c r="Q344" i="18"/>
  <c r="O345" i="18"/>
  <c r="Q345" i="18" s="1"/>
  <c r="O346" i="18"/>
  <c r="Q346" i="18"/>
  <c r="O347" i="18"/>
  <c r="Q347" i="18" s="1"/>
  <c r="O348" i="18"/>
  <c r="Q348" i="18" s="1"/>
  <c r="O349" i="18"/>
  <c r="Q349" i="18" s="1"/>
  <c r="O350" i="18"/>
  <c r="Q350" i="18" s="1"/>
  <c r="O351" i="18"/>
  <c r="Q351" i="18"/>
  <c r="O352" i="18"/>
  <c r="Q352" i="18" s="1"/>
  <c r="O353" i="18"/>
  <c r="Q353" i="18" s="1"/>
  <c r="O354" i="18"/>
  <c r="Q354" i="18" s="1"/>
  <c r="O355" i="18"/>
  <c r="Q355" i="18" s="1"/>
  <c r="O356" i="18"/>
  <c r="Q356" i="18"/>
  <c r="O357" i="18"/>
  <c r="Q357" i="18" s="1"/>
  <c r="O358" i="18"/>
  <c r="Q358" i="18" s="1"/>
  <c r="O359" i="18"/>
  <c r="Q359" i="18" s="1"/>
  <c r="O360" i="18"/>
  <c r="Q360" i="18" s="1"/>
  <c r="O361" i="18"/>
  <c r="Q361" i="18"/>
  <c r="O362" i="18"/>
  <c r="Q362" i="18"/>
  <c r="O363" i="18"/>
  <c r="Q363" i="18"/>
  <c r="O364" i="18"/>
  <c r="Q364" i="18" s="1"/>
  <c r="O365" i="18"/>
  <c r="Q365" i="18" s="1"/>
  <c r="O366" i="18"/>
  <c r="Q366" i="18" s="1"/>
  <c r="O367" i="18"/>
  <c r="Q367" i="18" s="1"/>
  <c r="O368" i="18"/>
  <c r="Q368" i="18"/>
  <c r="O369" i="18"/>
  <c r="Q369" i="18" s="1"/>
  <c r="O370" i="18"/>
  <c r="Q370" i="18" s="1"/>
  <c r="O48" i="18"/>
  <c r="Q48" i="18" s="1"/>
  <c r="O49" i="18"/>
  <c r="Q49" i="18" s="1"/>
  <c r="O32" i="18"/>
  <c r="Q32" i="18" s="1"/>
  <c r="O33" i="18"/>
  <c r="Q33" i="18"/>
  <c r="O34" i="18"/>
  <c r="Q34" i="18"/>
  <c r="O35" i="18"/>
  <c r="Q35" i="18" s="1"/>
  <c r="O36" i="18"/>
  <c r="Q36" i="18" s="1"/>
  <c r="O37" i="18"/>
  <c r="Q37" i="18" s="1"/>
  <c r="O38" i="18"/>
  <c r="Q38" i="18"/>
  <c r="O39" i="18"/>
  <c r="Q39" i="18"/>
  <c r="O40" i="18"/>
  <c r="Q40" i="18" s="1"/>
  <c r="O41" i="18"/>
  <c r="Q41" i="18" s="1"/>
  <c r="O42" i="18"/>
  <c r="Q42" i="18" s="1"/>
  <c r="O43" i="18"/>
  <c r="Q43" i="18" s="1"/>
  <c r="O44" i="18"/>
  <c r="Q44" i="18" s="1"/>
  <c r="O45" i="18"/>
  <c r="Q45" i="18"/>
  <c r="O46" i="18"/>
  <c r="Q46" i="18"/>
  <c r="O47" i="18"/>
  <c r="Q47" i="18"/>
  <c r="O31" i="18"/>
  <c r="Q31" i="18"/>
  <c r="O26" i="18"/>
  <c r="Q26" i="18" s="1"/>
  <c r="O27" i="18"/>
  <c r="Q27" i="18" s="1"/>
  <c r="O28" i="18"/>
  <c r="Q28" i="18" s="1"/>
  <c r="O29" i="18"/>
  <c r="Q29" i="18" s="1"/>
  <c r="O30" i="18"/>
  <c r="Q30" i="18" s="1"/>
  <c r="O25" i="18"/>
  <c r="Q25" i="18" s="1"/>
  <c r="O24" i="18"/>
  <c r="Q24" i="18" s="1"/>
  <c r="O23" i="18"/>
  <c r="Q23" i="18"/>
  <c r="O12" i="18"/>
  <c r="Q12" i="18"/>
  <c r="O13" i="18"/>
  <c r="Q13" i="18" s="1"/>
  <c r="O14" i="18"/>
  <c r="Q14" i="18" s="1"/>
  <c r="O15" i="18"/>
  <c r="Q15" i="18"/>
  <c r="O16" i="18"/>
  <c r="Q16" i="18" s="1"/>
  <c r="O17" i="18"/>
  <c r="Q17" i="18" s="1"/>
  <c r="O18" i="18"/>
  <c r="Q18" i="18" s="1"/>
  <c r="O19" i="18"/>
  <c r="Q19" i="18" s="1"/>
  <c r="O20" i="18"/>
  <c r="Q20" i="18" s="1"/>
  <c r="O21" i="18"/>
  <c r="Q21" i="18" s="1"/>
  <c r="O22" i="18"/>
  <c r="Q22" i="18" s="1"/>
  <c r="O11" i="18"/>
  <c r="Q11" i="18"/>
  <c r="O9" i="18"/>
  <c r="Q9" i="18"/>
  <c r="O10" i="18"/>
  <c r="Q10" i="18" s="1"/>
  <c r="O7" i="18"/>
  <c r="Q7" i="18" s="1"/>
  <c r="O8" i="18"/>
  <c r="Q8" i="18"/>
  <c r="S6" i="18"/>
  <c r="O6" i="18"/>
  <c r="Q6" i="18"/>
  <c r="S5" i="18"/>
  <c r="O5" i="18"/>
  <c r="Q5" i="18"/>
  <c r="S4" i="18"/>
  <c r="O4" i="18"/>
  <c r="Q4" i="18"/>
  <c r="S7" i="18"/>
  <c r="S8" i="18"/>
  <c r="S9" i="18"/>
  <c r="S10" i="18"/>
  <c r="S11" i="18"/>
  <c r="S12" i="18"/>
  <c r="S13" i="18"/>
  <c r="S14" i="18"/>
  <c r="S15" i="18"/>
  <c r="S16" i="18"/>
  <c r="S17" i="18"/>
  <c r="S18" i="18"/>
  <c r="S19" i="18"/>
  <c r="S20" i="18"/>
  <c r="S21" i="18"/>
  <c r="S22" i="18"/>
  <c r="S23" i="18"/>
  <c r="S24" i="18"/>
  <c r="S25" i="18"/>
  <c r="S26" i="18"/>
  <c r="S27" i="18"/>
  <c r="S28" i="18"/>
  <c r="S29" i="18"/>
  <c r="S30" i="18"/>
  <c r="S31" i="18"/>
  <c r="S32" i="18"/>
  <c r="S33" i="18"/>
  <c r="S34" i="18"/>
  <c r="S35" i="18"/>
  <c r="S36" i="18"/>
  <c r="S37" i="18"/>
  <c r="S38" i="18"/>
  <c r="S39" i="18"/>
  <c r="S40" i="18"/>
  <c r="S41" i="18"/>
  <c r="S42" i="18"/>
  <c r="S43" i="18"/>
  <c r="S44" i="18"/>
  <c r="S45" i="18"/>
  <c r="S46" i="18"/>
  <c r="S47" i="18"/>
  <c r="S48" i="18"/>
  <c r="S49" i="18"/>
  <c r="S50" i="18"/>
  <c r="S51" i="18"/>
  <c r="S52" i="18"/>
  <c r="S53" i="18"/>
  <c r="S54" i="18"/>
  <c r="S55" i="18"/>
  <c r="S56" i="18"/>
  <c r="S57" i="18"/>
  <c r="S58" i="18"/>
  <c r="S59" i="18"/>
  <c r="S60" i="18"/>
  <c r="S61" i="18"/>
  <c r="S62" i="18"/>
  <c r="S63" i="18"/>
  <c r="S64" i="18"/>
  <c r="S65" i="18"/>
  <c r="S66" i="18"/>
  <c r="S67" i="18"/>
  <c r="S68" i="18"/>
  <c r="S69" i="18"/>
  <c r="S70" i="18"/>
  <c r="S71" i="18"/>
  <c r="S72" i="18"/>
  <c r="S73" i="18"/>
  <c r="S74" i="18"/>
  <c r="S75" i="18"/>
  <c r="S76" i="18"/>
  <c r="S77" i="18"/>
  <c r="S78" i="18"/>
  <c r="S79" i="18"/>
  <c r="S80" i="18"/>
  <c r="S81" i="18"/>
  <c r="S82" i="18"/>
  <c r="S83" i="18"/>
  <c r="S84" i="18"/>
  <c r="S85" i="18"/>
  <c r="S86" i="18"/>
  <c r="S87" i="18"/>
  <c r="S88" i="18"/>
  <c r="S89" i="18"/>
  <c r="S90" i="18"/>
  <c r="S91" i="18"/>
  <c r="S92" i="18"/>
  <c r="S93" i="18"/>
  <c r="S94" i="18"/>
  <c r="S95" i="18"/>
  <c r="S96" i="18"/>
  <c r="S97" i="18"/>
  <c r="S98" i="18"/>
  <c r="S99" i="18"/>
  <c r="S100" i="18"/>
  <c r="S101" i="18"/>
  <c r="S102" i="18"/>
  <c r="S103" i="18"/>
  <c r="S104" i="18"/>
  <c r="S105" i="18"/>
  <c r="S106" i="18"/>
  <c r="S107" i="18"/>
  <c r="S108" i="18"/>
  <c r="S109" i="18"/>
  <c r="S110" i="18"/>
  <c r="S111" i="18"/>
  <c r="S112" i="18"/>
  <c r="S113" i="18"/>
  <c r="S114" i="18"/>
  <c r="S115" i="18"/>
  <c r="S116" i="18"/>
  <c r="S117" i="18"/>
  <c r="S118" i="18"/>
  <c r="S119" i="18"/>
  <c r="S120" i="18"/>
  <c r="S121" i="18"/>
  <c r="S122" i="18"/>
  <c r="S123" i="18"/>
  <c r="S124" i="18"/>
  <c r="S125" i="18"/>
  <c r="S126" i="18"/>
  <c r="S127" i="18"/>
  <c r="S128" i="18"/>
  <c r="S129" i="18"/>
  <c r="S130" i="18"/>
  <c r="S131" i="18"/>
  <c r="S132" i="18"/>
  <c r="S133" i="18"/>
  <c r="S134" i="18"/>
  <c r="S135" i="18"/>
  <c r="S136" i="18"/>
  <c r="S137" i="18"/>
  <c r="S138" i="18"/>
  <c r="S139" i="18"/>
  <c r="S140" i="18"/>
  <c r="S141" i="18"/>
  <c r="S142" i="18"/>
  <c r="S143" i="18"/>
  <c r="S144" i="18"/>
  <c r="S145" i="18"/>
  <c r="S146" i="18"/>
  <c r="S147" i="18"/>
  <c r="S148" i="18"/>
  <c r="S149" i="18"/>
  <c r="S150" i="18"/>
  <c r="S151" i="18"/>
  <c r="S152" i="18"/>
  <c r="S153" i="18"/>
  <c r="S154" i="18"/>
  <c r="S155" i="18"/>
  <c r="S156" i="18"/>
  <c r="S157" i="18"/>
  <c r="S158" i="18"/>
  <c r="S159" i="18"/>
  <c r="S160" i="18"/>
  <c r="S161" i="18"/>
  <c r="S162" i="18"/>
  <c r="S163" i="18"/>
  <c r="S164" i="18"/>
  <c r="S165" i="18"/>
  <c r="S166" i="18"/>
  <c r="S167" i="18"/>
  <c r="S168" i="18"/>
  <c r="S169" i="18"/>
  <c r="S170" i="18"/>
  <c r="S171" i="18"/>
  <c r="S172" i="18"/>
  <c r="S173" i="18"/>
  <c r="S174" i="18"/>
  <c r="S175" i="18"/>
  <c r="S176" i="18"/>
  <c r="S177" i="18"/>
  <c r="S178" i="18"/>
  <c r="S179" i="18"/>
  <c r="S180" i="18"/>
  <c r="S181" i="18"/>
  <c r="S182" i="18"/>
  <c r="S183" i="18"/>
  <c r="S184" i="18"/>
  <c r="S185" i="18"/>
  <c r="S186" i="18"/>
  <c r="S187" i="18"/>
  <c r="S188" i="18"/>
  <c r="S189" i="18"/>
  <c r="S190" i="18"/>
  <c r="S191" i="18"/>
  <c r="S192" i="18"/>
  <c r="S193" i="18"/>
  <c r="S194" i="18"/>
  <c r="S195" i="18"/>
  <c r="S196" i="18"/>
  <c r="S197" i="18"/>
  <c r="S198" i="18"/>
  <c r="S199" i="18"/>
  <c r="S200" i="18"/>
  <c r="S201" i="18"/>
  <c r="S202" i="18"/>
  <c r="S203" i="18"/>
  <c r="S204" i="18"/>
  <c r="S205" i="18"/>
  <c r="S206" i="18"/>
  <c r="S207" i="18"/>
  <c r="S208" i="18"/>
  <c r="S209" i="18"/>
  <c r="S210" i="18"/>
  <c r="S211" i="18"/>
  <c r="S212" i="18"/>
  <c r="S213" i="18"/>
  <c r="S214" i="18"/>
  <c r="S215" i="18"/>
  <c r="S216" i="18"/>
  <c r="S217" i="18"/>
  <c r="S218" i="18"/>
  <c r="S219" i="18"/>
  <c r="S220" i="18"/>
  <c r="S221" i="18"/>
  <c r="S222" i="18"/>
  <c r="S223" i="18"/>
  <c r="S224" i="18"/>
  <c r="S225" i="18"/>
  <c r="S226" i="18"/>
  <c r="S227" i="18"/>
  <c r="S228" i="18"/>
  <c r="S229" i="18"/>
  <c r="S230" i="18"/>
  <c r="S231" i="18"/>
  <c r="S232" i="18"/>
  <c r="S233" i="18"/>
  <c r="S234" i="18"/>
  <c r="S235" i="18"/>
  <c r="S236" i="18"/>
  <c r="S237" i="18"/>
  <c r="S238" i="18"/>
  <c r="S239" i="18"/>
  <c r="S240" i="18"/>
  <c r="S241" i="18"/>
  <c r="S242" i="18"/>
  <c r="S243" i="18"/>
  <c r="S244" i="18"/>
  <c r="S245" i="18"/>
  <c r="S246" i="18"/>
  <c r="S247" i="18"/>
  <c r="S248" i="18"/>
  <c r="S249" i="18"/>
  <c r="S250" i="18"/>
  <c r="S251" i="18"/>
  <c r="S252" i="18"/>
  <c r="S253" i="18"/>
  <c r="S254" i="18"/>
  <c r="S255" i="18"/>
  <c r="S256" i="18"/>
  <c r="S257" i="18"/>
  <c r="S258" i="18"/>
  <c r="S259" i="18"/>
  <c r="S260" i="18"/>
  <c r="S261" i="18"/>
  <c r="S262" i="18"/>
  <c r="S263" i="18"/>
  <c r="S264" i="18"/>
  <c r="S265" i="18"/>
  <c r="S266" i="18"/>
  <c r="S267" i="18"/>
  <c r="S268" i="18"/>
  <c r="S269" i="18"/>
  <c r="S270" i="18"/>
  <c r="S271" i="18"/>
  <c r="S272" i="18"/>
  <c r="S273" i="18"/>
  <c r="S274" i="18"/>
  <c r="S275" i="18"/>
  <c r="S276" i="18"/>
  <c r="S277" i="18"/>
  <c r="S278" i="18"/>
  <c r="S279" i="18"/>
  <c r="S280" i="18"/>
  <c r="S281" i="18"/>
  <c r="S282" i="18"/>
  <c r="S283" i="18"/>
  <c r="S284" i="18"/>
  <c r="S285" i="18"/>
  <c r="S286" i="18"/>
  <c r="S287" i="18"/>
  <c r="S288" i="18"/>
  <c r="S289" i="18"/>
  <c r="S290" i="18"/>
  <c r="S291" i="18"/>
  <c r="S292" i="18"/>
  <c r="S293" i="18"/>
  <c r="S294" i="18"/>
  <c r="S295" i="18"/>
  <c r="S296" i="18"/>
  <c r="S297" i="18"/>
  <c r="S298" i="18"/>
  <c r="S299" i="18"/>
  <c r="S300" i="18"/>
  <c r="S301" i="18"/>
  <c r="S302" i="18"/>
  <c r="S303" i="18"/>
  <c r="S304" i="18"/>
  <c r="S305" i="18"/>
  <c r="S306" i="18"/>
  <c r="S307" i="18"/>
  <c r="S308" i="18"/>
  <c r="S309" i="18"/>
  <c r="S310" i="18"/>
  <c r="S311" i="18"/>
  <c r="S312" i="18"/>
  <c r="S313" i="18"/>
  <c r="S314" i="18"/>
  <c r="S315" i="18"/>
  <c r="S316" i="18"/>
  <c r="S317" i="18"/>
  <c r="S318" i="18"/>
  <c r="S319" i="18"/>
  <c r="S320" i="18"/>
  <c r="S321" i="18"/>
  <c r="S322" i="18"/>
  <c r="S323" i="18"/>
  <c r="S324" i="18"/>
  <c r="S325" i="18"/>
  <c r="S326" i="18"/>
  <c r="S327" i="18"/>
  <c r="S328" i="18"/>
  <c r="S329" i="18"/>
  <c r="S330" i="18"/>
  <c r="S331" i="18"/>
  <c r="S332" i="18"/>
  <c r="S333" i="18"/>
  <c r="S334" i="18"/>
  <c r="S335" i="18"/>
  <c r="S336" i="18"/>
  <c r="S337" i="18"/>
  <c r="S338" i="18"/>
  <c r="S339" i="18"/>
  <c r="S340" i="18"/>
  <c r="S341" i="18"/>
  <c r="S342" i="18"/>
  <c r="S343" i="18"/>
  <c r="S344" i="18"/>
  <c r="S345" i="18"/>
  <c r="S346" i="18"/>
  <c r="S347" i="18"/>
  <c r="S348" i="18"/>
  <c r="S349" i="18"/>
  <c r="S350" i="18"/>
  <c r="S351" i="18"/>
  <c r="S352" i="18"/>
  <c r="S353" i="18"/>
  <c r="S354" i="18"/>
  <c r="S355" i="18"/>
  <c r="S356" i="18"/>
  <c r="S357" i="18"/>
  <c r="S358" i="18"/>
  <c r="S359" i="18"/>
  <c r="S360" i="18"/>
  <c r="S361" i="18"/>
  <c r="S362" i="18"/>
  <c r="S363" i="18"/>
  <c r="S364" i="18"/>
  <c r="S365" i="18"/>
  <c r="S366" i="18"/>
  <c r="S367" i="18"/>
  <c r="S368" i="18"/>
  <c r="S369" i="18"/>
  <c r="S370" i="18"/>
  <c r="S5" i="16"/>
  <c r="T5" i="16"/>
  <c r="S6" i="16"/>
  <c r="T6" i="16"/>
  <c r="S7" i="16"/>
  <c r="T7" i="16"/>
  <c r="S8" i="16"/>
  <c r="T8" i="16"/>
  <c r="S9" i="16"/>
  <c r="T9" i="16"/>
  <c r="S10" i="16"/>
  <c r="T10" i="16"/>
  <c r="S11" i="16"/>
  <c r="T11" i="16"/>
  <c r="S12" i="16"/>
  <c r="T12" i="16"/>
  <c r="S13" i="16"/>
  <c r="T13" i="16"/>
  <c r="S14" i="16"/>
  <c r="T14" i="16"/>
  <c r="S15" i="16"/>
  <c r="T15" i="16"/>
  <c r="S16" i="16"/>
  <c r="T16" i="16"/>
  <c r="S17" i="16"/>
  <c r="T17" i="16"/>
  <c r="S18" i="16"/>
  <c r="T18" i="16"/>
  <c r="S19" i="16"/>
  <c r="T19" i="16"/>
  <c r="S20" i="16"/>
  <c r="T20" i="16"/>
  <c r="S21" i="16"/>
  <c r="T21" i="16"/>
  <c r="S22" i="16"/>
  <c r="T22" i="16"/>
  <c r="S23" i="16"/>
  <c r="T23" i="16"/>
  <c r="S24" i="16"/>
  <c r="T24" i="16"/>
  <c r="S25" i="16"/>
  <c r="T25" i="16"/>
  <c r="S26" i="16"/>
  <c r="T26" i="16"/>
  <c r="S27" i="16"/>
  <c r="T27" i="16"/>
  <c r="S28" i="16"/>
  <c r="T28" i="16"/>
  <c r="S29" i="16"/>
  <c r="T29" i="16"/>
  <c r="S30" i="16"/>
  <c r="T30" i="16"/>
  <c r="S31" i="16"/>
  <c r="T31" i="16"/>
  <c r="S32" i="16"/>
  <c r="T32" i="16"/>
  <c r="S33" i="16"/>
  <c r="T33" i="16"/>
  <c r="S34" i="16"/>
  <c r="T34" i="16"/>
  <c r="S35" i="16"/>
  <c r="T35" i="16"/>
  <c r="S36" i="16"/>
  <c r="T36" i="16"/>
  <c r="S37" i="16"/>
  <c r="T37" i="16"/>
  <c r="S38" i="16"/>
  <c r="T38" i="16"/>
  <c r="S39" i="16"/>
  <c r="T39" i="16"/>
  <c r="S40" i="16"/>
  <c r="T40" i="16"/>
  <c r="S41" i="16"/>
  <c r="T41" i="16"/>
  <c r="S42" i="16"/>
  <c r="T42" i="16"/>
  <c r="S43" i="16"/>
  <c r="T43" i="16"/>
  <c r="S44" i="16"/>
  <c r="T44" i="16"/>
  <c r="S45" i="16"/>
  <c r="T45" i="16"/>
  <c r="S46" i="16"/>
  <c r="T46" i="16"/>
  <c r="S47" i="16"/>
  <c r="T47" i="16"/>
  <c r="S48" i="16"/>
  <c r="T48" i="16"/>
  <c r="S49" i="16"/>
  <c r="T49" i="16"/>
  <c r="S50" i="16"/>
  <c r="T50" i="16"/>
  <c r="S51" i="16"/>
  <c r="T51" i="16"/>
  <c r="S52" i="16"/>
  <c r="T52" i="16"/>
  <c r="S53" i="16"/>
  <c r="T53" i="16"/>
  <c r="S54" i="16"/>
  <c r="T54" i="16"/>
  <c r="S55" i="16"/>
  <c r="T55" i="16"/>
  <c r="S56" i="16"/>
  <c r="T56" i="16"/>
  <c r="S57" i="16"/>
  <c r="T57" i="16"/>
  <c r="S58" i="16"/>
  <c r="T58" i="16"/>
  <c r="S59" i="16"/>
  <c r="T59" i="16"/>
  <c r="S60" i="16"/>
  <c r="T60" i="16"/>
  <c r="S61" i="16"/>
  <c r="T61" i="16"/>
  <c r="S62" i="16"/>
  <c r="T62" i="16"/>
  <c r="S63" i="16"/>
  <c r="T63" i="16"/>
  <c r="S64" i="16"/>
  <c r="T64" i="16"/>
  <c r="S65" i="16"/>
  <c r="T65" i="16"/>
  <c r="S66" i="16"/>
  <c r="T66" i="16"/>
  <c r="S67" i="16"/>
  <c r="T67" i="16"/>
  <c r="S68" i="16"/>
  <c r="T68" i="16"/>
  <c r="S69" i="16"/>
  <c r="T69" i="16"/>
  <c r="S70" i="16"/>
  <c r="T70" i="16"/>
  <c r="S71" i="16"/>
  <c r="T71" i="16"/>
  <c r="S72" i="16"/>
  <c r="T72" i="16"/>
  <c r="S73" i="16"/>
  <c r="T73" i="16"/>
  <c r="S74" i="16"/>
  <c r="T74" i="16"/>
  <c r="S75" i="16"/>
  <c r="T75" i="16"/>
  <c r="S76" i="16"/>
  <c r="T76" i="16"/>
  <c r="S77" i="16"/>
  <c r="T77" i="16"/>
  <c r="S78" i="16"/>
  <c r="T78" i="16"/>
  <c r="S79" i="16"/>
  <c r="T79" i="16"/>
  <c r="S80" i="16"/>
  <c r="T80" i="16"/>
  <c r="S81" i="16"/>
  <c r="T81" i="16"/>
  <c r="S82" i="16"/>
  <c r="T82" i="16"/>
  <c r="S83" i="16"/>
  <c r="T83" i="16"/>
  <c r="S84" i="16"/>
  <c r="T84" i="16"/>
  <c r="S85" i="16"/>
  <c r="T85" i="16"/>
  <c r="S86" i="16"/>
  <c r="T86" i="16"/>
  <c r="S87" i="16"/>
  <c r="T87" i="16"/>
  <c r="S88" i="16"/>
  <c r="T88" i="16"/>
  <c r="S89" i="16"/>
  <c r="T89" i="16"/>
  <c r="S90" i="16"/>
  <c r="T90" i="16"/>
  <c r="S91" i="16"/>
  <c r="T91" i="16"/>
  <c r="S92" i="16"/>
  <c r="T92" i="16"/>
  <c r="S93" i="16"/>
  <c r="T93" i="16"/>
  <c r="S94" i="16"/>
  <c r="T94" i="16"/>
  <c r="S95" i="16"/>
  <c r="T95" i="16"/>
  <c r="S96" i="16"/>
  <c r="T96" i="16"/>
  <c r="S97" i="16"/>
  <c r="T97" i="16"/>
  <c r="S98" i="16"/>
  <c r="T98" i="16"/>
  <c r="S99" i="16"/>
  <c r="T99" i="16"/>
  <c r="S100" i="16"/>
  <c r="T100" i="16"/>
  <c r="S101" i="16"/>
  <c r="T101" i="16"/>
  <c r="S102" i="16"/>
  <c r="T102" i="16"/>
  <c r="S103" i="16"/>
  <c r="T103" i="16"/>
  <c r="S104" i="16"/>
  <c r="T104" i="16"/>
  <c r="S105" i="16"/>
  <c r="T105" i="16"/>
  <c r="S106" i="16"/>
  <c r="T106" i="16"/>
  <c r="S107" i="16"/>
  <c r="T107" i="16"/>
  <c r="S108" i="16"/>
  <c r="T108" i="16"/>
  <c r="S109" i="16"/>
  <c r="T109" i="16"/>
  <c r="S110" i="16"/>
  <c r="T110" i="16"/>
  <c r="S111" i="16"/>
  <c r="T111" i="16"/>
  <c r="S112" i="16"/>
  <c r="T112" i="16"/>
  <c r="S113" i="16"/>
  <c r="T113" i="16"/>
  <c r="S114" i="16"/>
  <c r="T114" i="16"/>
  <c r="S115" i="16"/>
  <c r="T115" i="16"/>
  <c r="S116" i="16"/>
  <c r="T116" i="16"/>
  <c r="S117" i="16"/>
  <c r="T117" i="16"/>
  <c r="S118" i="16"/>
  <c r="T118" i="16"/>
  <c r="S119" i="16"/>
  <c r="T119" i="16"/>
  <c r="S120" i="16"/>
  <c r="T120" i="16"/>
  <c r="S121" i="16"/>
  <c r="T121" i="16"/>
  <c r="S122" i="16"/>
  <c r="T122" i="16"/>
  <c r="S123" i="16"/>
  <c r="T123" i="16"/>
  <c r="S124" i="16"/>
  <c r="T124" i="16"/>
  <c r="S125" i="16"/>
  <c r="T125" i="16"/>
  <c r="S126" i="16"/>
  <c r="T126" i="16"/>
  <c r="S127" i="16"/>
  <c r="T127" i="16"/>
  <c r="S128" i="16"/>
  <c r="T128" i="16"/>
  <c r="S129" i="16"/>
  <c r="T129" i="16"/>
  <c r="S130" i="16"/>
  <c r="T130" i="16"/>
  <c r="S131" i="16"/>
  <c r="T131" i="16"/>
  <c r="S132" i="16"/>
  <c r="T132" i="16"/>
  <c r="S133" i="16"/>
  <c r="T133" i="16"/>
  <c r="S134" i="16"/>
  <c r="T134" i="16"/>
  <c r="S135" i="16"/>
  <c r="T135" i="16"/>
  <c r="S136" i="16"/>
  <c r="T136" i="16"/>
  <c r="S137" i="16"/>
  <c r="T137" i="16"/>
  <c r="S138" i="16"/>
  <c r="T138" i="16"/>
  <c r="S139" i="16"/>
  <c r="T139" i="16"/>
  <c r="S140" i="16"/>
  <c r="T140" i="16"/>
  <c r="S141" i="16"/>
  <c r="T141" i="16"/>
  <c r="S142" i="16"/>
  <c r="T142" i="16"/>
  <c r="S143" i="16"/>
  <c r="T143" i="16"/>
  <c r="S144" i="16"/>
  <c r="T144" i="16"/>
  <c r="S145" i="16"/>
  <c r="T145" i="16"/>
  <c r="S146" i="16"/>
  <c r="T146" i="16"/>
  <c r="S147" i="16"/>
  <c r="T147" i="16"/>
  <c r="S148" i="16"/>
  <c r="T148" i="16"/>
  <c r="S149" i="16"/>
  <c r="T149" i="16"/>
  <c r="S150" i="16"/>
  <c r="T150" i="16"/>
  <c r="S151" i="16"/>
  <c r="T151" i="16"/>
  <c r="S152" i="16"/>
  <c r="T152" i="16"/>
  <c r="S153" i="16"/>
  <c r="T153" i="16"/>
  <c r="S154" i="16"/>
  <c r="T154" i="16"/>
  <c r="S155" i="16"/>
  <c r="T155" i="16"/>
  <c r="S156" i="16"/>
  <c r="T156" i="16"/>
  <c r="S157" i="16"/>
  <c r="T157" i="16"/>
  <c r="S158" i="16"/>
  <c r="T158" i="16"/>
  <c r="S159" i="16"/>
  <c r="T159" i="16"/>
  <c r="S160" i="16"/>
  <c r="T160" i="16"/>
  <c r="S161" i="16"/>
  <c r="T161" i="16"/>
  <c r="S162" i="16"/>
  <c r="T162" i="16"/>
  <c r="S163" i="16"/>
  <c r="T163" i="16"/>
  <c r="S164" i="16"/>
  <c r="T164" i="16"/>
  <c r="S165" i="16"/>
  <c r="T165" i="16"/>
  <c r="S166" i="16"/>
  <c r="T166" i="16"/>
  <c r="S167" i="16"/>
  <c r="T167" i="16"/>
  <c r="S168" i="16"/>
  <c r="T168" i="16"/>
  <c r="S169" i="16"/>
  <c r="T169" i="16"/>
  <c r="S170" i="16"/>
  <c r="T170" i="16"/>
  <c r="S171" i="16"/>
  <c r="T171" i="16"/>
  <c r="S172" i="16"/>
  <c r="T172" i="16"/>
  <c r="S173" i="16"/>
  <c r="T173" i="16"/>
  <c r="S174" i="16"/>
  <c r="T174" i="16"/>
  <c r="S175" i="16"/>
  <c r="T175" i="16"/>
  <c r="S176" i="16"/>
  <c r="T176" i="16"/>
  <c r="S177" i="16"/>
  <c r="T177" i="16"/>
  <c r="S178" i="16"/>
  <c r="T178" i="16"/>
  <c r="S179" i="16"/>
  <c r="T179" i="16"/>
  <c r="S180" i="16"/>
  <c r="T180" i="16"/>
  <c r="S181" i="16"/>
  <c r="T181" i="16"/>
  <c r="S182" i="16"/>
  <c r="T182" i="16"/>
  <c r="S183" i="16"/>
  <c r="T183" i="16"/>
  <c r="S184" i="16"/>
  <c r="T184" i="16"/>
  <c r="S185" i="16"/>
  <c r="T185" i="16"/>
  <c r="S186" i="16"/>
  <c r="T186" i="16"/>
  <c r="S187" i="16"/>
  <c r="T187" i="16"/>
  <c r="S188" i="16"/>
  <c r="T188" i="16"/>
  <c r="S189" i="16"/>
  <c r="T189" i="16"/>
  <c r="S190" i="16"/>
  <c r="T190" i="16"/>
  <c r="S191" i="16"/>
  <c r="T191" i="16"/>
  <c r="S192" i="16"/>
  <c r="T192" i="16"/>
  <c r="S193" i="16"/>
  <c r="T193" i="16"/>
  <c r="S194" i="16"/>
  <c r="T194" i="16"/>
  <c r="S195" i="16"/>
  <c r="T195" i="16"/>
  <c r="S196" i="16"/>
  <c r="T196" i="16"/>
  <c r="S197" i="16"/>
  <c r="T197" i="16"/>
  <c r="S198" i="16"/>
  <c r="T198" i="16"/>
  <c r="S199" i="16"/>
  <c r="T199" i="16"/>
  <c r="S200" i="16"/>
  <c r="T200" i="16"/>
  <c r="S201" i="16"/>
  <c r="T201" i="16"/>
  <c r="S202" i="16"/>
  <c r="T202" i="16"/>
  <c r="S203" i="16"/>
  <c r="T203" i="16"/>
  <c r="S204" i="16"/>
  <c r="T204" i="16"/>
  <c r="S205" i="16"/>
  <c r="T205" i="16"/>
  <c r="S206" i="16"/>
  <c r="T206" i="16"/>
  <c r="S207" i="16"/>
  <c r="T207" i="16"/>
  <c r="S208" i="16"/>
  <c r="T208" i="16"/>
  <c r="S209" i="16"/>
  <c r="T209" i="16"/>
  <c r="S210" i="16"/>
  <c r="T210" i="16"/>
  <c r="S211" i="16"/>
  <c r="T211" i="16"/>
  <c r="S212" i="16"/>
  <c r="T212" i="16"/>
  <c r="S213" i="16"/>
  <c r="T213" i="16"/>
  <c r="S214" i="16"/>
  <c r="T214" i="16"/>
  <c r="S215" i="16"/>
  <c r="T215" i="16"/>
  <c r="S216" i="16"/>
  <c r="T216" i="16"/>
  <c r="S217" i="16"/>
  <c r="T217" i="16"/>
  <c r="S218" i="16"/>
  <c r="T218" i="16"/>
  <c r="S219" i="16"/>
  <c r="T219" i="16"/>
  <c r="S220" i="16"/>
  <c r="T220" i="16"/>
  <c r="S221" i="16"/>
  <c r="T221" i="16"/>
  <c r="S222" i="16"/>
  <c r="T222" i="16"/>
  <c r="S223" i="16"/>
  <c r="T223" i="16"/>
  <c r="S224" i="16"/>
  <c r="T224" i="16"/>
  <c r="S225" i="16"/>
  <c r="T225" i="16"/>
  <c r="S226" i="16"/>
  <c r="T226" i="16"/>
  <c r="S227" i="16"/>
  <c r="T227" i="16"/>
  <c r="S228" i="16"/>
  <c r="T228" i="16"/>
  <c r="S229" i="16"/>
  <c r="T229" i="16"/>
  <c r="S230" i="16"/>
  <c r="T230" i="16"/>
  <c r="S231" i="16"/>
  <c r="T231" i="16"/>
  <c r="S232" i="16"/>
  <c r="T232" i="16"/>
  <c r="S233" i="16"/>
  <c r="T233" i="16"/>
  <c r="S234" i="16"/>
  <c r="T234" i="16"/>
  <c r="S235" i="16"/>
  <c r="T235" i="16"/>
  <c r="S236" i="16"/>
  <c r="T236" i="16"/>
  <c r="S237" i="16"/>
  <c r="T237" i="16"/>
  <c r="S238" i="16"/>
  <c r="T238" i="16"/>
  <c r="S239" i="16"/>
  <c r="T239" i="16"/>
  <c r="S240" i="16"/>
  <c r="T240" i="16"/>
  <c r="S241" i="16"/>
  <c r="T241" i="16"/>
  <c r="S242" i="16"/>
  <c r="T242" i="16"/>
  <c r="S243" i="16"/>
  <c r="T243" i="16"/>
  <c r="S244" i="16"/>
  <c r="T244" i="16"/>
  <c r="S245" i="16"/>
  <c r="T245" i="16"/>
  <c r="S246" i="16"/>
  <c r="T246" i="16"/>
  <c r="S247" i="16"/>
  <c r="T247" i="16"/>
  <c r="S248" i="16"/>
  <c r="T248" i="16"/>
  <c r="S249" i="16"/>
  <c r="T249" i="16"/>
  <c r="S250" i="16"/>
  <c r="T250" i="16"/>
  <c r="S251" i="16"/>
  <c r="T251" i="16"/>
  <c r="S252" i="16"/>
  <c r="T252" i="16"/>
  <c r="S253" i="16"/>
  <c r="T253" i="16"/>
  <c r="S254" i="16"/>
  <c r="T254" i="16"/>
  <c r="S255" i="16"/>
  <c r="T255" i="16"/>
  <c r="S256" i="16"/>
  <c r="T256" i="16"/>
  <c r="S257" i="16"/>
  <c r="T257" i="16"/>
  <c r="S258" i="16"/>
  <c r="T258" i="16"/>
  <c r="S259" i="16"/>
  <c r="T259" i="16"/>
  <c r="S260" i="16"/>
  <c r="T260" i="16"/>
  <c r="S261" i="16"/>
  <c r="T261" i="16"/>
  <c r="S262" i="16"/>
  <c r="T262" i="16"/>
  <c r="S263" i="16"/>
  <c r="T263" i="16"/>
  <c r="S264" i="16"/>
  <c r="T264" i="16"/>
  <c r="S265" i="16"/>
  <c r="T265" i="16"/>
  <c r="S266" i="16"/>
  <c r="T266" i="16"/>
  <c r="S267" i="16"/>
  <c r="T267" i="16"/>
  <c r="S268" i="16"/>
  <c r="T268" i="16"/>
  <c r="S269" i="16"/>
  <c r="T269" i="16"/>
  <c r="S270" i="16"/>
  <c r="T270" i="16"/>
  <c r="S271" i="16"/>
  <c r="T271" i="16"/>
  <c r="S272" i="16"/>
  <c r="T272" i="16"/>
  <c r="S273" i="16"/>
  <c r="T273" i="16"/>
  <c r="S274" i="16"/>
  <c r="T274" i="16"/>
  <c r="S275" i="16"/>
  <c r="T275" i="16"/>
  <c r="S276" i="16"/>
  <c r="T276" i="16"/>
  <c r="S277" i="16"/>
  <c r="T277" i="16"/>
  <c r="S278" i="16"/>
  <c r="T278" i="16"/>
  <c r="S279" i="16"/>
  <c r="T279" i="16"/>
  <c r="S280" i="16"/>
  <c r="T280" i="16"/>
  <c r="S281" i="16"/>
  <c r="T281" i="16"/>
  <c r="S282" i="16"/>
  <c r="T282" i="16"/>
  <c r="S283" i="16"/>
  <c r="T283" i="16"/>
  <c r="S284" i="16"/>
  <c r="T284" i="16"/>
  <c r="S285" i="16"/>
  <c r="T285" i="16"/>
  <c r="S286" i="16"/>
  <c r="T286" i="16"/>
  <c r="S287" i="16"/>
  <c r="T287" i="16"/>
  <c r="S288" i="16"/>
  <c r="T288" i="16"/>
  <c r="S289" i="16"/>
  <c r="T289" i="16"/>
  <c r="S290" i="16"/>
  <c r="T290" i="16"/>
  <c r="S291" i="16"/>
  <c r="T291" i="16"/>
  <c r="S292" i="16"/>
  <c r="T292" i="16"/>
  <c r="S293" i="16"/>
  <c r="T293" i="16"/>
  <c r="S294" i="16"/>
  <c r="T294" i="16"/>
  <c r="S295" i="16"/>
  <c r="T295" i="16"/>
  <c r="S296" i="16"/>
  <c r="T296" i="16"/>
  <c r="S297" i="16"/>
  <c r="T297" i="16"/>
  <c r="S298" i="16"/>
  <c r="T298" i="16"/>
  <c r="S299" i="16"/>
  <c r="T299" i="16"/>
  <c r="S300" i="16"/>
  <c r="T300" i="16"/>
  <c r="S301" i="16"/>
  <c r="T301" i="16"/>
  <c r="S302" i="16"/>
  <c r="T302" i="16"/>
  <c r="S303" i="16"/>
  <c r="T303" i="16"/>
  <c r="S304" i="16"/>
  <c r="T304" i="16"/>
  <c r="S305" i="16"/>
  <c r="T305" i="16"/>
  <c r="S306" i="16"/>
  <c r="T306" i="16"/>
  <c r="S307" i="16"/>
  <c r="T307" i="16"/>
  <c r="S308" i="16"/>
  <c r="T308" i="16"/>
  <c r="S309" i="16"/>
  <c r="T309" i="16"/>
  <c r="S310" i="16"/>
  <c r="T310" i="16"/>
  <c r="S311" i="16"/>
  <c r="T311" i="16"/>
  <c r="S312" i="16"/>
  <c r="T312" i="16"/>
  <c r="S313" i="16"/>
  <c r="T313" i="16"/>
  <c r="S314" i="16"/>
  <c r="T314" i="16"/>
  <c r="S315" i="16"/>
  <c r="T315" i="16"/>
  <c r="S316" i="16"/>
  <c r="T316" i="16"/>
  <c r="S317" i="16"/>
  <c r="T317" i="16"/>
  <c r="S318" i="16"/>
  <c r="T318" i="16"/>
  <c r="S319" i="16"/>
  <c r="T319" i="16"/>
  <c r="S320" i="16"/>
  <c r="T320" i="16"/>
  <c r="S321" i="16"/>
  <c r="T321" i="16"/>
  <c r="S322" i="16"/>
  <c r="T322" i="16"/>
  <c r="S323" i="16"/>
  <c r="T323" i="16"/>
  <c r="S324" i="16"/>
  <c r="T324" i="16"/>
  <c r="S325" i="16"/>
  <c r="T325" i="16"/>
  <c r="S326" i="16"/>
  <c r="T326" i="16"/>
  <c r="S327" i="16"/>
  <c r="T327" i="16"/>
  <c r="S328" i="16"/>
  <c r="T328" i="16"/>
  <c r="S329" i="16"/>
  <c r="T329" i="16"/>
  <c r="S330" i="16"/>
  <c r="T330" i="16"/>
  <c r="S331" i="16"/>
  <c r="T331" i="16"/>
  <c r="S332" i="16"/>
  <c r="T332" i="16"/>
  <c r="S333" i="16"/>
  <c r="T333" i="16"/>
  <c r="S334" i="16"/>
  <c r="T334" i="16"/>
  <c r="S335" i="16"/>
  <c r="T335" i="16"/>
  <c r="S336" i="16"/>
  <c r="T336" i="16"/>
  <c r="S337" i="16"/>
  <c r="T337" i="16"/>
  <c r="S338" i="16"/>
  <c r="T338" i="16"/>
  <c r="S339" i="16"/>
  <c r="T339" i="16"/>
  <c r="S340" i="16"/>
  <c r="T340" i="16"/>
  <c r="S341" i="16"/>
  <c r="T341" i="16"/>
  <c r="S342" i="16"/>
  <c r="T342" i="16"/>
  <c r="S343" i="16"/>
  <c r="T343" i="16"/>
  <c r="S344" i="16"/>
  <c r="T344" i="16"/>
  <c r="S345" i="16"/>
  <c r="T345" i="16"/>
  <c r="S346" i="16"/>
  <c r="T346" i="16"/>
  <c r="S347" i="16"/>
  <c r="T347" i="16"/>
  <c r="S348" i="16"/>
  <c r="T348" i="16"/>
  <c r="S349" i="16"/>
  <c r="T349" i="16"/>
  <c r="S350" i="16"/>
  <c r="T350" i="16"/>
  <c r="S351" i="16"/>
  <c r="T351" i="16"/>
  <c r="S352" i="16"/>
  <c r="T352" i="16"/>
  <c r="S353" i="16"/>
  <c r="T353" i="16"/>
  <c r="S354" i="16"/>
  <c r="T354" i="16"/>
  <c r="S355" i="16"/>
  <c r="T355" i="16"/>
  <c r="S356" i="16"/>
  <c r="T356" i="16"/>
  <c r="S357" i="16"/>
  <c r="T357" i="16"/>
  <c r="S358" i="16"/>
  <c r="T358" i="16"/>
  <c r="S359" i="16"/>
  <c r="T359" i="16"/>
  <c r="S360" i="16"/>
  <c r="T360" i="16"/>
  <c r="S361" i="16"/>
  <c r="T361" i="16"/>
  <c r="S362" i="16"/>
  <c r="T362" i="16"/>
  <c r="S363" i="16"/>
  <c r="T363" i="16"/>
  <c r="S364" i="16"/>
  <c r="T364" i="16"/>
  <c r="S365" i="16"/>
  <c r="T365" i="16"/>
  <c r="S366" i="16"/>
  <c r="T366" i="16"/>
  <c r="S367" i="16"/>
  <c r="T367" i="16"/>
  <c r="S368" i="16"/>
  <c r="T368" i="16"/>
  <c r="S369" i="16"/>
  <c r="T369" i="16"/>
  <c r="S370" i="16"/>
  <c r="T370" i="16"/>
  <c r="S371" i="16"/>
  <c r="T371" i="16"/>
  <c r="S372" i="16"/>
  <c r="T372" i="16"/>
  <c r="S373" i="16"/>
  <c r="T373" i="16"/>
  <c r="S374" i="16"/>
  <c r="T374" i="16"/>
  <c r="S375" i="16"/>
  <c r="T375" i="16"/>
  <c r="S376" i="16"/>
  <c r="T376" i="16"/>
  <c r="S377" i="16"/>
  <c r="T377" i="16"/>
  <c r="S378" i="16"/>
  <c r="T378" i="16"/>
  <c r="S379" i="16"/>
  <c r="T379" i="16"/>
  <c r="S380" i="16"/>
  <c r="T380" i="16"/>
  <c r="S381" i="16"/>
  <c r="T381" i="16"/>
  <c r="S382" i="16"/>
  <c r="T382" i="16"/>
  <c r="S383" i="16"/>
  <c r="T383" i="16"/>
  <c r="S384" i="16"/>
  <c r="T384" i="16"/>
  <c r="S385" i="16"/>
  <c r="T385" i="16"/>
  <c r="S386" i="16"/>
  <c r="T386" i="16"/>
  <c r="S387" i="16"/>
  <c r="T387" i="16"/>
  <c r="S388" i="16"/>
  <c r="T388" i="16"/>
  <c r="S389" i="16"/>
  <c r="T389" i="16"/>
  <c r="S390" i="16"/>
  <c r="T390" i="16"/>
  <c r="S391" i="16"/>
  <c r="T391" i="16"/>
  <c r="S392" i="16"/>
  <c r="T392" i="16"/>
  <c r="S393" i="16"/>
  <c r="T393" i="16"/>
  <c r="S394" i="16"/>
  <c r="T394" i="16"/>
  <c r="S395" i="16"/>
  <c r="T395" i="16"/>
  <c r="S396" i="16"/>
  <c r="T396" i="16"/>
  <c r="S397" i="16"/>
  <c r="T397" i="16"/>
  <c r="S398" i="16"/>
  <c r="T398" i="16"/>
  <c r="S399" i="16"/>
  <c r="T399" i="16"/>
  <c r="S400" i="16"/>
  <c r="T400" i="16"/>
  <c r="S401" i="16"/>
  <c r="T401" i="16"/>
  <c r="S402" i="16"/>
  <c r="T402" i="16"/>
  <c r="S403" i="16"/>
  <c r="T403" i="16"/>
  <c r="S404" i="16"/>
  <c r="T404" i="16"/>
  <c r="S405" i="16"/>
  <c r="T405" i="16"/>
  <c r="S406" i="16"/>
  <c r="T406" i="16"/>
  <c r="S407" i="16"/>
  <c r="T407" i="16"/>
  <c r="S408" i="16"/>
  <c r="T408" i="16"/>
  <c r="S409" i="16"/>
  <c r="T409" i="16"/>
  <c r="S410" i="16"/>
  <c r="T410" i="16"/>
  <c r="S411" i="16"/>
  <c r="T411" i="16"/>
  <c r="S412" i="16"/>
  <c r="T412" i="16"/>
  <c r="S413" i="16"/>
  <c r="T413" i="16"/>
  <c r="S414" i="16"/>
  <c r="T414" i="16"/>
  <c r="S415" i="16"/>
  <c r="T415" i="16"/>
  <c r="S416" i="16"/>
  <c r="T416" i="16"/>
  <c r="S417" i="16"/>
  <c r="T417" i="16"/>
  <c r="S418" i="16"/>
  <c r="T418" i="16"/>
  <c r="S419" i="16"/>
  <c r="T419" i="16"/>
  <c r="S420" i="16"/>
  <c r="T420" i="16"/>
  <c r="S421" i="16"/>
  <c r="T421" i="16"/>
  <c r="S422" i="16"/>
  <c r="T422" i="16"/>
  <c r="S423" i="16"/>
  <c r="T423" i="16"/>
  <c r="S424" i="16"/>
  <c r="T424" i="16"/>
  <c r="S425" i="16"/>
  <c r="T425" i="16"/>
  <c r="S426" i="16"/>
  <c r="T426" i="16"/>
  <c r="S427" i="16"/>
  <c r="T427" i="16"/>
  <c r="S428" i="16"/>
  <c r="T428" i="16"/>
  <c r="S429" i="16"/>
  <c r="T429" i="16"/>
  <c r="S430" i="16"/>
  <c r="T430" i="16"/>
  <c r="S431" i="16"/>
  <c r="T431" i="16"/>
  <c r="S432" i="16"/>
  <c r="T432" i="16"/>
  <c r="S433" i="16"/>
  <c r="T433" i="16"/>
  <c r="S434" i="16"/>
  <c r="T434" i="16"/>
  <c r="S435" i="16"/>
  <c r="T435" i="16"/>
  <c r="S436" i="16"/>
  <c r="T436" i="16"/>
  <c r="S437" i="16"/>
  <c r="T437" i="16"/>
  <c r="S438" i="16"/>
  <c r="T438" i="16"/>
  <c r="S439" i="16"/>
  <c r="T439" i="16"/>
  <c r="S440" i="16"/>
  <c r="T440" i="16"/>
  <c r="S441" i="16"/>
  <c r="T441" i="16"/>
  <c r="S442" i="16"/>
  <c r="T442" i="16"/>
  <c r="S443" i="16"/>
  <c r="T443" i="16"/>
  <c r="S444" i="16"/>
  <c r="T444" i="16"/>
  <c r="S445" i="16"/>
  <c r="T445" i="16"/>
  <c r="S446" i="16"/>
  <c r="T446" i="16"/>
  <c r="S447" i="16"/>
  <c r="T447" i="16"/>
  <c r="S448" i="16"/>
  <c r="T448" i="16"/>
  <c r="S449" i="16"/>
  <c r="T449" i="16"/>
  <c r="S450" i="16"/>
  <c r="T450" i="16"/>
  <c r="S451" i="16"/>
  <c r="T451" i="16"/>
  <c r="S452" i="16"/>
  <c r="T452" i="16"/>
  <c r="S453" i="16"/>
  <c r="T453" i="16"/>
  <c r="S454" i="16"/>
  <c r="T454" i="16"/>
  <c r="S455" i="16"/>
  <c r="T455" i="16"/>
  <c r="S456" i="16"/>
  <c r="T456" i="16"/>
  <c r="S457" i="16"/>
  <c r="T457" i="16"/>
  <c r="S458" i="16"/>
  <c r="T458" i="16"/>
  <c r="S459" i="16"/>
  <c r="T459" i="16"/>
  <c r="S460" i="16"/>
  <c r="T460" i="16"/>
  <c r="S461" i="16"/>
  <c r="T461" i="16"/>
  <c r="S462" i="16"/>
  <c r="T462" i="16"/>
  <c r="S463" i="16"/>
  <c r="T463" i="16"/>
  <c r="S464" i="16"/>
  <c r="T464" i="16"/>
  <c r="S465" i="16"/>
  <c r="T465" i="16"/>
  <c r="S466" i="16"/>
  <c r="T466" i="16"/>
  <c r="S467" i="16"/>
  <c r="T467" i="16"/>
  <c r="S468" i="16"/>
  <c r="T468" i="16"/>
  <c r="S469" i="16"/>
  <c r="T469" i="16"/>
  <c r="S470" i="16"/>
  <c r="T470" i="16"/>
  <c r="S471" i="16"/>
  <c r="T471" i="16"/>
  <c r="S472" i="16"/>
  <c r="T472" i="16"/>
  <c r="S473" i="16"/>
  <c r="T473" i="16"/>
  <c r="S474" i="16"/>
  <c r="T474" i="16"/>
  <c r="S475" i="16"/>
  <c r="T475" i="16"/>
  <c r="S476" i="16"/>
  <c r="T476" i="16"/>
  <c r="S477" i="16"/>
  <c r="T477" i="16"/>
  <c r="S478" i="16"/>
  <c r="T478" i="16"/>
  <c r="S479" i="16"/>
  <c r="T479" i="16"/>
  <c r="S480" i="16"/>
  <c r="T480" i="16"/>
  <c r="S481" i="16"/>
  <c r="T481" i="16"/>
  <c r="S482" i="16"/>
  <c r="T482" i="16"/>
  <c r="S483" i="16"/>
  <c r="T483" i="16"/>
  <c r="S484" i="16"/>
  <c r="T484" i="16"/>
  <c r="S485" i="16"/>
  <c r="T485" i="16"/>
  <c r="S486" i="16"/>
  <c r="T486" i="16"/>
  <c r="S487" i="16"/>
  <c r="T487" i="16"/>
  <c r="S488" i="16"/>
  <c r="T488" i="16"/>
  <c r="S489" i="16"/>
  <c r="T489" i="16"/>
  <c r="S490" i="16"/>
  <c r="T490" i="16"/>
  <c r="S491" i="16"/>
  <c r="T491" i="16"/>
  <c r="S492" i="16"/>
  <c r="T492" i="16"/>
  <c r="S493" i="16"/>
  <c r="T493" i="16"/>
  <c r="S494" i="16"/>
  <c r="T494" i="16"/>
  <c r="S495" i="16"/>
  <c r="T495" i="16"/>
  <c r="S496" i="16"/>
  <c r="T496" i="16"/>
  <c r="S497" i="16"/>
  <c r="T497" i="16"/>
  <c r="S498" i="16"/>
  <c r="T498" i="16"/>
  <c r="S499" i="16"/>
  <c r="T499" i="16"/>
  <c r="S500" i="16"/>
  <c r="T500" i="16"/>
  <c r="S501" i="16"/>
  <c r="T501" i="16"/>
  <c r="S502" i="16"/>
  <c r="T502" i="16"/>
  <c r="S503" i="16"/>
  <c r="T503" i="16"/>
  <c r="S504" i="16"/>
  <c r="T504" i="16"/>
  <c r="S505" i="16"/>
  <c r="T505" i="16"/>
  <c r="S506" i="16"/>
  <c r="T506" i="16"/>
  <c r="S507" i="16"/>
  <c r="T507" i="16"/>
  <c r="S508" i="16"/>
  <c r="T508" i="16"/>
  <c r="S509" i="16"/>
  <c r="T509" i="16"/>
  <c r="S510" i="16"/>
  <c r="T510" i="16"/>
  <c r="S511" i="16"/>
  <c r="T511" i="16"/>
  <c r="S512" i="16"/>
  <c r="T512" i="16"/>
  <c r="S513" i="16"/>
  <c r="T513" i="16"/>
  <c r="S514" i="16"/>
  <c r="T514" i="16"/>
  <c r="S515" i="16"/>
  <c r="T515" i="16"/>
  <c r="S516" i="16"/>
  <c r="T516" i="16"/>
  <c r="S517" i="16"/>
  <c r="T517" i="16"/>
  <c r="S518" i="16"/>
  <c r="T518" i="16"/>
  <c r="S519" i="16"/>
  <c r="T519" i="16"/>
  <c r="S520" i="16"/>
  <c r="T520" i="16"/>
  <c r="S521" i="16"/>
  <c r="T521" i="16"/>
  <c r="S522" i="16"/>
  <c r="T522" i="16"/>
  <c r="S523" i="16"/>
  <c r="T523" i="16"/>
  <c r="S524" i="16"/>
  <c r="T524" i="16"/>
  <c r="S525" i="16"/>
  <c r="T525" i="16"/>
  <c r="S526" i="16"/>
  <c r="T526" i="16"/>
  <c r="S527" i="16"/>
  <c r="T527" i="16"/>
  <c r="S528" i="16"/>
  <c r="T528" i="16"/>
  <c r="S529" i="16"/>
  <c r="T529" i="16"/>
  <c r="S530" i="16"/>
  <c r="T530" i="16"/>
  <c r="S531" i="16"/>
  <c r="T531" i="16"/>
  <c r="S532" i="16"/>
  <c r="T532" i="16"/>
  <c r="S533" i="16"/>
  <c r="T533" i="16"/>
  <c r="S534" i="16"/>
  <c r="T534" i="16"/>
  <c r="S535" i="16"/>
  <c r="T535" i="16"/>
  <c r="S536" i="16"/>
  <c r="T536" i="16"/>
  <c r="S537" i="16"/>
  <c r="T537" i="16"/>
  <c r="S538" i="16"/>
  <c r="T538" i="16"/>
  <c r="S539" i="16"/>
  <c r="T539" i="16"/>
  <c r="S540" i="16"/>
  <c r="T540" i="16"/>
  <c r="S541" i="16"/>
  <c r="T541" i="16"/>
  <c r="S542" i="16"/>
  <c r="T542" i="16"/>
  <c r="S543" i="16"/>
  <c r="T543" i="16"/>
  <c r="S544" i="16"/>
  <c r="T544" i="16"/>
  <c r="S545" i="16"/>
  <c r="T545" i="16"/>
  <c r="S546" i="16"/>
  <c r="T546" i="16"/>
  <c r="S547" i="16"/>
  <c r="T547" i="16"/>
  <c r="S548" i="16"/>
  <c r="T548" i="16"/>
  <c r="S549" i="16"/>
  <c r="T549" i="16"/>
  <c r="S550" i="16"/>
  <c r="T550" i="16"/>
  <c r="S551" i="16"/>
  <c r="T551" i="16"/>
  <c r="S552" i="16"/>
  <c r="T552" i="16"/>
  <c r="S553" i="16"/>
  <c r="T553" i="16"/>
  <c r="S554" i="16"/>
  <c r="T554" i="16"/>
  <c r="S555" i="16"/>
  <c r="T555" i="16"/>
  <c r="S556" i="16"/>
  <c r="T556" i="16"/>
  <c r="S557" i="16"/>
  <c r="T557" i="16"/>
  <c r="S558" i="16"/>
  <c r="T558" i="16"/>
  <c r="S559" i="16"/>
  <c r="T559" i="16"/>
  <c r="S560" i="16"/>
  <c r="T560" i="16"/>
  <c r="S561" i="16"/>
  <c r="T561" i="16"/>
  <c r="S562" i="16"/>
  <c r="T562" i="16"/>
  <c r="S563" i="16"/>
  <c r="T563" i="16"/>
  <c r="S564" i="16"/>
  <c r="T564" i="16"/>
  <c r="S565" i="16"/>
  <c r="T565" i="16"/>
  <c r="S566" i="16"/>
  <c r="T566" i="16"/>
  <c r="S567" i="16"/>
  <c r="T567" i="16"/>
  <c r="S568" i="16"/>
  <c r="T568" i="16"/>
  <c r="S569" i="16"/>
  <c r="T569" i="16"/>
  <c r="S570" i="16"/>
  <c r="T570" i="16"/>
  <c r="S571" i="16"/>
  <c r="T571" i="16"/>
  <c r="S572" i="16"/>
  <c r="T572" i="16"/>
  <c r="S573" i="16"/>
  <c r="T573" i="16"/>
  <c r="S574" i="16"/>
  <c r="T574" i="16"/>
  <c r="S575" i="16"/>
  <c r="T575" i="16"/>
  <c r="S576" i="16"/>
  <c r="T576" i="16"/>
  <c r="S577" i="16"/>
  <c r="T577" i="16"/>
  <c r="S578" i="16"/>
  <c r="T578" i="16"/>
  <c r="S579" i="16"/>
  <c r="T579" i="16"/>
  <c r="S580" i="16"/>
  <c r="T580" i="16"/>
  <c r="S581" i="16"/>
  <c r="T581" i="16"/>
  <c r="S582" i="16"/>
  <c r="T582" i="16"/>
  <c r="S583" i="16"/>
  <c r="T583" i="16"/>
  <c r="S584" i="16"/>
  <c r="T584" i="16"/>
  <c r="S585" i="16"/>
  <c r="T585" i="16"/>
  <c r="S586" i="16"/>
  <c r="T586" i="16"/>
  <c r="S587" i="16"/>
  <c r="T587" i="16"/>
  <c r="S588" i="16"/>
  <c r="T588" i="16"/>
  <c r="S589" i="16"/>
  <c r="T589" i="16"/>
  <c r="S590" i="16"/>
  <c r="T590" i="16"/>
  <c r="S591" i="16"/>
  <c r="T591" i="16"/>
  <c r="S592" i="16"/>
  <c r="T592" i="16"/>
  <c r="S593" i="16"/>
  <c r="T593" i="16"/>
  <c r="S594" i="16"/>
  <c r="T594" i="16"/>
  <c r="S595" i="16"/>
  <c r="T595" i="16"/>
  <c r="S596" i="16"/>
  <c r="T596" i="16"/>
  <c r="S597" i="16"/>
  <c r="T597" i="16"/>
  <c r="S598" i="16"/>
  <c r="T598" i="16"/>
  <c r="S599" i="16"/>
  <c r="T599" i="16"/>
  <c r="S600" i="16"/>
  <c r="T600" i="16"/>
  <c r="S601" i="16"/>
  <c r="T601" i="16"/>
  <c r="S602" i="16"/>
  <c r="T602" i="16"/>
  <c r="S603" i="16"/>
  <c r="T603" i="16"/>
  <c r="S604" i="16"/>
  <c r="T604" i="16"/>
  <c r="S605" i="16"/>
  <c r="T605" i="16"/>
  <c r="S606" i="16"/>
  <c r="T606" i="16"/>
  <c r="S607" i="16"/>
  <c r="T607" i="16"/>
  <c r="S608" i="16"/>
  <c r="T608" i="16"/>
  <c r="S609" i="16"/>
  <c r="T609" i="16"/>
  <c r="S610" i="16"/>
  <c r="T610" i="16"/>
  <c r="S611" i="16"/>
  <c r="T611" i="16"/>
  <c r="S612" i="16"/>
  <c r="T612" i="16"/>
  <c r="S613" i="16"/>
  <c r="T613" i="16"/>
  <c r="S614" i="16"/>
  <c r="T614" i="16"/>
  <c r="S615" i="16"/>
  <c r="T615" i="16"/>
  <c r="S616" i="16"/>
  <c r="T616" i="16"/>
  <c r="S617" i="16"/>
  <c r="T617" i="16"/>
  <c r="S618" i="16"/>
  <c r="T618" i="16"/>
  <c r="S619" i="16"/>
  <c r="T619" i="16"/>
  <c r="S620" i="16"/>
  <c r="T620" i="16"/>
  <c r="S621" i="16"/>
  <c r="T621" i="16"/>
  <c r="S622" i="16"/>
  <c r="T622" i="16"/>
  <c r="S623" i="16"/>
  <c r="T623" i="16"/>
  <c r="S624" i="16"/>
  <c r="T624" i="16"/>
  <c r="S625" i="16"/>
  <c r="T625" i="16"/>
  <c r="S626" i="16"/>
  <c r="T626" i="16"/>
  <c r="S627" i="16"/>
  <c r="T627" i="16"/>
  <c r="S628" i="16"/>
  <c r="T628" i="16"/>
  <c r="S629" i="16"/>
  <c r="T629" i="16"/>
  <c r="S630" i="16"/>
  <c r="T630" i="16"/>
  <c r="S631" i="16"/>
  <c r="T631" i="16"/>
  <c r="S632" i="16"/>
  <c r="T632" i="16"/>
  <c r="S633" i="16"/>
  <c r="T633" i="16"/>
  <c r="S634" i="16"/>
  <c r="T634" i="16"/>
  <c r="S635" i="16"/>
  <c r="T635" i="16"/>
  <c r="S636" i="16"/>
  <c r="T636" i="16"/>
  <c r="S637" i="16"/>
  <c r="T637" i="16"/>
  <c r="S638" i="16"/>
  <c r="T638" i="16"/>
  <c r="S639" i="16"/>
  <c r="T639" i="16"/>
  <c r="S640" i="16"/>
  <c r="T640" i="16"/>
  <c r="S641" i="16"/>
  <c r="T641" i="16"/>
  <c r="S642" i="16"/>
  <c r="T642" i="16"/>
  <c r="S643" i="16"/>
  <c r="T643" i="16"/>
  <c r="S644" i="16"/>
  <c r="T644" i="16"/>
  <c r="S645" i="16"/>
  <c r="T645" i="16"/>
  <c r="S646" i="16"/>
  <c r="T646" i="16"/>
  <c r="S647" i="16"/>
  <c r="T647" i="16"/>
  <c r="S648" i="16"/>
  <c r="T648" i="16"/>
  <c r="S649" i="16"/>
  <c r="T649" i="16"/>
  <c r="S650" i="16"/>
  <c r="T650" i="16"/>
  <c r="S651" i="16"/>
  <c r="T651" i="16"/>
  <c r="S652" i="16"/>
  <c r="T652" i="16"/>
  <c r="S653" i="16"/>
  <c r="T653" i="16"/>
  <c r="S654" i="16"/>
  <c r="T654" i="16"/>
  <c r="S655" i="16"/>
  <c r="T655" i="16"/>
  <c r="S656" i="16"/>
  <c r="T656" i="16"/>
  <c r="S657" i="16"/>
  <c r="T657" i="16"/>
  <c r="S658" i="16"/>
  <c r="T658" i="16"/>
  <c r="S659" i="16"/>
  <c r="T659" i="16"/>
  <c r="S660" i="16"/>
  <c r="T660" i="16"/>
  <c r="S661" i="16"/>
  <c r="T661" i="16"/>
  <c r="S662" i="16"/>
  <c r="T662" i="16"/>
  <c r="S663" i="16"/>
  <c r="T663" i="16"/>
  <c r="S664" i="16"/>
  <c r="T664" i="16"/>
  <c r="S665" i="16"/>
  <c r="T665" i="16"/>
  <c r="S666" i="16"/>
  <c r="T666" i="16"/>
  <c r="S667" i="16"/>
  <c r="T667" i="16"/>
  <c r="S668" i="16"/>
  <c r="T668" i="16"/>
  <c r="S669" i="16"/>
  <c r="T669" i="16"/>
  <c r="S670" i="16"/>
  <c r="T670" i="16"/>
  <c r="S671" i="16"/>
  <c r="T671" i="16"/>
  <c r="S672" i="16"/>
  <c r="T672" i="16"/>
  <c r="S673" i="16"/>
  <c r="T673" i="16"/>
  <c r="S674" i="16"/>
  <c r="T674" i="16"/>
  <c r="S675" i="16"/>
  <c r="T675" i="16"/>
  <c r="S676" i="16"/>
  <c r="T676" i="16"/>
  <c r="S677" i="16"/>
  <c r="T677" i="16"/>
  <c r="S678" i="16"/>
  <c r="T678" i="16"/>
  <c r="S679" i="16"/>
  <c r="T679" i="16"/>
  <c r="S680" i="16"/>
  <c r="T680" i="16"/>
  <c r="S681" i="16"/>
  <c r="T681" i="16"/>
  <c r="S682" i="16"/>
  <c r="T682" i="16"/>
  <c r="S683" i="16"/>
  <c r="T683" i="16"/>
  <c r="S684" i="16"/>
  <c r="T684" i="16"/>
  <c r="S685" i="16"/>
  <c r="T685" i="16"/>
  <c r="S686" i="16"/>
  <c r="T686" i="16"/>
  <c r="S687" i="16"/>
  <c r="T687" i="16"/>
  <c r="S688" i="16"/>
  <c r="T688" i="16"/>
  <c r="S689" i="16"/>
  <c r="T689" i="16"/>
  <c r="S690" i="16"/>
  <c r="T690" i="16"/>
  <c r="S691" i="16"/>
  <c r="T691" i="16"/>
  <c r="S692" i="16"/>
  <c r="T692" i="16"/>
  <c r="S693" i="16"/>
  <c r="T693" i="16"/>
  <c r="S694" i="16"/>
  <c r="T694" i="16"/>
  <c r="S695" i="16"/>
  <c r="T695" i="16"/>
  <c r="S696" i="16"/>
  <c r="T696" i="16"/>
  <c r="S697" i="16"/>
  <c r="T697" i="16"/>
  <c r="S698" i="16"/>
  <c r="T698" i="16"/>
  <c r="S699" i="16"/>
  <c r="T699" i="16"/>
  <c r="S700" i="16"/>
  <c r="T700" i="16"/>
  <c r="S701" i="16"/>
  <c r="T701" i="16"/>
  <c r="S702" i="16"/>
  <c r="T702" i="16"/>
  <c r="S703" i="16"/>
  <c r="T703" i="16"/>
  <c r="S704" i="16"/>
  <c r="T704" i="16"/>
  <c r="S705" i="16"/>
  <c r="T705" i="16"/>
  <c r="S706" i="16"/>
  <c r="T706" i="16"/>
  <c r="S707" i="16"/>
  <c r="T707" i="16"/>
  <c r="S708" i="16"/>
  <c r="T708" i="16"/>
  <c r="S709" i="16"/>
  <c r="T709" i="16"/>
  <c r="S710" i="16"/>
  <c r="T710" i="16"/>
  <c r="S711" i="16"/>
  <c r="T711" i="16"/>
  <c r="S712" i="16"/>
  <c r="T712" i="16"/>
  <c r="S713" i="16"/>
  <c r="T713" i="16"/>
  <c r="S714" i="16"/>
  <c r="T714" i="16"/>
  <c r="S715" i="16"/>
  <c r="T715" i="16"/>
  <c r="S716" i="16"/>
  <c r="T716" i="16"/>
  <c r="S717" i="16"/>
  <c r="T717" i="16"/>
  <c r="S718" i="16"/>
  <c r="T718" i="16"/>
  <c r="S719" i="16"/>
  <c r="T719" i="16"/>
  <c r="S720" i="16"/>
  <c r="T720" i="16"/>
  <c r="S721" i="16"/>
  <c r="T721" i="16"/>
  <c r="S722" i="16"/>
  <c r="T722" i="16"/>
  <c r="S723" i="16"/>
  <c r="T723" i="16"/>
  <c r="S724" i="16"/>
  <c r="T724" i="16"/>
  <c r="S725" i="16"/>
  <c r="T725" i="16"/>
  <c r="S726" i="16"/>
  <c r="T726" i="16"/>
  <c r="S727" i="16"/>
  <c r="T727" i="16"/>
  <c r="S728" i="16"/>
  <c r="T728" i="16"/>
  <c r="S729" i="16"/>
  <c r="T729" i="16"/>
  <c r="S730" i="16"/>
  <c r="T730" i="16"/>
  <c r="S731" i="16"/>
  <c r="T731" i="16"/>
  <c r="S732" i="16"/>
  <c r="T732" i="16"/>
  <c r="S733" i="16"/>
  <c r="T733" i="16"/>
  <c r="S734" i="16"/>
  <c r="T734" i="16"/>
  <c r="S735" i="16"/>
  <c r="T735" i="16"/>
  <c r="S736" i="16"/>
  <c r="T736" i="16"/>
  <c r="S737" i="16"/>
  <c r="T737" i="16"/>
  <c r="S738" i="16"/>
  <c r="T738" i="16"/>
  <c r="S739" i="16"/>
  <c r="T739" i="16"/>
  <c r="S740" i="16"/>
  <c r="T740" i="16"/>
  <c r="S741" i="16"/>
  <c r="T741" i="16"/>
  <c r="S742" i="16"/>
  <c r="T742" i="16"/>
  <c r="S743" i="16"/>
  <c r="T743" i="16"/>
  <c r="S744" i="16"/>
  <c r="T744" i="16"/>
  <c r="S745" i="16"/>
  <c r="T745" i="16"/>
  <c r="S746" i="16"/>
  <c r="T746" i="16"/>
  <c r="S747" i="16"/>
  <c r="T747" i="16"/>
  <c r="S748" i="16"/>
  <c r="T748" i="16"/>
  <c r="S749" i="16"/>
  <c r="T749" i="16"/>
  <c r="P7" i="16"/>
  <c r="R7" i="16" s="1"/>
  <c r="P8" i="16"/>
  <c r="R8" i="16" s="1"/>
  <c r="P9" i="16"/>
  <c r="R9" i="16" s="1"/>
  <c r="P10" i="16"/>
  <c r="R10" i="16" s="1"/>
  <c r="P11" i="16"/>
  <c r="R11" i="16" s="1"/>
  <c r="P12" i="16"/>
  <c r="R12" i="16" s="1"/>
  <c r="P13" i="16"/>
  <c r="R13" i="16" s="1"/>
  <c r="P14" i="16"/>
  <c r="R14" i="16" s="1"/>
  <c r="P15" i="16"/>
  <c r="R15" i="16" s="1"/>
  <c r="P16" i="16"/>
  <c r="R16" i="16" s="1"/>
  <c r="P17" i="16"/>
  <c r="R17" i="16" s="1"/>
  <c r="P18" i="16"/>
  <c r="R18" i="16" s="1"/>
  <c r="P19" i="16"/>
  <c r="R19" i="16" s="1"/>
  <c r="P20" i="16"/>
  <c r="R20" i="16" s="1"/>
  <c r="P21" i="16"/>
  <c r="R21" i="16" s="1"/>
  <c r="P22" i="16"/>
  <c r="R22" i="16" s="1"/>
  <c r="P23" i="16"/>
  <c r="R23" i="16" s="1"/>
  <c r="P24" i="16"/>
  <c r="R24" i="16"/>
  <c r="P25" i="16"/>
  <c r="R25" i="16" s="1"/>
  <c r="P26" i="16"/>
  <c r="R26" i="16" s="1"/>
  <c r="P27" i="16"/>
  <c r="R27" i="16" s="1"/>
  <c r="P28" i="16"/>
  <c r="R28" i="16" s="1"/>
  <c r="P29" i="16"/>
  <c r="R29" i="16" s="1"/>
  <c r="P30" i="16"/>
  <c r="R30" i="16" s="1"/>
  <c r="P31" i="16"/>
  <c r="R31" i="16" s="1"/>
  <c r="P32" i="16"/>
  <c r="R32" i="16" s="1"/>
  <c r="P33" i="16"/>
  <c r="R33" i="16" s="1"/>
  <c r="P34" i="16"/>
  <c r="R34" i="16" s="1"/>
  <c r="P35" i="16"/>
  <c r="R35" i="16" s="1"/>
  <c r="P36" i="16"/>
  <c r="R36" i="16" s="1"/>
  <c r="P37" i="16"/>
  <c r="R37" i="16" s="1"/>
  <c r="P38" i="16"/>
  <c r="R38" i="16" s="1"/>
  <c r="P39" i="16"/>
  <c r="R39" i="16" s="1"/>
  <c r="P40" i="16"/>
  <c r="R40" i="16" s="1"/>
  <c r="P41" i="16"/>
  <c r="R41" i="16" s="1"/>
  <c r="P42" i="16"/>
  <c r="R42" i="16" s="1"/>
  <c r="P43" i="16"/>
  <c r="R43" i="16" s="1"/>
  <c r="P44" i="16"/>
  <c r="R44" i="16" s="1"/>
  <c r="P45" i="16"/>
  <c r="R45" i="16" s="1"/>
  <c r="P46" i="16"/>
  <c r="R46" i="16" s="1"/>
  <c r="P47" i="16"/>
  <c r="R47" i="16"/>
  <c r="P48" i="16"/>
  <c r="R48" i="16" s="1"/>
  <c r="P49" i="16"/>
  <c r="R49" i="16" s="1"/>
  <c r="P50" i="16"/>
  <c r="R50" i="16" s="1"/>
  <c r="P51" i="16"/>
  <c r="R51" i="16" s="1"/>
  <c r="P52" i="16"/>
  <c r="R52" i="16" s="1"/>
  <c r="P53" i="16"/>
  <c r="R53" i="16" s="1"/>
  <c r="P54" i="16"/>
  <c r="R54" i="16" s="1"/>
  <c r="P55" i="16"/>
  <c r="R55" i="16" s="1"/>
  <c r="P56" i="16"/>
  <c r="R56" i="16" s="1"/>
  <c r="P57" i="16"/>
  <c r="R57" i="16" s="1"/>
  <c r="P58" i="16"/>
  <c r="R58" i="16" s="1"/>
  <c r="P59" i="16"/>
  <c r="R59" i="16" s="1"/>
  <c r="P60" i="16"/>
  <c r="R60" i="16" s="1"/>
  <c r="P61" i="16"/>
  <c r="R61" i="16" s="1"/>
  <c r="P62" i="16"/>
  <c r="R62" i="16" s="1"/>
  <c r="P63" i="16"/>
  <c r="R63" i="16" s="1"/>
  <c r="P64" i="16"/>
  <c r="R64" i="16" s="1"/>
  <c r="P65" i="16"/>
  <c r="R65" i="16" s="1"/>
  <c r="P66" i="16"/>
  <c r="R66" i="16" s="1"/>
  <c r="P67" i="16"/>
  <c r="R67" i="16" s="1"/>
  <c r="P68" i="16"/>
  <c r="R68" i="16" s="1"/>
  <c r="P69" i="16"/>
  <c r="R69" i="16" s="1"/>
  <c r="P70" i="16"/>
  <c r="R70" i="16" s="1"/>
  <c r="P71" i="16"/>
  <c r="R71" i="16" s="1"/>
  <c r="P72" i="16"/>
  <c r="R72" i="16" s="1"/>
  <c r="P73" i="16"/>
  <c r="R73" i="16" s="1"/>
  <c r="P74" i="16"/>
  <c r="R74" i="16" s="1"/>
  <c r="P75" i="16"/>
  <c r="R75" i="16" s="1"/>
  <c r="P76" i="16"/>
  <c r="R76" i="16" s="1"/>
  <c r="P77" i="16"/>
  <c r="R77" i="16" s="1"/>
  <c r="P78" i="16"/>
  <c r="R78" i="16" s="1"/>
  <c r="P79" i="16"/>
  <c r="R79" i="16" s="1"/>
  <c r="P80" i="16"/>
  <c r="R80" i="16" s="1"/>
  <c r="P81" i="16"/>
  <c r="R81" i="16" s="1"/>
  <c r="P82" i="16"/>
  <c r="R82" i="16" s="1"/>
  <c r="P83" i="16"/>
  <c r="R83" i="16" s="1"/>
  <c r="P84" i="16"/>
  <c r="R84" i="16" s="1"/>
  <c r="P85" i="16"/>
  <c r="R85" i="16" s="1"/>
  <c r="P86" i="16"/>
  <c r="R86" i="16" s="1"/>
  <c r="P87" i="16"/>
  <c r="R87" i="16" s="1"/>
  <c r="P88" i="16"/>
  <c r="R88" i="16" s="1"/>
  <c r="P89" i="16"/>
  <c r="R89" i="16" s="1"/>
  <c r="P90" i="16"/>
  <c r="R90" i="16" s="1"/>
  <c r="P91" i="16"/>
  <c r="R91" i="16" s="1"/>
  <c r="P92" i="16"/>
  <c r="R92" i="16" s="1"/>
  <c r="P93" i="16"/>
  <c r="R93" i="16" s="1"/>
  <c r="P94" i="16"/>
  <c r="R94" i="16" s="1"/>
  <c r="P95" i="16"/>
  <c r="R95" i="16" s="1"/>
  <c r="P96" i="16"/>
  <c r="R96" i="16" s="1"/>
  <c r="P97" i="16"/>
  <c r="R97" i="16" s="1"/>
  <c r="P98" i="16"/>
  <c r="R98" i="16" s="1"/>
  <c r="P99" i="16"/>
  <c r="R99" i="16" s="1"/>
  <c r="P100" i="16"/>
  <c r="R100" i="16" s="1"/>
  <c r="P101" i="16"/>
  <c r="R101" i="16" s="1"/>
  <c r="P102" i="16"/>
  <c r="R102" i="16" s="1"/>
  <c r="P103" i="16"/>
  <c r="R103" i="16" s="1"/>
  <c r="P104" i="16"/>
  <c r="R104" i="16" s="1"/>
  <c r="P105" i="16"/>
  <c r="R105" i="16" s="1"/>
  <c r="P106" i="16"/>
  <c r="R106" i="16" s="1"/>
  <c r="P107" i="16"/>
  <c r="R107" i="16" s="1"/>
  <c r="P108" i="16"/>
  <c r="R108" i="16" s="1"/>
  <c r="P109" i="16"/>
  <c r="R109" i="16" s="1"/>
  <c r="P110" i="16"/>
  <c r="R110" i="16" s="1"/>
  <c r="P111" i="16"/>
  <c r="R111" i="16" s="1"/>
  <c r="P112" i="16"/>
  <c r="R112" i="16" s="1"/>
  <c r="P113" i="16"/>
  <c r="R113" i="16" s="1"/>
  <c r="P114" i="16"/>
  <c r="R114" i="16" s="1"/>
  <c r="P115" i="16"/>
  <c r="R115" i="16" s="1"/>
  <c r="P116" i="16"/>
  <c r="R116" i="16" s="1"/>
  <c r="P117" i="16"/>
  <c r="R117" i="16" s="1"/>
  <c r="P118" i="16"/>
  <c r="R118" i="16" s="1"/>
  <c r="P119" i="16"/>
  <c r="R119" i="16" s="1"/>
  <c r="P120" i="16"/>
  <c r="R120" i="16" s="1"/>
  <c r="P121" i="16"/>
  <c r="R121" i="16" s="1"/>
  <c r="P122" i="16"/>
  <c r="R122" i="16" s="1"/>
  <c r="P123" i="16"/>
  <c r="R123" i="16" s="1"/>
  <c r="P124" i="16"/>
  <c r="R124" i="16" s="1"/>
  <c r="P125" i="16"/>
  <c r="R125" i="16" s="1"/>
  <c r="P126" i="16"/>
  <c r="R126" i="16" s="1"/>
  <c r="P127" i="16"/>
  <c r="R127" i="16" s="1"/>
  <c r="P128" i="16"/>
  <c r="R128" i="16" s="1"/>
  <c r="P129" i="16"/>
  <c r="R129" i="16"/>
  <c r="P130" i="16"/>
  <c r="R130" i="16" s="1"/>
  <c r="P131" i="16"/>
  <c r="R131" i="16" s="1"/>
  <c r="P132" i="16"/>
  <c r="R132" i="16" s="1"/>
  <c r="P133" i="16"/>
  <c r="R133" i="16" s="1"/>
  <c r="P134" i="16"/>
  <c r="R134" i="16" s="1"/>
  <c r="P135" i="16"/>
  <c r="R135" i="16" s="1"/>
  <c r="P136" i="16"/>
  <c r="R136" i="16" s="1"/>
  <c r="P137" i="16"/>
  <c r="R137" i="16" s="1"/>
  <c r="P138" i="16"/>
  <c r="R138" i="16" s="1"/>
  <c r="P139" i="16"/>
  <c r="R139" i="16" s="1"/>
  <c r="P140" i="16"/>
  <c r="R140" i="16"/>
  <c r="P141" i="16"/>
  <c r="R141" i="16" s="1"/>
  <c r="P142" i="16"/>
  <c r="R142" i="16" s="1"/>
  <c r="P143" i="16"/>
  <c r="R143" i="16" s="1"/>
  <c r="P144" i="16"/>
  <c r="R144" i="16" s="1"/>
  <c r="P145" i="16"/>
  <c r="R145" i="16" s="1"/>
  <c r="P146" i="16"/>
  <c r="R146" i="16" s="1"/>
  <c r="P147" i="16"/>
  <c r="R147" i="16" s="1"/>
  <c r="P148" i="16"/>
  <c r="R148" i="16" s="1"/>
  <c r="P149" i="16"/>
  <c r="R149" i="16" s="1"/>
  <c r="P150" i="16"/>
  <c r="R150" i="16" s="1"/>
  <c r="P151" i="16"/>
  <c r="R151" i="16" s="1"/>
  <c r="P152" i="16"/>
  <c r="R152" i="16" s="1"/>
  <c r="P153" i="16"/>
  <c r="R153" i="16" s="1"/>
  <c r="P154" i="16"/>
  <c r="R154" i="16" s="1"/>
  <c r="P155" i="16"/>
  <c r="R155" i="16" s="1"/>
  <c r="P156" i="16"/>
  <c r="R156" i="16" s="1"/>
  <c r="P157" i="16"/>
  <c r="R157" i="16" s="1"/>
  <c r="P158" i="16"/>
  <c r="R158" i="16" s="1"/>
  <c r="P159" i="16"/>
  <c r="R159" i="16" s="1"/>
  <c r="P160" i="16"/>
  <c r="R160" i="16" s="1"/>
  <c r="P161" i="16"/>
  <c r="R161" i="16" s="1"/>
  <c r="P162" i="16"/>
  <c r="R162" i="16" s="1"/>
  <c r="P163" i="16"/>
  <c r="R163" i="16" s="1"/>
  <c r="P164" i="16"/>
  <c r="R164" i="16" s="1"/>
  <c r="P165" i="16"/>
  <c r="R165" i="16" s="1"/>
  <c r="P166" i="16"/>
  <c r="R166" i="16" s="1"/>
  <c r="P167" i="16"/>
  <c r="R167" i="16" s="1"/>
  <c r="P168" i="16"/>
  <c r="R168" i="16" s="1"/>
  <c r="P169" i="16"/>
  <c r="R169" i="16" s="1"/>
  <c r="P170" i="16"/>
  <c r="R170" i="16" s="1"/>
  <c r="P171" i="16"/>
  <c r="R171" i="16" s="1"/>
  <c r="P172" i="16"/>
  <c r="R172" i="16" s="1"/>
  <c r="P173" i="16"/>
  <c r="R173" i="16" s="1"/>
  <c r="P174" i="16"/>
  <c r="R174" i="16" s="1"/>
  <c r="P175" i="16"/>
  <c r="R175" i="16" s="1"/>
  <c r="P176" i="16"/>
  <c r="R176" i="16" s="1"/>
  <c r="P177" i="16"/>
  <c r="R177" i="16" s="1"/>
  <c r="P178" i="16"/>
  <c r="R178" i="16" s="1"/>
  <c r="P179" i="16"/>
  <c r="R179" i="16" s="1"/>
  <c r="P180" i="16"/>
  <c r="R180" i="16" s="1"/>
  <c r="P181" i="16"/>
  <c r="R181" i="16" s="1"/>
  <c r="P182" i="16"/>
  <c r="R182" i="16" s="1"/>
  <c r="P183" i="16"/>
  <c r="R183" i="16" s="1"/>
  <c r="P184" i="16"/>
  <c r="R184" i="16" s="1"/>
  <c r="P185" i="16"/>
  <c r="R185" i="16" s="1"/>
  <c r="P186" i="16"/>
  <c r="R186" i="16" s="1"/>
  <c r="P187" i="16"/>
  <c r="R187" i="16" s="1"/>
  <c r="P188" i="16"/>
  <c r="R188" i="16" s="1"/>
  <c r="P189" i="16"/>
  <c r="R189" i="16" s="1"/>
  <c r="P190" i="16"/>
  <c r="R190" i="16" s="1"/>
  <c r="P191" i="16"/>
  <c r="R191" i="16" s="1"/>
  <c r="P192" i="16"/>
  <c r="R192" i="16" s="1"/>
  <c r="P193" i="16"/>
  <c r="R193" i="16" s="1"/>
  <c r="P194" i="16"/>
  <c r="R194" i="16" s="1"/>
  <c r="P195" i="16"/>
  <c r="R195" i="16" s="1"/>
  <c r="P196" i="16"/>
  <c r="R196" i="16" s="1"/>
  <c r="P197" i="16"/>
  <c r="R197" i="16" s="1"/>
  <c r="P198" i="16"/>
  <c r="R198" i="16" s="1"/>
  <c r="P199" i="16"/>
  <c r="R199" i="16" s="1"/>
  <c r="P200" i="16"/>
  <c r="R200" i="16" s="1"/>
  <c r="P201" i="16"/>
  <c r="R201" i="16" s="1"/>
  <c r="P202" i="16"/>
  <c r="R202" i="16" s="1"/>
  <c r="P203" i="16"/>
  <c r="R203" i="16" s="1"/>
  <c r="P204" i="16"/>
  <c r="R204" i="16" s="1"/>
  <c r="P205" i="16"/>
  <c r="R205" i="16" s="1"/>
  <c r="P206" i="16"/>
  <c r="R206" i="16" s="1"/>
  <c r="P207" i="16"/>
  <c r="R207" i="16" s="1"/>
  <c r="P208" i="16"/>
  <c r="R208" i="16" s="1"/>
  <c r="P209" i="16"/>
  <c r="R209" i="16" s="1"/>
  <c r="P210" i="16"/>
  <c r="R210" i="16" s="1"/>
  <c r="P211" i="16"/>
  <c r="R211" i="16" s="1"/>
  <c r="P212" i="16"/>
  <c r="R212" i="16" s="1"/>
  <c r="P213" i="16"/>
  <c r="R213" i="16" s="1"/>
  <c r="P214" i="16"/>
  <c r="R214" i="16" s="1"/>
  <c r="P215" i="16"/>
  <c r="R215" i="16" s="1"/>
  <c r="P216" i="16"/>
  <c r="R216" i="16" s="1"/>
  <c r="P217" i="16"/>
  <c r="R217" i="16" s="1"/>
  <c r="P218" i="16"/>
  <c r="R218" i="16" s="1"/>
  <c r="P219" i="16"/>
  <c r="R219" i="16" s="1"/>
  <c r="P220" i="16"/>
  <c r="R220" i="16" s="1"/>
  <c r="P221" i="16"/>
  <c r="R221" i="16" s="1"/>
  <c r="P222" i="16"/>
  <c r="R222" i="16" s="1"/>
  <c r="P223" i="16"/>
  <c r="R223" i="16" s="1"/>
  <c r="P224" i="16"/>
  <c r="R224" i="16" s="1"/>
  <c r="P225" i="16"/>
  <c r="R225" i="16" s="1"/>
  <c r="P226" i="16"/>
  <c r="R226" i="16" s="1"/>
  <c r="P227" i="16"/>
  <c r="R227" i="16" s="1"/>
  <c r="P228" i="16"/>
  <c r="R228" i="16" s="1"/>
  <c r="P229" i="16"/>
  <c r="R229" i="16" s="1"/>
  <c r="P230" i="16"/>
  <c r="R230" i="16" s="1"/>
  <c r="P231" i="16"/>
  <c r="R231" i="16" s="1"/>
  <c r="P232" i="16"/>
  <c r="R232" i="16"/>
  <c r="P233" i="16"/>
  <c r="R233" i="16" s="1"/>
  <c r="P234" i="16"/>
  <c r="R234" i="16" s="1"/>
  <c r="P235" i="16"/>
  <c r="R235" i="16" s="1"/>
  <c r="P236" i="16"/>
  <c r="R236" i="16" s="1"/>
  <c r="P237" i="16"/>
  <c r="R237" i="16" s="1"/>
  <c r="P238" i="16"/>
  <c r="R238" i="16" s="1"/>
  <c r="P239" i="16"/>
  <c r="R239" i="16" s="1"/>
  <c r="P240" i="16"/>
  <c r="R240" i="16" s="1"/>
  <c r="P241" i="16"/>
  <c r="R241" i="16" s="1"/>
  <c r="P242" i="16"/>
  <c r="R242" i="16" s="1"/>
  <c r="P243" i="16"/>
  <c r="R243" i="16" s="1"/>
  <c r="P244" i="16"/>
  <c r="R244" i="16" s="1"/>
  <c r="P245" i="16"/>
  <c r="R245" i="16" s="1"/>
  <c r="P246" i="16"/>
  <c r="R246" i="16" s="1"/>
  <c r="P247" i="16"/>
  <c r="R247" i="16" s="1"/>
  <c r="P248" i="16"/>
  <c r="R248" i="16" s="1"/>
  <c r="P249" i="16"/>
  <c r="R249" i="16" s="1"/>
  <c r="P250" i="16"/>
  <c r="R250" i="16" s="1"/>
  <c r="P251" i="16"/>
  <c r="R251" i="16" s="1"/>
  <c r="P252" i="16"/>
  <c r="R252" i="16" s="1"/>
  <c r="P253" i="16"/>
  <c r="R253" i="16" s="1"/>
  <c r="P254" i="16"/>
  <c r="R254" i="16" s="1"/>
  <c r="P255" i="16"/>
  <c r="R255" i="16" s="1"/>
  <c r="P256" i="16"/>
  <c r="R256" i="16" s="1"/>
  <c r="P257" i="16"/>
  <c r="R257" i="16" s="1"/>
  <c r="P258" i="16"/>
  <c r="R258" i="16" s="1"/>
  <c r="P259" i="16"/>
  <c r="R259" i="16" s="1"/>
  <c r="P260" i="16"/>
  <c r="R260" i="16" s="1"/>
  <c r="P261" i="16"/>
  <c r="R261" i="16" s="1"/>
  <c r="P262" i="16"/>
  <c r="R262" i="16" s="1"/>
  <c r="P263" i="16"/>
  <c r="R263" i="16" s="1"/>
  <c r="P264" i="16"/>
  <c r="R264" i="16" s="1"/>
  <c r="P265" i="16"/>
  <c r="R265" i="16" s="1"/>
  <c r="P266" i="16"/>
  <c r="R266" i="16" s="1"/>
  <c r="P267" i="16"/>
  <c r="R267" i="16" s="1"/>
  <c r="P268" i="16"/>
  <c r="R268" i="16" s="1"/>
  <c r="P269" i="16"/>
  <c r="R269" i="16" s="1"/>
  <c r="P270" i="16"/>
  <c r="R270" i="16" s="1"/>
  <c r="P271" i="16"/>
  <c r="R271" i="16" s="1"/>
  <c r="P272" i="16"/>
  <c r="R272" i="16" s="1"/>
  <c r="P273" i="16"/>
  <c r="R273" i="16" s="1"/>
  <c r="P274" i="16"/>
  <c r="R274" i="16" s="1"/>
  <c r="P275" i="16"/>
  <c r="R275" i="16" s="1"/>
  <c r="P276" i="16"/>
  <c r="R276" i="16" s="1"/>
  <c r="P277" i="16"/>
  <c r="R277" i="16" s="1"/>
  <c r="P278" i="16"/>
  <c r="R278" i="16" s="1"/>
  <c r="P279" i="16"/>
  <c r="R279" i="16" s="1"/>
  <c r="P280" i="16"/>
  <c r="R280" i="16" s="1"/>
  <c r="P281" i="16"/>
  <c r="R281" i="16" s="1"/>
  <c r="P282" i="16"/>
  <c r="R282" i="16" s="1"/>
  <c r="P283" i="16"/>
  <c r="R283" i="16" s="1"/>
  <c r="P284" i="16"/>
  <c r="R284" i="16" s="1"/>
  <c r="P285" i="16"/>
  <c r="R285" i="16" s="1"/>
  <c r="P286" i="16"/>
  <c r="R286" i="16" s="1"/>
  <c r="P287" i="16"/>
  <c r="R287" i="16" s="1"/>
  <c r="P288" i="16"/>
  <c r="R288" i="16" s="1"/>
  <c r="P289" i="16"/>
  <c r="R289" i="16" s="1"/>
  <c r="P290" i="16"/>
  <c r="R290" i="16" s="1"/>
  <c r="P291" i="16"/>
  <c r="R291" i="16" s="1"/>
  <c r="P292" i="16"/>
  <c r="R292" i="16" s="1"/>
  <c r="P293" i="16"/>
  <c r="R293" i="16" s="1"/>
  <c r="P294" i="16"/>
  <c r="R294" i="16" s="1"/>
  <c r="P295" i="16"/>
  <c r="R295" i="16" s="1"/>
  <c r="P296" i="16"/>
  <c r="R296" i="16" s="1"/>
  <c r="P297" i="16"/>
  <c r="R297" i="16" s="1"/>
  <c r="P298" i="16"/>
  <c r="R298" i="16" s="1"/>
  <c r="P299" i="16"/>
  <c r="R299" i="16" s="1"/>
  <c r="P300" i="16"/>
  <c r="R300" i="16" s="1"/>
  <c r="P301" i="16"/>
  <c r="R301" i="16" s="1"/>
  <c r="P302" i="16"/>
  <c r="R302" i="16" s="1"/>
  <c r="P303" i="16"/>
  <c r="R303" i="16" s="1"/>
  <c r="P304" i="16"/>
  <c r="R304" i="16" s="1"/>
  <c r="P305" i="16"/>
  <c r="R305" i="16" s="1"/>
  <c r="P306" i="16"/>
  <c r="R306" i="16" s="1"/>
  <c r="P307" i="16"/>
  <c r="R307" i="16" s="1"/>
  <c r="P308" i="16"/>
  <c r="R308" i="16" s="1"/>
  <c r="P309" i="16"/>
  <c r="R309" i="16" s="1"/>
  <c r="P310" i="16"/>
  <c r="R310" i="16" s="1"/>
  <c r="P311" i="16"/>
  <c r="R311" i="16" s="1"/>
  <c r="P312" i="16"/>
  <c r="R312" i="16" s="1"/>
  <c r="P313" i="16"/>
  <c r="R313" i="16" s="1"/>
  <c r="P314" i="16"/>
  <c r="R314" i="16" s="1"/>
  <c r="P315" i="16"/>
  <c r="R315" i="16" s="1"/>
  <c r="P316" i="16"/>
  <c r="R316" i="16" s="1"/>
  <c r="P317" i="16"/>
  <c r="R317" i="16" s="1"/>
  <c r="P318" i="16"/>
  <c r="R318" i="16" s="1"/>
  <c r="P319" i="16"/>
  <c r="R319" i="16" s="1"/>
  <c r="P320" i="16"/>
  <c r="R320" i="16" s="1"/>
  <c r="P321" i="16"/>
  <c r="R321" i="16" s="1"/>
  <c r="P322" i="16"/>
  <c r="R322" i="16" s="1"/>
  <c r="P323" i="16"/>
  <c r="R323" i="16" s="1"/>
  <c r="P324" i="16"/>
  <c r="R324" i="16" s="1"/>
  <c r="P325" i="16"/>
  <c r="R325" i="16" s="1"/>
  <c r="P326" i="16"/>
  <c r="R326" i="16" s="1"/>
  <c r="P327" i="16"/>
  <c r="R327" i="16" s="1"/>
  <c r="P328" i="16"/>
  <c r="R328" i="16" s="1"/>
  <c r="P329" i="16"/>
  <c r="R329" i="16" s="1"/>
  <c r="P330" i="16"/>
  <c r="R330" i="16" s="1"/>
  <c r="P331" i="16"/>
  <c r="R331" i="16" s="1"/>
  <c r="P332" i="16"/>
  <c r="R332" i="16" s="1"/>
  <c r="P333" i="16"/>
  <c r="R333" i="16" s="1"/>
  <c r="P334" i="16"/>
  <c r="R334" i="16" s="1"/>
  <c r="P335" i="16"/>
  <c r="R335" i="16" s="1"/>
  <c r="P336" i="16"/>
  <c r="R336" i="16"/>
  <c r="P337" i="16"/>
  <c r="R337" i="16" s="1"/>
  <c r="P338" i="16"/>
  <c r="R338" i="16" s="1"/>
  <c r="P339" i="16"/>
  <c r="R339" i="16" s="1"/>
  <c r="P340" i="16"/>
  <c r="R340" i="16" s="1"/>
  <c r="P341" i="16"/>
  <c r="R341" i="16" s="1"/>
  <c r="P342" i="16"/>
  <c r="R342" i="16" s="1"/>
  <c r="P343" i="16"/>
  <c r="R343" i="16" s="1"/>
  <c r="P344" i="16"/>
  <c r="R344" i="16" s="1"/>
  <c r="P345" i="16"/>
  <c r="R345" i="16" s="1"/>
  <c r="P346" i="16"/>
  <c r="R346" i="16" s="1"/>
  <c r="P347" i="16"/>
  <c r="R347" i="16" s="1"/>
  <c r="P348" i="16"/>
  <c r="R348" i="16" s="1"/>
  <c r="P349" i="16"/>
  <c r="R349" i="16" s="1"/>
  <c r="P350" i="16"/>
  <c r="R350" i="16"/>
  <c r="P351" i="16"/>
  <c r="R351" i="16" s="1"/>
  <c r="P352" i="16"/>
  <c r="R352" i="16" s="1"/>
  <c r="P353" i="16"/>
  <c r="R353" i="16" s="1"/>
  <c r="P354" i="16"/>
  <c r="R354" i="16" s="1"/>
  <c r="P355" i="16"/>
  <c r="R355" i="16" s="1"/>
  <c r="P356" i="16"/>
  <c r="R356" i="16" s="1"/>
  <c r="P357" i="16"/>
  <c r="R357" i="16" s="1"/>
  <c r="P358" i="16"/>
  <c r="R358" i="16" s="1"/>
  <c r="P359" i="16"/>
  <c r="R359" i="16" s="1"/>
  <c r="P360" i="16"/>
  <c r="R360" i="16" s="1"/>
  <c r="P361" i="16"/>
  <c r="R361" i="16" s="1"/>
  <c r="P362" i="16"/>
  <c r="R362" i="16" s="1"/>
  <c r="P363" i="16"/>
  <c r="R363" i="16" s="1"/>
  <c r="P364" i="16"/>
  <c r="R364" i="16" s="1"/>
  <c r="P365" i="16"/>
  <c r="R365" i="16" s="1"/>
  <c r="P366" i="16"/>
  <c r="R366" i="16" s="1"/>
  <c r="P367" i="16"/>
  <c r="R367" i="16" s="1"/>
  <c r="P368" i="16"/>
  <c r="R368" i="16" s="1"/>
  <c r="P369" i="16"/>
  <c r="R369" i="16" s="1"/>
  <c r="P370" i="16"/>
  <c r="R370" i="16" s="1"/>
  <c r="P371" i="16"/>
  <c r="R371" i="16" s="1"/>
  <c r="P372" i="16"/>
  <c r="R372" i="16" s="1"/>
  <c r="P373" i="16"/>
  <c r="R373" i="16" s="1"/>
  <c r="P374" i="16"/>
  <c r="R374" i="16" s="1"/>
  <c r="P375" i="16"/>
  <c r="R375" i="16" s="1"/>
  <c r="P376" i="16"/>
  <c r="R376" i="16" s="1"/>
  <c r="P377" i="16"/>
  <c r="R377" i="16" s="1"/>
  <c r="P378" i="16"/>
  <c r="R378" i="16" s="1"/>
  <c r="P379" i="16"/>
  <c r="R379" i="16" s="1"/>
  <c r="P380" i="16"/>
  <c r="R380" i="16" s="1"/>
  <c r="P381" i="16"/>
  <c r="R381" i="16" s="1"/>
  <c r="P382" i="16"/>
  <c r="R382" i="16" s="1"/>
  <c r="P383" i="16"/>
  <c r="R383" i="16" s="1"/>
  <c r="P384" i="16"/>
  <c r="R384" i="16" s="1"/>
  <c r="P385" i="16"/>
  <c r="R385" i="16" s="1"/>
  <c r="P386" i="16"/>
  <c r="R386" i="16" s="1"/>
  <c r="P387" i="16"/>
  <c r="R387" i="16" s="1"/>
  <c r="P388" i="16"/>
  <c r="R388" i="16" s="1"/>
  <c r="P389" i="16"/>
  <c r="R389" i="16" s="1"/>
  <c r="P390" i="16"/>
  <c r="R390" i="16" s="1"/>
  <c r="P391" i="16"/>
  <c r="R391" i="16" s="1"/>
  <c r="P392" i="16"/>
  <c r="R392" i="16" s="1"/>
  <c r="P393" i="16"/>
  <c r="R393" i="16"/>
  <c r="P394" i="16"/>
  <c r="R394" i="16" s="1"/>
  <c r="P395" i="16"/>
  <c r="R395" i="16" s="1"/>
  <c r="P396" i="16"/>
  <c r="R396" i="16" s="1"/>
  <c r="P397" i="16"/>
  <c r="R397" i="16" s="1"/>
  <c r="P398" i="16"/>
  <c r="R398" i="16" s="1"/>
  <c r="P399" i="16"/>
  <c r="R399" i="16" s="1"/>
  <c r="P400" i="16"/>
  <c r="R400" i="16" s="1"/>
  <c r="P401" i="16"/>
  <c r="R401" i="16" s="1"/>
  <c r="P402" i="16"/>
  <c r="R402" i="16" s="1"/>
  <c r="P403" i="16"/>
  <c r="R403" i="16" s="1"/>
  <c r="P404" i="16"/>
  <c r="R404" i="16" s="1"/>
  <c r="P405" i="16"/>
  <c r="R405" i="16" s="1"/>
  <c r="P406" i="16"/>
  <c r="R406" i="16" s="1"/>
  <c r="P407" i="16"/>
  <c r="R407" i="16" s="1"/>
  <c r="P408" i="16"/>
  <c r="R408" i="16" s="1"/>
  <c r="P409" i="16"/>
  <c r="R409" i="16" s="1"/>
  <c r="P410" i="16"/>
  <c r="R410" i="16" s="1"/>
  <c r="P411" i="16"/>
  <c r="R411" i="16" s="1"/>
  <c r="P412" i="16"/>
  <c r="R412" i="16" s="1"/>
  <c r="P413" i="16"/>
  <c r="R413" i="16" s="1"/>
  <c r="P414" i="16"/>
  <c r="R414" i="16" s="1"/>
  <c r="P415" i="16"/>
  <c r="R415" i="16" s="1"/>
  <c r="P416" i="16"/>
  <c r="R416" i="16" s="1"/>
  <c r="P417" i="16"/>
  <c r="R417" i="16" s="1"/>
  <c r="P418" i="16"/>
  <c r="R418" i="16" s="1"/>
  <c r="P419" i="16"/>
  <c r="R419" i="16" s="1"/>
  <c r="P420" i="16"/>
  <c r="R420" i="16" s="1"/>
  <c r="P421" i="16"/>
  <c r="R421" i="16" s="1"/>
  <c r="P422" i="16"/>
  <c r="R422" i="16" s="1"/>
  <c r="P423" i="16"/>
  <c r="R423" i="16" s="1"/>
  <c r="P424" i="16"/>
  <c r="R424" i="16" s="1"/>
  <c r="P425" i="16"/>
  <c r="R425" i="16" s="1"/>
  <c r="P426" i="16"/>
  <c r="R426" i="16" s="1"/>
  <c r="P427" i="16"/>
  <c r="R427" i="16" s="1"/>
  <c r="P428" i="16"/>
  <c r="R428" i="16" s="1"/>
  <c r="P429" i="16"/>
  <c r="R429" i="16" s="1"/>
  <c r="P430" i="16"/>
  <c r="R430" i="16" s="1"/>
  <c r="P431" i="16"/>
  <c r="R431" i="16" s="1"/>
  <c r="P432" i="16"/>
  <c r="R432" i="16" s="1"/>
  <c r="P433" i="16"/>
  <c r="R433" i="16" s="1"/>
  <c r="P434" i="16"/>
  <c r="R434" i="16" s="1"/>
  <c r="P435" i="16"/>
  <c r="R435" i="16" s="1"/>
  <c r="P436" i="16"/>
  <c r="R436" i="16" s="1"/>
  <c r="P437" i="16"/>
  <c r="R437" i="16"/>
  <c r="P438" i="16"/>
  <c r="R438" i="16" s="1"/>
  <c r="P439" i="16"/>
  <c r="R439" i="16" s="1"/>
  <c r="P440" i="16"/>
  <c r="R440" i="16"/>
  <c r="P441" i="16"/>
  <c r="R441" i="16" s="1"/>
  <c r="P442" i="16"/>
  <c r="R442" i="16" s="1"/>
  <c r="P443" i="16"/>
  <c r="R443" i="16" s="1"/>
  <c r="P444" i="16"/>
  <c r="R444" i="16" s="1"/>
  <c r="P445" i="16"/>
  <c r="R445" i="16" s="1"/>
  <c r="P446" i="16"/>
  <c r="R446" i="16" s="1"/>
  <c r="P447" i="16"/>
  <c r="R447" i="16" s="1"/>
  <c r="P448" i="16"/>
  <c r="R448" i="16" s="1"/>
  <c r="P449" i="16"/>
  <c r="R449" i="16" s="1"/>
  <c r="P450" i="16"/>
  <c r="R450" i="16" s="1"/>
  <c r="P451" i="16"/>
  <c r="R451" i="16" s="1"/>
  <c r="P452" i="16"/>
  <c r="R452" i="16" s="1"/>
  <c r="P453" i="16"/>
  <c r="R453" i="16" s="1"/>
  <c r="P454" i="16"/>
  <c r="R454" i="16" s="1"/>
  <c r="P455" i="16"/>
  <c r="R455" i="16" s="1"/>
  <c r="P456" i="16"/>
  <c r="R456" i="16" s="1"/>
  <c r="P457" i="16"/>
  <c r="R457" i="16" s="1"/>
  <c r="P458" i="16"/>
  <c r="R458" i="16" s="1"/>
  <c r="P459" i="16"/>
  <c r="R459" i="16" s="1"/>
  <c r="P460" i="16"/>
  <c r="R460" i="16" s="1"/>
  <c r="P461" i="16"/>
  <c r="R461" i="16" s="1"/>
  <c r="P462" i="16"/>
  <c r="R462" i="16" s="1"/>
  <c r="P463" i="16"/>
  <c r="R463" i="16" s="1"/>
  <c r="P464" i="16"/>
  <c r="R464" i="16" s="1"/>
  <c r="P465" i="16"/>
  <c r="R465" i="16" s="1"/>
  <c r="P466" i="16"/>
  <c r="R466" i="16" s="1"/>
  <c r="P467" i="16"/>
  <c r="R467" i="16" s="1"/>
  <c r="P468" i="16"/>
  <c r="R468" i="16" s="1"/>
  <c r="P469" i="16"/>
  <c r="R469" i="16" s="1"/>
  <c r="P470" i="16"/>
  <c r="R470" i="16" s="1"/>
  <c r="P471" i="16"/>
  <c r="R471" i="16" s="1"/>
  <c r="P472" i="16"/>
  <c r="R472" i="16" s="1"/>
  <c r="P473" i="16"/>
  <c r="R473" i="16" s="1"/>
  <c r="P474" i="16"/>
  <c r="R474" i="16" s="1"/>
  <c r="P475" i="16"/>
  <c r="R475" i="16" s="1"/>
  <c r="P476" i="16"/>
  <c r="R476" i="16" s="1"/>
  <c r="P477" i="16"/>
  <c r="R477" i="16" s="1"/>
  <c r="P478" i="16"/>
  <c r="R478" i="16" s="1"/>
  <c r="P479" i="16"/>
  <c r="R479" i="16" s="1"/>
  <c r="P480" i="16"/>
  <c r="R480" i="16" s="1"/>
  <c r="P481" i="16"/>
  <c r="R481" i="16" s="1"/>
  <c r="P482" i="16"/>
  <c r="R482" i="16" s="1"/>
  <c r="P483" i="16"/>
  <c r="R483" i="16" s="1"/>
  <c r="P484" i="16"/>
  <c r="R484" i="16" s="1"/>
  <c r="P485" i="16"/>
  <c r="R485" i="16" s="1"/>
  <c r="P486" i="16"/>
  <c r="R486" i="16" s="1"/>
  <c r="P487" i="16"/>
  <c r="R487" i="16" s="1"/>
  <c r="P488" i="16"/>
  <c r="R488" i="16" s="1"/>
  <c r="P489" i="16"/>
  <c r="R489" i="16" s="1"/>
  <c r="P490" i="16"/>
  <c r="R490" i="16" s="1"/>
  <c r="P491" i="16"/>
  <c r="R491" i="16" s="1"/>
  <c r="P492" i="16"/>
  <c r="R492" i="16" s="1"/>
  <c r="P493" i="16"/>
  <c r="R493" i="16" s="1"/>
  <c r="P494" i="16"/>
  <c r="R494" i="16" s="1"/>
  <c r="P495" i="16"/>
  <c r="R495" i="16" s="1"/>
  <c r="P496" i="16"/>
  <c r="R496" i="16" s="1"/>
  <c r="P497" i="16"/>
  <c r="R497" i="16" s="1"/>
  <c r="P498" i="16"/>
  <c r="R498" i="16" s="1"/>
  <c r="P499" i="16"/>
  <c r="R499" i="16" s="1"/>
  <c r="P500" i="16"/>
  <c r="R500" i="16" s="1"/>
  <c r="P501" i="16"/>
  <c r="R501" i="16" s="1"/>
  <c r="P502" i="16"/>
  <c r="R502" i="16" s="1"/>
  <c r="P503" i="16"/>
  <c r="R503" i="16" s="1"/>
  <c r="P504" i="16"/>
  <c r="R504" i="16" s="1"/>
  <c r="P505" i="16"/>
  <c r="R505" i="16" s="1"/>
  <c r="P506" i="16"/>
  <c r="R506" i="16" s="1"/>
  <c r="P507" i="16"/>
  <c r="R507" i="16" s="1"/>
  <c r="P508" i="16"/>
  <c r="R508" i="16" s="1"/>
  <c r="P509" i="16"/>
  <c r="R509" i="16" s="1"/>
  <c r="P510" i="16"/>
  <c r="R510" i="16" s="1"/>
  <c r="P511" i="16"/>
  <c r="R511" i="16" s="1"/>
  <c r="P512" i="16"/>
  <c r="R512" i="16" s="1"/>
  <c r="P513" i="16"/>
  <c r="R513" i="16" s="1"/>
  <c r="P514" i="16"/>
  <c r="R514" i="16" s="1"/>
  <c r="P515" i="16"/>
  <c r="R515" i="16" s="1"/>
  <c r="P516" i="16"/>
  <c r="R516" i="16" s="1"/>
  <c r="P517" i="16"/>
  <c r="R517" i="16" s="1"/>
  <c r="P518" i="16"/>
  <c r="R518" i="16" s="1"/>
  <c r="P519" i="16"/>
  <c r="R519" i="16" s="1"/>
  <c r="P520" i="16"/>
  <c r="R520" i="16" s="1"/>
  <c r="P521" i="16"/>
  <c r="R521" i="16" s="1"/>
  <c r="P522" i="16"/>
  <c r="R522" i="16" s="1"/>
  <c r="P523" i="16"/>
  <c r="R523" i="16" s="1"/>
  <c r="P524" i="16"/>
  <c r="R524" i="16" s="1"/>
  <c r="P525" i="16"/>
  <c r="R525" i="16" s="1"/>
  <c r="P526" i="16"/>
  <c r="R526" i="16" s="1"/>
  <c r="P527" i="16"/>
  <c r="R527" i="16" s="1"/>
  <c r="P528" i="16"/>
  <c r="R528" i="16" s="1"/>
  <c r="P529" i="16"/>
  <c r="R529" i="16" s="1"/>
  <c r="P530" i="16"/>
  <c r="R530" i="16" s="1"/>
  <c r="P531" i="16"/>
  <c r="R531" i="16" s="1"/>
  <c r="P532" i="16"/>
  <c r="R532" i="16" s="1"/>
  <c r="P533" i="16"/>
  <c r="R533" i="16" s="1"/>
  <c r="P534" i="16"/>
  <c r="R534" i="16" s="1"/>
  <c r="P535" i="16"/>
  <c r="R535" i="16" s="1"/>
  <c r="P536" i="16"/>
  <c r="R536" i="16" s="1"/>
  <c r="P537" i="16"/>
  <c r="R537" i="16" s="1"/>
  <c r="P538" i="16"/>
  <c r="R538" i="16" s="1"/>
  <c r="P539" i="16"/>
  <c r="R539" i="16" s="1"/>
  <c r="P540" i="16"/>
  <c r="R540" i="16" s="1"/>
  <c r="P541" i="16"/>
  <c r="R541" i="16" s="1"/>
  <c r="P542" i="16"/>
  <c r="R542" i="16" s="1"/>
  <c r="P543" i="16"/>
  <c r="R543" i="16" s="1"/>
  <c r="P544" i="16"/>
  <c r="R544" i="16" s="1"/>
  <c r="P545" i="16"/>
  <c r="R545" i="16" s="1"/>
  <c r="P546" i="16"/>
  <c r="R546" i="16" s="1"/>
  <c r="P547" i="16"/>
  <c r="R547" i="16" s="1"/>
  <c r="P548" i="16"/>
  <c r="R548" i="16" s="1"/>
  <c r="P549" i="16"/>
  <c r="R549" i="16" s="1"/>
  <c r="P550" i="16"/>
  <c r="R550" i="16" s="1"/>
  <c r="P551" i="16"/>
  <c r="R551" i="16" s="1"/>
  <c r="P552" i="16"/>
  <c r="R552" i="16" s="1"/>
  <c r="P553" i="16"/>
  <c r="R553" i="16" s="1"/>
  <c r="P554" i="16"/>
  <c r="R554" i="16" s="1"/>
  <c r="P555" i="16"/>
  <c r="R555" i="16" s="1"/>
  <c r="P556" i="16"/>
  <c r="R556" i="16" s="1"/>
  <c r="P557" i="16"/>
  <c r="R557" i="16" s="1"/>
  <c r="P558" i="16"/>
  <c r="R558" i="16" s="1"/>
  <c r="P559" i="16"/>
  <c r="R559" i="16" s="1"/>
  <c r="P560" i="16"/>
  <c r="R560" i="16" s="1"/>
  <c r="P561" i="16"/>
  <c r="R561" i="16" s="1"/>
  <c r="P562" i="16"/>
  <c r="R562" i="16" s="1"/>
  <c r="P563" i="16"/>
  <c r="R563" i="16" s="1"/>
  <c r="P564" i="16"/>
  <c r="R564" i="16" s="1"/>
  <c r="P565" i="16"/>
  <c r="R565" i="16" s="1"/>
  <c r="P566" i="16"/>
  <c r="R566" i="16" s="1"/>
  <c r="P567" i="16"/>
  <c r="R567" i="16" s="1"/>
  <c r="P568" i="16"/>
  <c r="R568" i="16" s="1"/>
  <c r="P569" i="16"/>
  <c r="R569" i="16" s="1"/>
  <c r="P570" i="16"/>
  <c r="R570" i="16" s="1"/>
  <c r="P571" i="16"/>
  <c r="R571" i="16" s="1"/>
  <c r="P572" i="16"/>
  <c r="R572" i="16" s="1"/>
  <c r="P573" i="16"/>
  <c r="R573" i="16" s="1"/>
  <c r="P574" i="16"/>
  <c r="R574" i="16" s="1"/>
  <c r="P575" i="16"/>
  <c r="R575" i="16" s="1"/>
  <c r="P576" i="16"/>
  <c r="R576" i="16" s="1"/>
  <c r="P577" i="16"/>
  <c r="R577" i="16"/>
  <c r="P578" i="16"/>
  <c r="R578" i="16" s="1"/>
  <c r="P579" i="16"/>
  <c r="R579" i="16" s="1"/>
  <c r="P580" i="16"/>
  <c r="R580" i="16" s="1"/>
  <c r="P581" i="16"/>
  <c r="R581" i="16" s="1"/>
  <c r="P582" i="16"/>
  <c r="R582" i="16" s="1"/>
  <c r="P583" i="16"/>
  <c r="R583" i="16" s="1"/>
  <c r="P584" i="16"/>
  <c r="R584" i="16" s="1"/>
  <c r="P585" i="16"/>
  <c r="R585" i="16" s="1"/>
  <c r="P586" i="16"/>
  <c r="R586" i="16" s="1"/>
  <c r="P587" i="16"/>
  <c r="R587" i="16" s="1"/>
  <c r="P588" i="16"/>
  <c r="R588" i="16" s="1"/>
  <c r="P589" i="16"/>
  <c r="R589" i="16" s="1"/>
  <c r="P590" i="16"/>
  <c r="R590" i="16" s="1"/>
  <c r="P591" i="16"/>
  <c r="R591" i="16" s="1"/>
  <c r="P592" i="16"/>
  <c r="R592" i="16" s="1"/>
  <c r="P593" i="16"/>
  <c r="R593" i="16" s="1"/>
  <c r="P594" i="16"/>
  <c r="R594" i="16" s="1"/>
  <c r="P595" i="16"/>
  <c r="R595" i="16" s="1"/>
  <c r="P596" i="16"/>
  <c r="R596" i="16" s="1"/>
  <c r="P597" i="16"/>
  <c r="R597" i="16" s="1"/>
  <c r="P598" i="16"/>
  <c r="R598" i="16" s="1"/>
  <c r="P599" i="16"/>
  <c r="R599" i="16" s="1"/>
  <c r="P600" i="16"/>
  <c r="R600" i="16" s="1"/>
  <c r="P601" i="16"/>
  <c r="R601" i="16" s="1"/>
  <c r="P602" i="16"/>
  <c r="R602" i="16" s="1"/>
  <c r="P603" i="16"/>
  <c r="R603" i="16" s="1"/>
  <c r="P604" i="16"/>
  <c r="R604" i="16" s="1"/>
  <c r="P605" i="16"/>
  <c r="R605" i="16" s="1"/>
  <c r="P606" i="16"/>
  <c r="R606" i="16" s="1"/>
  <c r="P607" i="16"/>
  <c r="R607" i="16" s="1"/>
  <c r="P608" i="16"/>
  <c r="R608" i="16" s="1"/>
  <c r="P609" i="16"/>
  <c r="R609" i="16" s="1"/>
  <c r="P610" i="16"/>
  <c r="R610" i="16" s="1"/>
  <c r="P611" i="16"/>
  <c r="R611" i="16" s="1"/>
  <c r="P612" i="16"/>
  <c r="R612" i="16" s="1"/>
  <c r="P613" i="16"/>
  <c r="R613" i="16"/>
  <c r="P614" i="16"/>
  <c r="R614" i="16" s="1"/>
  <c r="P615" i="16"/>
  <c r="R615" i="16" s="1"/>
  <c r="P616" i="16"/>
  <c r="R616" i="16" s="1"/>
  <c r="P617" i="16"/>
  <c r="R617" i="16" s="1"/>
  <c r="P618" i="16"/>
  <c r="R618" i="16" s="1"/>
  <c r="P619" i="16"/>
  <c r="R619" i="16" s="1"/>
  <c r="P620" i="16"/>
  <c r="R620" i="16" s="1"/>
  <c r="P621" i="16"/>
  <c r="R621" i="16" s="1"/>
  <c r="P622" i="16"/>
  <c r="R622" i="16" s="1"/>
  <c r="P623" i="16"/>
  <c r="R623" i="16" s="1"/>
  <c r="P624" i="16"/>
  <c r="R624" i="16" s="1"/>
  <c r="P625" i="16"/>
  <c r="R625" i="16" s="1"/>
  <c r="P626" i="16"/>
  <c r="R626" i="16" s="1"/>
  <c r="P627" i="16"/>
  <c r="R627" i="16" s="1"/>
  <c r="P628" i="16"/>
  <c r="R628" i="16" s="1"/>
  <c r="P629" i="16"/>
  <c r="R629" i="16" s="1"/>
  <c r="P630" i="16"/>
  <c r="R630" i="16" s="1"/>
  <c r="P631" i="16"/>
  <c r="R631" i="16" s="1"/>
  <c r="P632" i="16"/>
  <c r="R632" i="16" s="1"/>
  <c r="P633" i="16"/>
  <c r="R633" i="16" s="1"/>
  <c r="P634" i="16"/>
  <c r="R634" i="16" s="1"/>
  <c r="P635" i="16"/>
  <c r="R635" i="16" s="1"/>
  <c r="P636" i="16"/>
  <c r="R636" i="16" s="1"/>
  <c r="P637" i="16"/>
  <c r="R637" i="16" s="1"/>
  <c r="P638" i="16"/>
  <c r="R638" i="16" s="1"/>
  <c r="P639" i="16"/>
  <c r="R639" i="16" s="1"/>
  <c r="P640" i="16"/>
  <c r="R640" i="16" s="1"/>
  <c r="P641" i="16"/>
  <c r="R641" i="16" s="1"/>
  <c r="P642" i="16"/>
  <c r="R642" i="16" s="1"/>
  <c r="P643" i="16"/>
  <c r="R643" i="16" s="1"/>
  <c r="P644" i="16"/>
  <c r="R644" i="16" s="1"/>
  <c r="P645" i="16"/>
  <c r="R645" i="16" s="1"/>
  <c r="P646" i="16"/>
  <c r="R646" i="16" s="1"/>
  <c r="P647" i="16"/>
  <c r="R647" i="16" s="1"/>
  <c r="P648" i="16"/>
  <c r="R648" i="16" s="1"/>
  <c r="P649" i="16"/>
  <c r="R649" i="16" s="1"/>
  <c r="P650" i="16"/>
  <c r="R650" i="16" s="1"/>
  <c r="P651" i="16"/>
  <c r="R651" i="16" s="1"/>
  <c r="P652" i="16"/>
  <c r="R652" i="16" s="1"/>
  <c r="P653" i="16"/>
  <c r="R653" i="16" s="1"/>
  <c r="P654" i="16"/>
  <c r="R654" i="16" s="1"/>
  <c r="P655" i="16"/>
  <c r="R655" i="16" s="1"/>
  <c r="P656" i="16"/>
  <c r="R656" i="16" s="1"/>
  <c r="P657" i="16"/>
  <c r="R657" i="16" s="1"/>
  <c r="P658" i="16"/>
  <c r="R658" i="16" s="1"/>
  <c r="P659" i="16"/>
  <c r="R659" i="16" s="1"/>
  <c r="P660" i="16"/>
  <c r="R660" i="16" s="1"/>
  <c r="P661" i="16"/>
  <c r="R661" i="16" s="1"/>
  <c r="P662" i="16"/>
  <c r="R662" i="16" s="1"/>
  <c r="P663" i="16"/>
  <c r="R663" i="16" s="1"/>
  <c r="P664" i="16"/>
  <c r="R664" i="16" s="1"/>
  <c r="P665" i="16"/>
  <c r="R665" i="16" s="1"/>
  <c r="P666" i="16"/>
  <c r="R666" i="16" s="1"/>
  <c r="P667" i="16"/>
  <c r="R667" i="16" s="1"/>
  <c r="P668" i="16"/>
  <c r="R668" i="16" s="1"/>
  <c r="P669" i="16"/>
  <c r="R669" i="16" s="1"/>
  <c r="P670" i="16"/>
  <c r="R670" i="16" s="1"/>
  <c r="P671" i="16"/>
  <c r="R671" i="16" s="1"/>
  <c r="P672" i="16"/>
  <c r="R672" i="16" s="1"/>
  <c r="P673" i="16"/>
  <c r="R673" i="16" s="1"/>
  <c r="P674" i="16"/>
  <c r="R674" i="16" s="1"/>
  <c r="P675" i="16"/>
  <c r="R675" i="16" s="1"/>
  <c r="P676" i="16"/>
  <c r="R676" i="16" s="1"/>
  <c r="P677" i="16"/>
  <c r="R677" i="16" s="1"/>
  <c r="P678" i="16"/>
  <c r="R678" i="16" s="1"/>
  <c r="P679" i="16"/>
  <c r="R679" i="16" s="1"/>
  <c r="P680" i="16"/>
  <c r="R680" i="16" s="1"/>
  <c r="P681" i="16"/>
  <c r="R681" i="16" s="1"/>
  <c r="P682" i="16"/>
  <c r="R682" i="16" s="1"/>
  <c r="P683" i="16"/>
  <c r="R683" i="16" s="1"/>
  <c r="P684" i="16"/>
  <c r="R684" i="16" s="1"/>
  <c r="P685" i="16"/>
  <c r="R685" i="16" s="1"/>
  <c r="P686" i="16"/>
  <c r="R686" i="16" s="1"/>
  <c r="P687" i="16"/>
  <c r="R687" i="16" s="1"/>
  <c r="P688" i="16"/>
  <c r="R688" i="16" s="1"/>
  <c r="P689" i="16"/>
  <c r="R689" i="16" s="1"/>
  <c r="P690" i="16"/>
  <c r="R690" i="16" s="1"/>
  <c r="P691" i="16"/>
  <c r="R691" i="16" s="1"/>
  <c r="P692" i="16"/>
  <c r="R692" i="16" s="1"/>
  <c r="P693" i="16"/>
  <c r="R693" i="16" s="1"/>
  <c r="P694" i="16"/>
  <c r="R694" i="16" s="1"/>
  <c r="P695" i="16"/>
  <c r="R695" i="16" s="1"/>
  <c r="P696" i="16"/>
  <c r="R696" i="16" s="1"/>
  <c r="P697" i="16"/>
  <c r="R697" i="16" s="1"/>
  <c r="P698" i="16"/>
  <c r="R698" i="16" s="1"/>
  <c r="P699" i="16"/>
  <c r="R699" i="16" s="1"/>
  <c r="P700" i="16"/>
  <c r="R700" i="16" s="1"/>
  <c r="P701" i="16"/>
  <c r="R701" i="16" s="1"/>
  <c r="P702" i="16"/>
  <c r="R702" i="16" s="1"/>
  <c r="P703" i="16"/>
  <c r="R703" i="16" s="1"/>
  <c r="P704" i="16"/>
  <c r="R704" i="16" s="1"/>
  <c r="P705" i="16"/>
  <c r="R705" i="16" s="1"/>
  <c r="P706" i="16"/>
  <c r="R706" i="16" s="1"/>
  <c r="P707" i="16"/>
  <c r="R707" i="16" s="1"/>
  <c r="P708" i="16"/>
  <c r="R708" i="16"/>
  <c r="P709" i="16"/>
  <c r="R709" i="16" s="1"/>
  <c r="P710" i="16"/>
  <c r="R710" i="16" s="1"/>
  <c r="P711" i="16"/>
  <c r="R711" i="16" s="1"/>
  <c r="P712" i="16"/>
  <c r="R712" i="16" s="1"/>
  <c r="P713" i="16"/>
  <c r="R713" i="16" s="1"/>
  <c r="P714" i="16"/>
  <c r="R714" i="16" s="1"/>
  <c r="P715" i="16"/>
  <c r="R715" i="16" s="1"/>
  <c r="P716" i="16"/>
  <c r="R716" i="16" s="1"/>
  <c r="P717" i="16"/>
  <c r="R717" i="16" s="1"/>
  <c r="P718" i="16"/>
  <c r="R718" i="16" s="1"/>
  <c r="P719" i="16"/>
  <c r="R719" i="16" s="1"/>
  <c r="P720" i="16"/>
  <c r="R720" i="16" s="1"/>
  <c r="P721" i="16"/>
  <c r="R721" i="16" s="1"/>
  <c r="P722" i="16"/>
  <c r="R722" i="16" s="1"/>
  <c r="P723" i="16"/>
  <c r="R723" i="16" s="1"/>
  <c r="P724" i="16"/>
  <c r="R724" i="16" s="1"/>
  <c r="P725" i="16"/>
  <c r="R725" i="16" s="1"/>
  <c r="P726" i="16"/>
  <c r="R726" i="16" s="1"/>
  <c r="P727" i="16"/>
  <c r="R727" i="16" s="1"/>
  <c r="P728" i="16"/>
  <c r="R728" i="16" s="1"/>
  <c r="P729" i="16"/>
  <c r="R729" i="16" s="1"/>
  <c r="P730" i="16"/>
  <c r="R730" i="16" s="1"/>
  <c r="P731" i="16"/>
  <c r="R731" i="16" s="1"/>
  <c r="P732" i="16"/>
  <c r="R732" i="16" s="1"/>
  <c r="P733" i="16"/>
  <c r="R733" i="16" s="1"/>
  <c r="P734" i="16"/>
  <c r="R734" i="16" s="1"/>
  <c r="P735" i="16"/>
  <c r="R735" i="16" s="1"/>
  <c r="P736" i="16"/>
  <c r="R736" i="16" s="1"/>
  <c r="P737" i="16"/>
  <c r="R737" i="16" s="1"/>
  <c r="P738" i="16"/>
  <c r="R738" i="16" s="1"/>
  <c r="P739" i="16"/>
  <c r="R739" i="16" s="1"/>
  <c r="P740" i="16"/>
  <c r="R740" i="16" s="1"/>
  <c r="P741" i="16"/>
  <c r="R741" i="16" s="1"/>
  <c r="P742" i="16"/>
  <c r="R742" i="16" s="1"/>
  <c r="P743" i="16"/>
  <c r="R743" i="16" s="1"/>
  <c r="P744" i="16"/>
  <c r="R744" i="16" s="1"/>
  <c r="P745" i="16"/>
  <c r="R745" i="16" s="1"/>
  <c r="P746" i="16"/>
  <c r="R746" i="16" s="1"/>
  <c r="P747" i="16"/>
  <c r="R747" i="16" s="1"/>
  <c r="P748" i="16"/>
  <c r="R748" i="16" s="1"/>
  <c r="P749" i="16"/>
  <c r="R749" i="16"/>
  <c r="S7" i="14"/>
  <c r="S8" i="14"/>
  <c r="S9" i="14"/>
  <c r="S10" i="14"/>
  <c r="S11" i="14"/>
  <c r="S12" i="14"/>
  <c r="S13" i="14"/>
  <c r="S14" i="14"/>
  <c r="S15" i="14"/>
  <c r="S16" i="14"/>
  <c r="S17" i="14"/>
  <c r="S18" i="14"/>
  <c r="S19" i="14"/>
  <c r="S20" i="14"/>
  <c r="S21" i="14"/>
  <c r="S22" i="14"/>
  <c r="S23" i="14"/>
  <c r="S24" i="14"/>
  <c r="S25" i="14"/>
  <c r="S26" i="14"/>
  <c r="S27" i="14"/>
  <c r="S28" i="14"/>
  <c r="S29" i="14"/>
  <c r="S30" i="14"/>
  <c r="S31" i="14"/>
  <c r="S32" i="14"/>
  <c r="S33" i="14"/>
  <c r="S34" i="14"/>
  <c r="S35" i="14"/>
  <c r="S36" i="14"/>
  <c r="P7" i="14"/>
  <c r="R7" i="14" s="1"/>
  <c r="P8" i="14"/>
  <c r="R8" i="14" s="1"/>
  <c r="P9" i="14"/>
  <c r="R9" i="14" s="1"/>
  <c r="P10" i="14"/>
  <c r="R10" i="14"/>
  <c r="P11" i="14"/>
  <c r="R11" i="14"/>
  <c r="P12" i="14"/>
  <c r="R12" i="14" s="1"/>
  <c r="P13" i="14"/>
  <c r="R13" i="14" s="1"/>
  <c r="P14" i="14"/>
  <c r="R14" i="14" s="1"/>
  <c r="P15" i="14"/>
  <c r="R15" i="14" s="1"/>
  <c r="P16" i="14"/>
  <c r="R16" i="14"/>
  <c r="P17" i="14"/>
  <c r="R17" i="14"/>
  <c r="P18" i="14"/>
  <c r="R18" i="14" s="1"/>
  <c r="P19" i="14"/>
  <c r="R19" i="14" s="1"/>
  <c r="P20" i="14"/>
  <c r="R20" i="14" s="1"/>
  <c r="P21" i="14"/>
  <c r="R21" i="14"/>
  <c r="P22" i="14"/>
  <c r="R22" i="14"/>
  <c r="P23" i="14"/>
  <c r="R23" i="14"/>
  <c r="P24" i="14"/>
  <c r="R24" i="14" s="1"/>
  <c r="P25" i="14"/>
  <c r="R25" i="14" s="1"/>
  <c r="P26" i="14"/>
  <c r="R26" i="14" s="1"/>
  <c r="P27" i="14"/>
  <c r="R27" i="14"/>
  <c r="P28" i="14"/>
  <c r="R28" i="14" s="1"/>
  <c r="P29" i="14"/>
  <c r="R29" i="14" s="1"/>
  <c r="P30" i="14"/>
  <c r="R30" i="14" s="1"/>
  <c r="P31" i="14"/>
  <c r="R31" i="14" s="1"/>
  <c r="P32" i="14"/>
  <c r="R32" i="14" s="1"/>
  <c r="P33" i="14"/>
  <c r="R33" i="14"/>
  <c r="P34" i="14"/>
  <c r="R34" i="14"/>
  <c r="P35" i="14"/>
  <c r="R35" i="14" s="1"/>
  <c r="P36" i="14"/>
  <c r="R36" i="14" s="1"/>
  <c r="AB4" i="12"/>
  <c r="AC4" i="12"/>
  <c r="AB5" i="12"/>
  <c r="AC5" i="12"/>
  <c r="AB6" i="12"/>
  <c r="AC6" i="12"/>
  <c r="AB7" i="12"/>
  <c r="AC7" i="12"/>
  <c r="AB8" i="12"/>
  <c r="AC8" i="12"/>
  <c r="AB9" i="12"/>
  <c r="AC9" i="12"/>
  <c r="AC10" i="12"/>
  <c r="AB11" i="12"/>
  <c r="AC11" i="12"/>
  <c r="AB12" i="12"/>
  <c r="AC12" i="12"/>
  <c r="AB13" i="12"/>
  <c r="AC13" i="12"/>
  <c r="AB14" i="12"/>
  <c r="AC14" i="12"/>
  <c r="AB15" i="12"/>
  <c r="AC15" i="12"/>
  <c r="AB16" i="12"/>
  <c r="AC16" i="12"/>
  <c r="AB17" i="12"/>
  <c r="AC17" i="12"/>
  <c r="AB18" i="12"/>
  <c r="AC18" i="12"/>
  <c r="AB19" i="12"/>
  <c r="AC19" i="12"/>
  <c r="AB20" i="12"/>
  <c r="AC20" i="12"/>
  <c r="AB21" i="12"/>
  <c r="AC21" i="12"/>
  <c r="AB22" i="12"/>
  <c r="AC22" i="12"/>
  <c r="AB23" i="12"/>
  <c r="AC23" i="12"/>
  <c r="AB24" i="12"/>
  <c r="AC24" i="12"/>
  <c r="AB25" i="12"/>
  <c r="AC25" i="12"/>
  <c r="AB26" i="12"/>
  <c r="AC26" i="12"/>
  <c r="AB27" i="12"/>
  <c r="AC27" i="12"/>
  <c r="AB28" i="12"/>
  <c r="AC28" i="12"/>
  <c r="AB29" i="12"/>
  <c r="AC29" i="12"/>
  <c r="AB30" i="12"/>
  <c r="AC30" i="12"/>
  <c r="AB31" i="12"/>
  <c r="AC31" i="12"/>
  <c r="AB32" i="12"/>
  <c r="AC32" i="12"/>
  <c r="AB33" i="12"/>
  <c r="AC33" i="12"/>
  <c r="AB34" i="12"/>
  <c r="AC34" i="12"/>
  <c r="AB35" i="12"/>
  <c r="AC35" i="12"/>
  <c r="AB36" i="12"/>
  <c r="AC36" i="12"/>
  <c r="AB37" i="12"/>
  <c r="AC37" i="12"/>
  <c r="AB38" i="12"/>
  <c r="AC38" i="12"/>
  <c r="AB39" i="12"/>
  <c r="AC39" i="12"/>
  <c r="AB40" i="12"/>
  <c r="AC40" i="12"/>
  <c r="AB41" i="12"/>
  <c r="AC41" i="12"/>
  <c r="AB42" i="12"/>
  <c r="AC42" i="12"/>
  <c r="AB43" i="12"/>
  <c r="AC43" i="12"/>
  <c r="AB44" i="12"/>
  <c r="AC44" i="12"/>
  <c r="AB45" i="12"/>
  <c r="AC45" i="12"/>
  <c r="AB46" i="12"/>
  <c r="AC46" i="12"/>
  <c r="AB47" i="12"/>
  <c r="AC47" i="12"/>
  <c r="AC48" i="12"/>
  <c r="AC49" i="12"/>
  <c r="AB51" i="12"/>
  <c r="AC51" i="12"/>
  <c r="AB52" i="12"/>
  <c r="AC52" i="12"/>
  <c r="AB53" i="12"/>
  <c r="AC53" i="12"/>
  <c r="AB54" i="12"/>
  <c r="AC54" i="12"/>
  <c r="AB55" i="12"/>
  <c r="AC55" i="12"/>
  <c r="AB56" i="12"/>
  <c r="AC56" i="12"/>
  <c r="AB57" i="12"/>
  <c r="AC57" i="12"/>
  <c r="AA5" i="11"/>
  <c r="AA6" i="11"/>
  <c r="AA7" i="11"/>
  <c r="AA8" i="11"/>
  <c r="AA10" i="11"/>
  <c r="AA12" i="11"/>
  <c r="AA13" i="11"/>
  <c r="AA14" i="11"/>
  <c r="AA15" i="11"/>
  <c r="AA16" i="11"/>
  <c r="AA17" i="11"/>
  <c r="AA18" i="11"/>
  <c r="AA19" i="11"/>
  <c r="AA20" i="11"/>
  <c r="AA21" i="11"/>
  <c r="AA22" i="11"/>
  <c r="AA23" i="11"/>
  <c r="AA24" i="11"/>
  <c r="AA26" i="11"/>
  <c r="AA27" i="11"/>
  <c r="AA28" i="11"/>
  <c r="AA30" i="11"/>
  <c r="AA32" i="11"/>
  <c r="AA33" i="11"/>
  <c r="AA34" i="11"/>
  <c r="AA36" i="11"/>
  <c r="AA37" i="11"/>
  <c r="AA38" i="11"/>
  <c r="AA40" i="11"/>
  <c r="AA41" i="11"/>
  <c r="AA42" i="11"/>
  <c r="X9" i="10"/>
  <c r="X11" i="10"/>
  <c r="X16" i="10"/>
  <c r="X18" i="10"/>
  <c r="X23" i="10"/>
  <c r="X25" i="10"/>
  <c r="X34" i="10"/>
  <c r="X38" i="10"/>
  <c r="X39" i="10"/>
  <c r="X93" i="10"/>
  <c r="X95" i="10"/>
  <c r="X96" i="10"/>
  <c r="X98" i="10"/>
  <c r="X101" i="10"/>
  <c r="X102" i="10"/>
  <c r="X103" i="10"/>
  <c r="X104" i="10"/>
  <c r="X105" i="10"/>
  <c r="X106" i="10"/>
  <c r="X113" i="10"/>
  <c r="X114" i="10"/>
  <c r="X117" i="10"/>
  <c r="X118" i="10"/>
  <c r="X119" i="10"/>
  <c r="X120" i="10"/>
  <c r="X122" i="10"/>
  <c r="X125" i="10"/>
  <c r="X126" i="10"/>
  <c r="X127" i="10"/>
  <c r="X128" i="10"/>
  <c r="X129" i="10"/>
  <c r="X130" i="10"/>
  <c r="X133" i="10"/>
  <c r="X134" i="10"/>
  <c r="X135" i="10"/>
  <c r="X136" i="10"/>
  <c r="X137" i="10"/>
  <c r="X138" i="10"/>
  <c r="X141" i="10"/>
  <c r="X142" i="10"/>
  <c r="X143" i="10"/>
  <c r="X144" i="10"/>
  <c r="X145" i="10"/>
  <c r="X146" i="10"/>
  <c r="X149" i="10"/>
  <c r="X150" i="10"/>
  <c r="X151" i="10"/>
  <c r="X152" i="10"/>
  <c r="X153" i="10"/>
  <c r="X154" i="10"/>
  <c r="X157" i="10"/>
  <c r="X158" i="10"/>
  <c r="X159" i="10"/>
  <c r="X160" i="10"/>
  <c r="X161" i="10"/>
  <c r="X162" i="10"/>
  <c r="X165" i="10"/>
  <c r="X166" i="10"/>
  <c r="X167" i="10"/>
  <c r="X168" i="10"/>
  <c r="X169" i="10"/>
  <c r="X170" i="10"/>
  <c r="X173" i="10"/>
  <c r="X174" i="10"/>
  <c r="X175" i="10"/>
  <c r="X182" i="10"/>
  <c r="X183" i="10"/>
  <c r="X184" i="10"/>
  <c r="X185" i="10"/>
  <c r="X186" i="10"/>
  <c r="X189" i="10"/>
  <c r="X190" i="10"/>
  <c r="X191" i="10"/>
  <c r="X192" i="10"/>
  <c r="X193" i="10"/>
  <c r="X194" i="10"/>
  <c r="X197" i="10"/>
  <c r="X198" i="10"/>
  <c r="X199" i="10"/>
  <c r="X200" i="10"/>
  <c r="X201" i="10"/>
  <c r="X202" i="10"/>
  <c r="S4" i="8"/>
  <c r="S5" i="8"/>
  <c r="S6" i="8"/>
  <c r="S7" i="8"/>
  <c r="S8" i="8"/>
  <c r="S9" i="8"/>
  <c r="S10" i="8"/>
  <c r="S11" i="8"/>
  <c r="S12" i="8"/>
  <c r="S13" i="8"/>
  <c r="S14" i="8"/>
  <c r="S20" i="8"/>
  <c r="S21" i="8"/>
  <c r="S22" i="8"/>
  <c r="S23" i="8"/>
  <c r="S24" i="8"/>
  <c r="S25" i="8"/>
  <c r="S26" i="8"/>
  <c r="S27" i="8"/>
  <c r="S28" i="8"/>
  <c r="S29" i="8"/>
  <c r="S30" i="8"/>
  <c r="S31" i="8"/>
  <c r="S32" i="8"/>
  <c r="S33" i="8"/>
  <c r="S34" i="8"/>
  <c r="S35" i="8"/>
  <c r="S36" i="8"/>
  <c r="S37" i="8"/>
  <c r="S38" i="8"/>
  <c r="S39" i="8"/>
  <c r="S40" i="8"/>
  <c r="S41" i="8"/>
  <c r="S42" i="8"/>
  <c r="S43" i="8"/>
  <c r="S44" i="8"/>
  <c r="S45" i="8"/>
  <c r="S46" i="8"/>
  <c r="S47" i="8"/>
  <c r="S48" i="8"/>
  <c r="S49" i="8"/>
  <c r="S50" i="8"/>
  <c r="S51" i="8"/>
  <c r="S52" i="8"/>
  <c r="S53" i="8"/>
  <c r="S54" i="8"/>
  <c r="S55" i="8"/>
  <c r="S56" i="8"/>
  <c r="S57" i="8"/>
  <c r="S58" i="8"/>
  <c r="S59" i="8"/>
  <c r="S60" i="8"/>
  <c r="S61" i="8"/>
  <c r="S62" i="8"/>
  <c r="S63" i="8"/>
  <c r="S65" i="8"/>
  <c r="S66" i="8"/>
  <c r="S68" i="8"/>
  <c r="S71" i="8"/>
  <c r="S72" i="8"/>
  <c r="S74" i="8"/>
  <c r="S76" i="8"/>
  <c r="S77" i="8"/>
  <c r="S87" i="8"/>
  <c r="S89" i="8"/>
  <c r="S91" i="8"/>
  <c r="S93" i="8"/>
  <c r="S94" i="8"/>
  <c r="S95" i="8"/>
  <c r="S96" i="8"/>
  <c r="S97" i="8"/>
  <c r="S98" i="8"/>
  <c r="S99" i="8"/>
  <c r="S100" i="8"/>
  <c r="S101" i="8"/>
  <c r="S102" i="8"/>
  <c r="S103" i="8"/>
  <c r="S104" i="8"/>
  <c r="S105" i="8"/>
  <c r="S106" i="8"/>
  <c r="S107" i="8"/>
  <c r="S108" i="8"/>
  <c r="S109" i="8"/>
  <c r="S110" i="8"/>
  <c r="S111" i="8"/>
  <c r="S112" i="8"/>
  <c r="S113" i="8"/>
  <c r="S114" i="8"/>
  <c r="S115" i="8"/>
  <c r="S116" i="8"/>
  <c r="S117" i="8"/>
  <c r="S118" i="8"/>
  <c r="S119" i="8"/>
  <c r="S120" i="8"/>
  <c r="S121" i="8"/>
  <c r="S122" i="8"/>
  <c r="S123" i="8"/>
  <c r="S124" i="8"/>
  <c r="S125" i="8"/>
  <c r="S126" i="8"/>
  <c r="S127" i="8"/>
  <c r="S128" i="8"/>
  <c r="S129" i="8"/>
  <c r="S130" i="8"/>
  <c r="S131" i="8"/>
  <c r="S132" i="8"/>
  <c r="S133" i="8"/>
  <c r="S134" i="8"/>
  <c r="S135" i="8"/>
  <c r="S136" i="8"/>
  <c r="S137" i="8"/>
  <c r="S138" i="8"/>
  <c r="S139" i="8"/>
  <c r="S140" i="8"/>
  <c r="S141" i="8"/>
  <c r="S142" i="8"/>
  <c r="S143" i="8"/>
  <c r="S144" i="8"/>
  <c r="S145" i="8"/>
  <c r="S146" i="8"/>
  <c r="S147" i="8"/>
  <c r="S148" i="8"/>
  <c r="S149" i="8"/>
  <c r="S150" i="8"/>
  <c r="S151" i="8"/>
  <c r="S152" i="8"/>
  <c r="S153" i="8"/>
  <c r="S154" i="8"/>
  <c r="S155" i="8"/>
  <c r="S156" i="8"/>
  <c r="S157" i="8"/>
  <c r="S158" i="8"/>
  <c r="S159" i="8"/>
  <c r="S160" i="8"/>
  <c r="S161" i="8"/>
  <c r="S162" i="8"/>
  <c r="S163" i="8"/>
  <c r="S164" i="8"/>
  <c r="S165" i="8"/>
  <c r="S167" i="8"/>
  <c r="S168" i="8"/>
  <c r="S170" i="8"/>
  <c r="S171" i="8"/>
  <c r="S172" i="8"/>
  <c r="S173" i="8"/>
  <c r="S174" i="8"/>
  <c r="S175" i="8"/>
  <c r="S176" i="8"/>
  <c r="S177" i="8"/>
  <c r="S179" i="8"/>
  <c r="S180" i="8"/>
  <c r="S181" i="8"/>
  <c r="S182" i="8"/>
  <c r="S183" i="8"/>
  <c r="S184" i="8"/>
  <c r="S185" i="8"/>
  <c r="S186" i="8"/>
  <c r="S187" i="8"/>
  <c r="S188" i="8"/>
  <c r="S189" i="8"/>
  <c r="S190" i="8"/>
  <c r="S191" i="8"/>
  <c r="S192" i="8"/>
  <c r="S193" i="8"/>
  <c r="S194" i="8"/>
  <c r="S195" i="8"/>
  <c r="S196" i="8"/>
  <c r="S197" i="8"/>
  <c r="S198" i="8"/>
  <c r="S199" i="8"/>
  <c r="S200" i="8"/>
  <c r="S201" i="8"/>
  <c r="S202" i="8"/>
  <c r="S203" i="8"/>
  <c r="S204" i="8"/>
  <c r="S205" i="8"/>
  <c r="S206" i="8"/>
  <c r="S207" i="8"/>
  <c r="S208" i="8"/>
  <c r="S209" i="8"/>
  <c r="S210" i="8"/>
  <c r="S211" i="8"/>
  <c r="S212" i="8"/>
  <c r="S213" i="8"/>
  <c r="S214" i="8"/>
  <c r="S215" i="8"/>
  <c r="S216" i="8"/>
  <c r="S217" i="8"/>
  <c r="S218" i="8"/>
  <c r="S219" i="8"/>
  <c r="S220" i="8"/>
  <c r="S221" i="8"/>
  <c r="S222" i="8"/>
  <c r="S223" i="8"/>
  <c r="S224" i="8"/>
  <c r="S225" i="8"/>
  <c r="S226" i="8"/>
  <c r="S227" i="8"/>
  <c r="S228" i="8"/>
  <c r="S229" i="8"/>
  <c r="S230" i="8"/>
  <c r="S231" i="8"/>
  <c r="S232" i="8"/>
  <c r="S233" i="8"/>
  <c r="S234" i="8"/>
  <c r="S235" i="8"/>
  <c r="S236" i="8"/>
  <c r="S237" i="8"/>
  <c r="S238" i="8"/>
  <c r="S239" i="8"/>
  <c r="S240" i="8"/>
  <c r="S241" i="8"/>
  <c r="S242" i="8"/>
  <c r="S243" i="8"/>
  <c r="S244" i="8"/>
  <c r="S245" i="8"/>
  <c r="S246" i="8"/>
  <c r="S247" i="8"/>
  <c r="S248" i="8"/>
  <c r="S249" i="8"/>
  <c r="S250" i="8"/>
  <c r="S251" i="8"/>
  <c r="S252" i="8"/>
  <c r="S253" i="8"/>
  <c r="S254" i="8"/>
  <c r="S255" i="8"/>
  <c r="S256" i="8"/>
  <c r="S257" i="8"/>
  <c r="S258" i="8"/>
  <c r="S259" i="8"/>
  <c r="S260" i="8"/>
  <c r="S261" i="8"/>
  <c r="S262" i="8"/>
  <c r="S263" i="8"/>
  <c r="S264" i="8"/>
  <c r="S265" i="8"/>
  <c r="S266" i="8"/>
  <c r="S267" i="8"/>
  <c r="S268" i="8"/>
  <c r="S269" i="8"/>
  <c r="S270" i="8"/>
  <c r="S271" i="8"/>
  <c r="S272" i="8"/>
  <c r="S273" i="8"/>
  <c r="S274" i="8"/>
  <c r="S275" i="8"/>
  <c r="S276" i="8"/>
  <c r="S277" i="8"/>
  <c r="S278" i="8"/>
  <c r="S279" i="8"/>
  <c r="S280" i="8"/>
  <c r="S281" i="8"/>
  <c r="S282" i="8"/>
  <c r="S283" i="8"/>
  <c r="S284" i="8"/>
  <c r="S285" i="8"/>
  <c r="S286" i="8"/>
  <c r="S287" i="8"/>
  <c r="S288" i="8"/>
  <c r="S289" i="8"/>
  <c r="S290" i="8"/>
  <c r="S291" i="8"/>
  <c r="S292" i="8"/>
  <c r="S293" i="8"/>
  <c r="S294" i="8"/>
  <c r="S295" i="8"/>
  <c r="S296" i="8"/>
  <c r="S297" i="8"/>
  <c r="S298" i="8"/>
  <c r="S299" i="8"/>
  <c r="S300" i="8"/>
  <c r="S301" i="8"/>
  <c r="S302" i="8"/>
  <c r="S303" i="8"/>
  <c r="S304" i="8"/>
  <c r="S305" i="8"/>
  <c r="S306" i="8"/>
  <c r="S307" i="8"/>
  <c r="S308" i="8"/>
  <c r="S309" i="8"/>
  <c r="S310" i="8"/>
  <c r="S311" i="8"/>
  <c r="S312" i="8"/>
  <c r="S313" i="8"/>
  <c r="S314" i="8"/>
  <c r="S315" i="8"/>
  <c r="S316" i="8"/>
  <c r="S317" i="8"/>
  <c r="S318" i="8"/>
  <c r="S319" i="8"/>
  <c r="S320" i="8"/>
  <c r="S321" i="8"/>
  <c r="S322" i="8"/>
  <c r="S323" i="8"/>
  <c r="S324" i="8"/>
  <c r="S325" i="8"/>
  <c r="S326" i="8"/>
  <c r="S327" i="8"/>
  <c r="S328" i="8"/>
  <c r="S329" i="8"/>
  <c r="S330" i="8"/>
  <c r="S331" i="8"/>
  <c r="S332" i="8"/>
  <c r="S333" i="8"/>
  <c r="S334" i="8"/>
  <c r="S335" i="8"/>
  <c r="S336" i="8"/>
  <c r="S337" i="8"/>
  <c r="S338" i="8"/>
  <c r="S339" i="8"/>
  <c r="S340" i="8"/>
  <c r="S341" i="8"/>
  <c r="S342" i="8"/>
  <c r="S343" i="8"/>
  <c r="S344" i="8"/>
  <c r="S345" i="8"/>
  <c r="S346" i="8"/>
  <c r="S347" i="8"/>
  <c r="S348" i="8"/>
  <c r="S349" i="8"/>
  <c r="S350" i="8"/>
  <c r="S351" i="8"/>
  <c r="S352" i="8"/>
  <c r="S353" i="8"/>
  <c r="S354" i="8"/>
  <c r="S355" i="8"/>
  <c r="S356" i="8"/>
  <c r="S357" i="8"/>
  <c r="S358" i="8"/>
  <c r="S359" i="8"/>
  <c r="S360" i="8"/>
  <c r="S361" i="8"/>
  <c r="S362" i="8"/>
  <c r="S363" i="8"/>
  <c r="S364" i="8"/>
  <c r="S365" i="8"/>
  <c r="S369" i="8"/>
  <c r="S370" i="8"/>
  <c r="S371" i="8"/>
  <c r="S372" i="8"/>
  <c r="S373" i="8"/>
  <c r="S374" i="8"/>
  <c r="S375" i="8"/>
  <c r="S376" i="8"/>
  <c r="S377" i="8"/>
  <c r="S378" i="8"/>
  <c r="S379" i="8"/>
  <c r="S380" i="8"/>
  <c r="S381" i="8"/>
  <c r="S382" i="8"/>
  <c r="S383" i="8"/>
  <c r="S384" i="8"/>
  <c r="S385" i="8"/>
  <c r="S386" i="8"/>
  <c r="S387" i="8"/>
  <c r="S388" i="8"/>
  <c r="S389" i="8"/>
  <c r="S390" i="8"/>
  <c r="S391" i="8"/>
  <c r="S392" i="8"/>
  <c r="S393" i="8"/>
  <c r="S394" i="8"/>
  <c r="S395" i="8"/>
  <c r="S396" i="8"/>
  <c r="S397" i="8"/>
  <c r="S398" i="8"/>
  <c r="S399" i="8"/>
  <c r="S400" i="8"/>
  <c r="S401" i="8"/>
  <c r="S402" i="8"/>
  <c r="S403" i="8"/>
  <c r="S404" i="8"/>
  <c r="S405" i="8"/>
  <c r="S406" i="8"/>
  <c r="S407" i="8"/>
  <c r="S408" i="8"/>
  <c r="S409" i="8"/>
  <c r="S410" i="8"/>
  <c r="S411" i="8"/>
  <c r="S412" i="8"/>
  <c r="S413" i="8"/>
  <c r="S414" i="8"/>
  <c r="S415" i="8"/>
  <c r="S416" i="8"/>
  <c r="S417" i="8"/>
  <c r="S418" i="8"/>
  <c r="S419" i="8"/>
  <c r="S420" i="8"/>
  <c r="S421" i="8"/>
  <c r="S422" i="8"/>
  <c r="S423" i="8"/>
  <c r="S424" i="8"/>
  <c r="S425" i="8"/>
  <c r="S426" i="8"/>
  <c r="S427" i="8"/>
  <c r="S428" i="8"/>
  <c r="S429" i="8"/>
  <c r="S430" i="8"/>
  <c r="S431" i="8"/>
  <c r="S432" i="8"/>
  <c r="S433" i="8"/>
  <c r="S434" i="8"/>
  <c r="S435" i="8"/>
  <c r="S436" i="8"/>
  <c r="S437" i="8"/>
  <c r="S438" i="8"/>
  <c r="S439" i="8"/>
  <c r="S440" i="8"/>
  <c r="S441" i="8"/>
  <c r="S442" i="8"/>
  <c r="S443" i="8"/>
  <c r="S444" i="8"/>
  <c r="S445" i="8"/>
  <c r="S446" i="8"/>
  <c r="S447" i="8"/>
  <c r="S448" i="8"/>
  <c r="S449" i="8"/>
  <c r="S450" i="8"/>
  <c r="S451" i="8"/>
  <c r="S452" i="8"/>
  <c r="S453" i="8"/>
  <c r="S455" i="8"/>
  <c r="S456" i="8"/>
  <c r="S458" i="8"/>
  <c r="S459" i="8"/>
  <c r="S460" i="8"/>
  <c r="S462" i="8"/>
  <c r="S463" i="8"/>
  <c r="S464" i="8"/>
  <c r="S465" i="8"/>
  <c r="S466" i="8"/>
  <c r="S468" i="8"/>
  <c r="S469" i="8"/>
  <c r="S470" i="8"/>
  <c r="S472" i="8"/>
  <c r="S473" i="8"/>
  <c r="S474" i="8"/>
  <c r="S475" i="8"/>
  <c r="S477" i="8"/>
  <c r="S478" i="8"/>
  <c r="S479" i="8"/>
  <c r="S481" i="8"/>
  <c r="S482" i="8"/>
  <c r="S483" i="8"/>
  <c r="S484" i="8"/>
  <c r="S486" i="8"/>
  <c r="S487" i="8"/>
  <c r="S488" i="8"/>
  <c r="S489" i="8"/>
  <c r="S490" i="8"/>
  <c r="S491" i="8"/>
  <c r="S492" i="8"/>
  <c r="S493" i="8"/>
  <c r="S494" i="8"/>
  <c r="S496" i="8"/>
  <c r="S497" i="8"/>
  <c r="S498" i="8"/>
  <c r="S499" i="8"/>
  <c r="S500" i="8"/>
  <c r="S501" i="8"/>
  <c r="S502" i="8"/>
  <c r="S503" i="8"/>
  <c r="S504" i="8"/>
  <c r="S505" i="8"/>
  <c r="S506" i="8"/>
  <c r="S507" i="8"/>
  <c r="S508" i="8"/>
  <c r="S509" i="8"/>
  <c r="S510" i="8"/>
  <c r="S511" i="8"/>
  <c r="S514" i="8"/>
  <c r="S515" i="8"/>
  <c r="S518" i="8"/>
  <c r="S519" i="8"/>
  <c r="S522" i="8"/>
  <c r="S523" i="8"/>
  <c r="S524" i="8"/>
  <c r="S525" i="8"/>
  <c r="S526" i="8"/>
  <c r="S527" i="8"/>
  <c r="S528" i="8"/>
  <c r="S529" i="8"/>
  <c r="S531" i="8"/>
  <c r="S532" i="8"/>
  <c r="S533" i="8"/>
  <c r="S534" i="8"/>
  <c r="S535" i="8"/>
  <c r="S536" i="8"/>
  <c r="S537" i="8"/>
  <c r="S538" i="8"/>
  <c r="S539" i="8"/>
  <c r="S540" i="8"/>
  <c r="S541" i="8"/>
  <c r="S543" i="8"/>
  <c r="S544" i="8"/>
  <c r="S545" i="8"/>
  <c r="S546" i="8"/>
  <c r="S549" i="8"/>
  <c r="S553" i="8"/>
  <c r="S554" i="8"/>
  <c r="S557" i="8"/>
  <c r="S559" i="8"/>
  <c r="S576" i="8"/>
  <c r="S577" i="8"/>
  <c r="S578" i="8"/>
  <c r="S579" i="8"/>
  <c r="S580" i="8"/>
  <c r="S581" i="8"/>
  <c r="S582" i="8"/>
  <c r="S583" i="8"/>
  <c r="S584" i="8"/>
  <c r="S585" i="8"/>
  <c r="S586" i="8"/>
  <c r="S587" i="8"/>
  <c r="S588" i="8"/>
  <c r="S589" i="8"/>
  <c r="S590" i="8"/>
  <c r="S591" i="8"/>
  <c r="S592" i="8"/>
  <c r="S593" i="8"/>
  <c r="S594" i="8"/>
  <c r="S595" i="8"/>
  <c r="S596" i="8"/>
  <c r="S597" i="8"/>
  <c r="S598" i="8"/>
  <c r="S599" i="8"/>
  <c r="S600" i="8"/>
  <c r="S601" i="8"/>
  <c r="S602" i="8"/>
  <c r="S603" i="8"/>
  <c r="S604" i="8"/>
  <c r="S605" i="8"/>
  <c r="S606" i="8"/>
  <c r="S607" i="8"/>
  <c r="S608" i="8"/>
  <c r="S609" i="8"/>
  <c r="S610" i="8"/>
  <c r="S611" i="8"/>
  <c r="S612" i="8"/>
  <c r="S613" i="8"/>
  <c r="S614" i="8"/>
  <c r="S615" i="8"/>
  <c r="S616" i="8"/>
  <c r="S617" i="8"/>
  <c r="S618" i="8"/>
  <c r="S619" i="8"/>
  <c r="S620" i="8"/>
  <c r="S621" i="8"/>
  <c r="S622" i="8"/>
  <c r="S623" i="8"/>
  <c r="S624" i="8"/>
  <c r="S625" i="8"/>
  <c r="S627" i="8"/>
  <c r="S628" i="8"/>
  <c r="S631" i="8"/>
  <c r="S632" i="8"/>
  <c r="S633" i="8"/>
  <c r="S634" i="8"/>
  <c r="S635" i="8"/>
  <c r="S637" i="8"/>
  <c r="S638" i="8"/>
  <c r="S639" i="8"/>
  <c r="P5" i="16"/>
  <c r="R5" i="16" s="1"/>
  <c r="P6" i="16"/>
  <c r="R6" i="16" s="1"/>
  <c r="S4" i="14"/>
  <c r="P4" i="14"/>
  <c r="R4" i="14" s="1"/>
  <c r="S5" i="14"/>
  <c r="S6" i="14"/>
  <c r="P5" i="14"/>
  <c r="R5" i="14"/>
  <c r="P6" i="14"/>
  <c r="R6" i="14" s="1"/>
  <c r="T4" i="16"/>
  <c r="S4" i="16"/>
  <c r="P4" i="16"/>
  <c r="R4" i="16" s="1"/>
  <c r="Q340" i="8"/>
  <c r="Q335" i="8" s="1"/>
  <c r="Q179" i="7" l="1"/>
  <c r="Q228" i="7"/>
  <c r="Q240" i="7"/>
  <c r="Q175" i="7"/>
  <c r="Q271" i="7"/>
  <c r="Q232" i="7"/>
  <c r="W263" i="7"/>
  <c r="R263" i="7" s="1"/>
  <c r="Q263" i="7"/>
  <c r="Q226" i="7"/>
  <c r="Q164" i="7"/>
  <c r="Q128" i="7"/>
  <c r="Q157" i="7"/>
  <c r="Q329" i="7"/>
  <c r="Q83" i="7"/>
  <c r="Q221" i="7"/>
  <c r="W145" i="7"/>
  <c r="R145" i="7" s="1"/>
  <c r="W176" i="7"/>
  <c r="R176" i="7" s="1"/>
  <c r="Q176" i="7"/>
  <c r="Q154" i="7"/>
  <c r="Q281" i="7"/>
  <c r="W225" i="7"/>
  <c r="R225" i="7" s="1"/>
  <c r="Q225" i="7"/>
  <c r="W218" i="7"/>
  <c r="R218" i="7" s="1"/>
  <c r="Q218" i="7"/>
  <c r="W241" i="7"/>
  <c r="R241" i="7" s="1"/>
  <c r="Q241" i="7"/>
  <c r="W174" i="7"/>
  <c r="R174" i="7" s="1"/>
  <c r="Q174" i="7"/>
  <c r="Q321" i="7"/>
  <c r="W321" i="7"/>
  <c r="R321" i="7" s="1"/>
  <c r="W276" i="7"/>
  <c r="R276" i="7" s="1"/>
  <c r="Q276" i="7"/>
  <c r="W275" i="7"/>
  <c r="R275" i="7" s="1"/>
  <c r="Q275" i="7"/>
  <c r="W177" i="7"/>
  <c r="R177" i="7" s="1"/>
  <c r="Q177" i="7"/>
  <c r="W257" i="7"/>
  <c r="R257" i="7" s="1"/>
  <c r="Q257" i="7"/>
  <c r="W165" i="7"/>
  <c r="R165" i="7" s="1"/>
  <c r="Q165" i="7"/>
  <c r="W169" i="7"/>
  <c r="R169" i="7" s="1"/>
  <c r="Q169" i="7"/>
  <c r="Q117" i="7"/>
  <c r="W219" i="7"/>
  <c r="R219" i="7" s="1"/>
  <c r="Q118" i="7"/>
  <c r="W327" i="7"/>
  <c r="R327" i="7" s="1"/>
  <c r="Q167" i="7"/>
  <c r="W156" i="7"/>
  <c r="R156" i="7" s="1"/>
  <c r="W229" i="7"/>
  <c r="R229" i="7" s="1"/>
  <c r="Q229" i="7"/>
  <c r="Q182" i="7"/>
  <c r="W182" i="7"/>
  <c r="R182" i="7" s="1"/>
  <c r="Q7" i="7"/>
  <c r="W7" i="7"/>
  <c r="R7" i="7" s="1"/>
  <c r="Q139" i="7"/>
  <c r="W139" i="7"/>
  <c r="R139" i="7" s="1"/>
  <c r="W244" i="7"/>
  <c r="R244" i="7" s="1"/>
  <c r="W158" i="7"/>
  <c r="R158" i="7" s="1"/>
  <c r="Q239" i="7"/>
  <c r="W239" i="7"/>
  <c r="R239" i="7" s="1"/>
  <c r="W284" i="7"/>
  <c r="R284" i="7" s="1"/>
  <c r="Q284" i="7"/>
  <c r="Q192" i="7"/>
  <c r="W192" i="7"/>
  <c r="R192" i="7" s="1"/>
  <c r="Q136" i="7"/>
  <c r="W136" i="7"/>
  <c r="R136" i="7" s="1"/>
  <c r="Q233" i="7"/>
  <c r="W233" i="7"/>
  <c r="R233" i="7" s="1"/>
  <c r="W187" i="7"/>
  <c r="R187" i="7" s="1"/>
  <c r="Q187" i="7"/>
  <c r="Q153" i="7"/>
  <c r="W153" i="7"/>
  <c r="R153" i="7" s="1"/>
  <c r="Q328" i="7"/>
  <c r="W328" i="7"/>
  <c r="R328" i="7" s="1"/>
  <c r="W186" i="7"/>
  <c r="R186" i="7" s="1"/>
  <c r="Q186" i="7"/>
  <c r="Q138" i="7"/>
  <c r="W138" i="7"/>
  <c r="R138" i="7" s="1"/>
  <c r="W260" i="7"/>
  <c r="R260" i="7" s="1"/>
  <c r="Q260" i="7"/>
  <c r="W215" i="7"/>
  <c r="R215" i="7" s="1"/>
  <c r="Q215" i="7"/>
  <c r="Q108" i="7"/>
  <c r="Q119" i="7"/>
  <c r="W119" i="7"/>
  <c r="R119" i="7" s="1"/>
  <c r="W180" i="7"/>
  <c r="R180" i="7" s="1"/>
  <c r="W181" i="7"/>
  <c r="R181" i="7" s="1"/>
  <c r="Q181" i="7"/>
</calcChain>
</file>

<file path=xl/sharedStrings.xml><?xml version="1.0" encoding="utf-8"?>
<sst xmlns="http://schemas.openxmlformats.org/spreadsheetml/2006/main" count="39980" uniqueCount="2408">
  <si>
    <t xml:space="preserve">WP </t>
  </si>
  <si>
    <t>AR</t>
  </si>
  <si>
    <t>AR date of submission</t>
  </si>
  <si>
    <t>Version</t>
  </si>
  <si>
    <t>Table of contents</t>
  </si>
  <si>
    <t>MasterCodeList</t>
  </si>
  <si>
    <t>Reference table with predefined codes for other tables' fields</t>
  </si>
  <si>
    <t>Section 1. General information</t>
  </si>
  <si>
    <t>Included (Y/N)</t>
  </si>
  <si>
    <t xml:space="preserve">Text box DCF </t>
  </si>
  <si>
    <t>Data collection framowork at national level</t>
  </si>
  <si>
    <t>Text box 1a</t>
  </si>
  <si>
    <t>Test studies</t>
  </si>
  <si>
    <t>Text box 1b</t>
  </si>
  <si>
    <t>Other data collection activities</t>
  </si>
  <si>
    <t>Table 1.1</t>
  </si>
  <si>
    <t>Data Availability</t>
  </si>
  <si>
    <t>Table 1.2</t>
  </si>
  <si>
    <t>International coordination</t>
  </si>
  <si>
    <t>Table 1.3</t>
  </si>
  <si>
    <t>Bi and Multilateral agreements</t>
  </si>
  <si>
    <t>Table 1.4</t>
  </si>
  <si>
    <t>Recommendations</t>
  </si>
  <si>
    <t>Section 2. Biological data</t>
  </si>
  <si>
    <t>Table 2.1</t>
  </si>
  <si>
    <t>Text box 2.1</t>
  </si>
  <si>
    <t>List of required stocks</t>
  </si>
  <si>
    <t>Table 2.2</t>
  </si>
  <si>
    <t>Text box 2.2</t>
  </si>
  <si>
    <t>Planning of sampling for biological variables</t>
  </si>
  <si>
    <t>Table 2.3</t>
  </si>
  <si>
    <t>Text box 2.3</t>
  </si>
  <si>
    <t>Diadromous species data collection in freshwater</t>
  </si>
  <si>
    <t>Table 2.4</t>
  </si>
  <si>
    <t>Text box 2.4</t>
  </si>
  <si>
    <t>Recreational fisheries</t>
  </si>
  <si>
    <t>Table 2.5</t>
  </si>
  <si>
    <t>Text box 2.5</t>
  </si>
  <si>
    <t>Sampling plan description for biological data</t>
  </si>
  <si>
    <t>Table 2.6</t>
  </si>
  <si>
    <t>Text box 2.6</t>
  </si>
  <si>
    <t>Research surveys at sea</t>
  </si>
  <si>
    <t>Section 3. Fishing activity</t>
  </si>
  <si>
    <t>Table 3.1</t>
  </si>
  <si>
    <t>Text box 3.1</t>
  </si>
  <si>
    <t>Fishing activity variables sampling strategy</t>
  </si>
  <si>
    <t>Text box 3.2</t>
  </si>
  <si>
    <t>Fishing activity variables sampling strategy (inland eel commercial)</t>
  </si>
  <si>
    <t>Section 4. Impact of fisheries on marine biological resources</t>
  </si>
  <si>
    <t>Table 4.1</t>
  </si>
  <si>
    <t>Stomach sampling and analysis</t>
  </si>
  <si>
    <t>Text box 4.2</t>
  </si>
  <si>
    <t>Incidental catches of sensitive species</t>
  </si>
  <si>
    <t>Text box 4.3</t>
  </si>
  <si>
    <t>Impact on marine habitats</t>
  </si>
  <si>
    <t>Section 5-7. Economic and social data</t>
  </si>
  <si>
    <t>Table 5.1</t>
  </si>
  <si>
    <t>Fleet total population and clustering</t>
  </si>
  <si>
    <t>Table 5.2</t>
  </si>
  <si>
    <t>Text box 5.2</t>
  </si>
  <si>
    <t>Economic and social variables for fisheries data collection strategy</t>
  </si>
  <si>
    <t>Table 6.1</t>
  </si>
  <si>
    <t>Text box 6.1</t>
  </si>
  <si>
    <t>Economic and social variables for aquaculture data collection strategy</t>
  </si>
  <si>
    <t>Table 7.1</t>
  </si>
  <si>
    <t>Text box 7.1</t>
  </si>
  <si>
    <t>Economic and social variables for fish processing data collection strategy</t>
  </si>
  <si>
    <t>Quality reports</t>
  </si>
  <si>
    <t>Annex 1.1</t>
  </si>
  <si>
    <t>Quality report for biological data sampling scheme</t>
  </si>
  <si>
    <t>Annex 1.2</t>
  </si>
  <si>
    <t>Quality report for socioeconomic data sampling scheme</t>
  </si>
  <si>
    <t>List name</t>
  </si>
  <si>
    <t>List description</t>
  </si>
  <si>
    <t>Code</t>
  </si>
  <si>
    <t>Description</t>
  </si>
  <si>
    <t>Table1.1</t>
  </si>
  <si>
    <t>Table1.2</t>
  </si>
  <si>
    <t>Table1.3</t>
  </si>
  <si>
    <t>Table1.4</t>
  </si>
  <si>
    <t>Table2.1</t>
  </si>
  <si>
    <t>Table2.2</t>
  </si>
  <si>
    <t>Table2.3</t>
  </si>
  <si>
    <t>Table2.4</t>
  </si>
  <si>
    <t>Table2.5</t>
  </si>
  <si>
    <t>Table2.6</t>
  </si>
  <si>
    <t>Table4.1</t>
  </si>
  <si>
    <t>MS</t>
  </si>
  <si>
    <t>ISO 3166-1 alpha-3 code for Member State</t>
  </si>
  <si>
    <t>AUT</t>
  </si>
  <si>
    <t>Austria</t>
  </si>
  <si>
    <t>x</t>
  </si>
  <si>
    <t>BEL</t>
  </si>
  <si>
    <t xml:space="preserve">Belgium </t>
  </si>
  <si>
    <t>BGR</t>
  </si>
  <si>
    <t xml:space="preserve">Bulgaria </t>
  </si>
  <si>
    <t>CYP</t>
  </si>
  <si>
    <t>Cyprus</t>
  </si>
  <si>
    <t>CZE</t>
  </si>
  <si>
    <t>Czech Republic</t>
  </si>
  <si>
    <t>DEU</t>
  </si>
  <si>
    <t>Germany</t>
  </si>
  <si>
    <t>DNK</t>
  </si>
  <si>
    <t>Denmark</t>
  </si>
  <si>
    <t>ESP</t>
  </si>
  <si>
    <t>Spain</t>
  </si>
  <si>
    <t>EST</t>
  </si>
  <si>
    <t>Estonia</t>
  </si>
  <si>
    <t>FIN</t>
  </si>
  <si>
    <t>Finland</t>
  </si>
  <si>
    <t>FRA</t>
  </si>
  <si>
    <t>France</t>
  </si>
  <si>
    <t>GRC</t>
  </si>
  <si>
    <t>Greece</t>
  </si>
  <si>
    <t>HRV</t>
  </si>
  <si>
    <t>Croatia</t>
  </si>
  <si>
    <t>HUN</t>
  </si>
  <si>
    <t>Hungary</t>
  </si>
  <si>
    <t>IRL</t>
  </si>
  <si>
    <t>Ireland</t>
  </si>
  <si>
    <t>ITA</t>
  </si>
  <si>
    <t>Italy</t>
  </si>
  <si>
    <t>LTU</t>
  </si>
  <si>
    <t>Lithuania</t>
  </si>
  <si>
    <t>LVA</t>
  </si>
  <si>
    <t>Latvia</t>
  </si>
  <si>
    <t>MLT</t>
  </si>
  <si>
    <t>Malta</t>
  </si>
  <si>
    <t>NLD</t>
  </si>
  <si>
    <t>The Netherlands</t>
  </si>
  <si>
    <t>POL</t>
  </si>
  <si>
    <t>Poland</t>
  </si>
  <si>
    <t>PRT</t>
  </si>
  <si>
    <t>Portugal</t>
  </si>
  <si>
    <t>ROU</t>
  </si>
  <si>
    <t>Romania</t>
  </si>
  <si>
    <t>SVK</t>
  </si>
  <si>
    <t>Slovakia</t>
  </si>
  <si>
    <t>SVN</t>
  </si>
  <si>
    <t>Slovenia</t>
  </si>
  <si>
    <t>SWE</t>
  </si>
  <si>
    <t>Sweden</t>
  </si>
  <si>
    <t>RFMO/RFO/IO</t>
  </si>
  <si>
    <t>Regional Fisheries Management Organisation, Regional Fisheries Organisation or International Organisations</t>
  </si>
  <si>
    <t>ICES</t>
  </si>
  <si>
    <t>International Council for the Exploration of the Sea</t>
  </si>
  <si>
    <t>NAFO</t>
  </si>
  <si>
    <t>Northwest Atlantic Fisheries Organization</t>
  </si>
  <si>
    <t>GFCM</t>
  </si>
  <si>
    <t>General Fisheries Commission for the Mediterranean</t>
  </si>
  <si>
    <t>CECAF</t>
  </si>
  <si>
    <t>Fishery Committee for the Eastern Central Atlantic</t>
  </si>
  <si>
    <t>WECAFC</t>
  </si>
  <si>
    <t>Western Central Atlantic Fisheries Commission</t>
  </si>
  <si>
    <t>SEAFO</t>
  </si>
  <si>
    <t>South-East Atlantic Fisheries Organisation</t>
  </si>
  <si>
    <t>SIOFA</t>
  </si>
  <si>
    <t>South Indian Ocean Fisheries Agreement</t>
  </si>
  <si>
    <t>ICCAT</t>
  </si>
  <si>
    <t>International Commission for the Conservation of Atlantic Tunas</t>
  </si>
  <si>
    <t>CCSBT</t>
  </si>
  <si>
    <t>Commission for the Conservation of Southern Bluefin Tuna</t>
  </si>
  <si>
    <t>IOTC</t>
  </si>
  <si>
    <t>Indian Ocean Tuna Commission</t>
  </si>
  <si>
    <t>WCPFC</t>
  </si>
  <si>
    <t>Western and Central Pacific Fisheries Commission</t>
  </si>
  <si>
    <t>IATTC</t>
  </si>
  <si>
    <t>Inter-American Tropical Tuna Commission</t>
  </si>
  <si>
    <t>SPRFMO</t>
  </si>
  <si>
    <t>South Pacific Regional Fisheries Management Organisation</t>
  </si>
  <si>
    <t>CCAMLR</t>
  </si>
  <si>
    <t>Convention on Conservation of Antarctic Marine Living Resources</t>
  </si>
  <si>
    <t>NASCO</t>
  </si>
  <si>
    <t>North Atlantic Salmon Conservation Organisation</t>
  </si>
  <si>
    <t>CCBSP</t>
  </si>
  <si>
    <t>Convention on the Conservation and Management of Pollock Resources in the Central Bering Sea</t>
  </si>
  <si>
    <t>EIFAAC</t>
  </si>
  <si>
    <t>European Inland Fisheries and Aquaculture Advisory Commission</t>
  </si>
  <si>
    <t>NEAFC</t>
  </si>
  <si>
    <t>North East Atlantic Fisheries Commission</t>
  </si>
  <si>
    <t>NA</t>
  </si>
  <si>
    <t>No RFMO, RFO or IO is applicable</t>
  </si>
  <si>
    <t xml:space="preserve">Sampling scheme type </t>
  </si>
  <si>
    <t>The type of sampling scheme</t>
  </si>
  <si>
    <t>Commercial fishing trip</t>
  </si>
  <si>
    <t>sampling of landings onshore or onboard commercial fishing vessels using trip as a sampling unit</t>
  </si>
  <si>
    <t>Commercial by category</t>
  </si>
  <si>
    <t>sampling commercial landings based on commercial categories (e.g., size categories) not using trip as a sampling unit</t>
  </si>
  <si>
    <t>recreational (off site surveys)</t>
  </si>
  <si>
    <t>Off-site surveys contact methods (e.g. mail, telephone, diaries, questionnaires etc. (cf. ICES WKSMRF 2009))</t>
  </si>
  <si>
    <t>recreational (on site surveys)</t>
  </si>
  <si>
    <t>On-site surveys contact methods (e.g. Acces Point, Roving surveys, Aerial surveys etc. (cf. ICES WKSMRF 2009))</t>
  </si>
  <si>
    <t>Research survey at sea</t>
  </si>
  <si>
    <t xml:space="preserve">In column 'Sampling scheme identifier' enter the research survey acronym; use 'mandatory surveys at sea' MasterCodeList where applicable </t>
  </si>
  <si>
    <t>Biological parameters specific</t>
  </si>
  <si>
    <t>Sampling scheme specific to biological parameters such as age, individual weight, sexual maturity, sex ratio and fecundity and not included in commercial or research survey sampling schemes</t>
  </si>
  <si>
    <t>Diadromous (commercial)</t>
  </si>
  <si>
    <t>Diadromous samples derived from commercial fisheries</t>
  </si>
  <si>
    <t>Diadromous (market)</t>
  </si>
  <si>
    <t>Diadromous samples obtained from markets</t>
  </si>
  <si>
    <t>Diadromous (recreational)</t>
  </si>
  <si>
    <t>Diadromous samples obtained from recreational fisheries</t>
  </si>
  <si>
    <t>Diadromous (scientific)</t>
  </si>
  <si>
    <t>Diadromous samples derived from scientific surveys</t>
  </si>
  <si>
    <t>Sampling scheme type table 2,3 for the drop down list</t>
  </si>
  <si>
    <t>Sampling scheme type table 2,4 for the drop down list</t>
  </si>
  <si>
    <t>Sampling scheme type table 2,5 for the drop down list</t>
  </si>
  <si>
    <t>Catch fraction</t>
  </si>
  <si>
    <t>Landings (HUC fraction)</t>
  </si>
  <si>
    <t>Landings for human consumption</t>
  </si>
  <si>
    <t>Landings (BMS fraction)</t>
  </si>
  <si>
    <t>Fraction of landings below minimum size</t>
  </si>
  <si>
    <t>Landings (IND fraction)</t>
  </si>
  <si>
    <t>Landings for industrial purposes i.e. not for human consumption</t>
  </si>
  <si>
    <t>Landings (All fractions)</t>
  </si>
  <si>
    <t>Total landings</t>
  </si>
  <si>
    <t>Catches (DIS fraction)</t>
  </si>
  <si>
    <t>Discarded part of the catch</t>
  </si>
  <si>
    <t>Catches (PETS species)</t>
  </si>
  <si>
    <t>Protected, Endangered and Threatened Species</t>
  </si>
  <si>
    <t>Catches (All fractions)</t>
  </si>
  <si>
    <t>All fractions of the catch</t>
  </si>
  <si>
    <t>Catches (All fractions, excl. PETS)</t>
  </si>
  <si>
    <t>All fractions of the catch, excluding Protected, Endangered and Threatened Species</t>
  </si>
  <si>
    <t>Recreational catches (Release)</t>
  </si>
  <si>
    <t>Released part of the recreational catch</t>
  </si>
  <si>
    <t>Recreational catches (all)</t>
  </si>
  <si>
    <t>Total recreational catch</t>
  </si>
  <si>
    <t>Recreational catches (Retained)</t>
  </si>
  <si>
    <t>Retained part of the recreational catch</t>
  </si>
  <si>
    <t>Other</t>
  </si>
  <si>
    <t>Any other catch fractions not specified in this list - details to be provided</t>
  </si>
  <si>
    <t>Data set</t>
  </si>
  <si>
    <t>The data set for which information on availability is being given</t>
  </si>
  <si>
    <t>Biological data from commercial fisheries</t>
  </si>
  <si>
    <t>Data on commercial fisheries as specified in the EU-MAP Commission Delegated Decision, section 2.1</t>
  </si>
  <si>
    <t>Biological data from recreational fisheries</t>
  </si>
  <si>
    <t>Data on recreational fisheries as specified in the EU-MAP Commission Delegated Decision, section 2.2</t>
  </si>
  <si>
    <t>Biological data from diadromous species</t>
  </si>
  <si>
    <t>Data on diadromous species specified in the EU-MAP Commission Delegated Decision, section 2.3</t>
  </si>
  <si>
    <t>Research surveys at sea data</t>
  </si>
  <si>
    <t>Data on Research Surveys at sea listed in Table 1 of EU-MAP Commission Implementing Decision, Chapter I</t>
  </si>
  <si>
    <t>Data on the activity of fishing vessels</t>
  </si>
  <si>
    <t>Data on the activity of fishing vessels as specified in the EU-MAP Commission Delegated Decision, section 3</t>
  </si>
  <si>
    <t>Data on the impact of fisheries on the ecosystem</t>
  </si>
  <si>
    <t>Data on the impact of fisheries on the ecosystem as specified in the EU-MAP Commission Delegated Decision, section 4</t>
  </si>
  <si>
    <t>Socioeconomic data on fisheries</t>
  </si>
  <si>
    <t>Data on socioeconomic data on fisheries as specified in the EU-MAP Commission Delegated Decision, section 5</t>
  </si>
  <si>
    <t>Socioeconomic and environmental data on aquaculture</t>
  </si>
  <si>
    <t>Data on socioeconomic and environmental data on aquaculture as specified in the EU-MAP Commission Delegated Decision, section 6</t>
  </si>
  <si>
    <t>Socioeconomic data on the fish processing sector</t>
  </si>
  <si>
    <t>Data on socioeconomic data on the fish processing sector as specified in the EU-MAP Commission Delegated Decision, section 7</t>
  </si>
  <si>
    <t>Data subset</t>
  </si>
  <si>
    <t>The subset of data for which information on availability is being given</t>
  </si>
  <si>
    <t xml:space="preserve">Commercial length structure </t>
  </si>
  <si>
    <t>Length structures estimates of the commercial fractions of the catches</t>
  </si>
  <si>
    <t xml:space="preserve">Commercial age structure </t>
  </si>
  <si>
    <t>Age structures estimates of the commercial fractions of the catches</t>
  </si>
  <si>
    <t>Individual biological parameters</t>
  </si>
  <si>
    <t>Processed information on age, weight, maturity, sex-ratio and fecundity per length and age classes</t>
  </si>
  <si>
    <t>Recreational catches</t>
  </si>
  <si>
    <t>Estimates of recreational catches</t>
  </si>
  <si>
    <t>Recreational length structures</t>
  </si>
  <si>
    <t>Length structures estimates of recreational catches</t>
  </si>
  <si>
    <t>PETS occurences</t>
  </si>
  <si>
    <t>Estimation of occurences of catches of PETS</t>
  </si>
  <si>
    <t>River survey index</t>
  </si>
  <si>
    <t>Index estimates of surveyed river for diadromous species</t>
  </si>
  <si>
    <t>Diadromous catches</t>
  </si>
  <si>
    <t>Estimates of diadromous catches</t>
  </si>
  <si>
    <t>Research survey at sea index</t>
  </si>
  <si>
    <t>Index estimates of species abundance and biomass from Research survey at sea</t>
  </si>
  <si>
    <t>Stomach sampling</t>
  </si>
  <si>
    <t>Estimates of prey species composition in stomach content</t>
  </si>
  <si>
    <t>Detailed samples</t>
  </si>
  <si>
    <t>Detailed data as specified in EU Regulation 2014/1007 Article 3(6).  For example, for use in a Regional Database.</t>
  </si>
  <si>
    <t>Economic data for fisheries</t>
  </si>
  <si>
    <t>Data on economic data on fisheries as specified in the EU-MAP Commission Delegated Decision, section 5</t>
  </si>
  <si>
    <t>Social data for fisheries</t>
  </si>
  <si>
    <t>Data on social data on fisheries as specified in the EU-MAP Commission Delegated Decision, section 5</t>
  </si>
  <si>
    <t>Economic data for aquaculture</t>
  </si>
  <si>
    <t>Data on economic data on aquaculture as specified in the EU-MAP Commission Delegated Decision, section 6</t>
  </si>
  <si>
    <t>Social data for aquaculture</t>
  </si>
  <si>
    <t>Data on social data on aquaculture as specified in the EU-MAP Commission Delegated Decision, section 6</t>
  </si>
  <si>
    <t>Economic data for processing industry</t>
  </si>
  <si>
    <t>Data on economic data on the fish processing sector as specified in the EU-MAP Commission Delegated Decision, section 7</t>
  </si>
  <si>
    <t>Social data for processing industry</t>
  </si>
  <si>
    <t>Data on social data on the fish processing sector as specified in the EU-MAP Commission Delegated Decision, section 7</t>
  </si>
  <si>
    <t>Raw material data for processing industry</t>
  </si>
  <si>
    <t>Data on raw material data on the fish processing sector as specified in the EU-MAP Commission Delegated Decision, section 7</t>
  </si>
  <si>
    <t>Capacity data</t>
  </si>
  <si>
    <t>Effort data</t>
  </si>
  <si>
    <t>Landings data</t>
  </si>
  <si>
    <t>Biological variable</t>
  </si>
  <si>
    <t>The biological data being collected</t>
  </si>
  <si>
    <t>Age</t>
  </si>
  <si>
    <t xml:space="preserve">Samples of individuals for age </t>
  </si>
  <si>
    <t>Weight</t>
  </si>
  <si>
    <t>Samples of individuals for weight</t>
  </si>
  <si>
    <t>Sex</t>
  </si>
  <si>
    <t>Samples of individuals for sex-ratio</t>
  </si>
  <si>
    <t>Length</t>
  </si>
  <si>
    <t>Samples of individuals for length in recreational fisheries</t>
  </si>
  <si>
    <t xml:space="preserve">Maturity </t>
  </si>
  <si>
    <t xml:space="preserve">Samples of individuals for maturity </t>
  </si>
  <si>
    <t>X</t>
  </si>
  <si>
    <t xml:space="preserve">Fecundity </t>
  </si>
  <si>
    <t xml:space="preserve">Samples of individuals for fecundity </t>
  </si>
  <si>
    <t>Diadromous variable</t>
  </si>
  <si>
    <t>The diadromous data being collected</t>
  </si>
  <si>
    <t xml:space="preserve">Standing stock </t>
  </si>
  <si>
    <t xml:space="preserve">Abundance standing stock </t>
  </si>
  <si>
    <t>Recruits</t>
  </si>
  <si>
    <t>Abundance of recruits</t>
  </si>
  <si>
    <t>Biological variables (total length)</t>
  </si>
  <si>
    <t>Biological variables (weight)</t>
  </si>
  <si>
    <t>Sex ratio</t>
  </si>
  <si>
    <t>Biological variables (sex ratio)</t>
  </si>
  <si>
    <t>Biological variables (age)</t>
  </si>
  <si>
    <t>Smolt</t>
  </si>
  <si>
    <t>Smolt abundance</t>
  </si>
  <si>
    <t>Parr</t>
  </si>
  <si>
    <t>Parr abundance</t>
  </si>
  <si>
    <t>Silver eel escapement</t>
  </si>
  <si>
    <t>Number or weight and sex ratio of emigrating silver eels</t>
  </si>
  <si>
    <t>Ascending individuals</t>
  </si>
  <si>
    <t>Ascending individuals in rivers</t>
  </si>
  <si>
    <t>Other variables not specified in the code list - the variable must be listed in the comments</t>
  </si>
  <si>
    <t>Geo Indicator</t>
  </si>
  <si>
    <t>Geographic indicator (aligns with EU Fisheries Dependent Information data call code list; Economic data call)</t>
  </si>
  <si>
    <t>NEU</t>
  </si>
  <si>
    <t>Non-EU waters. more the 50% of activity occurs in non-EU waters</t>
  </si>
  <si>
    <t>IWE</t>
  </si>
  <si>
    <t>International waters exclusively. 100% of activity occurs in International waters</t>
  </si>
  <si>
    <t>NGI</t>
  </si>
  <si>
    <t>No geographical indicator. National waters, EU waters</t>
  </si>
  <si>
    <t>P2</t>
  </si>
  <si>
    <t>Madeira. Portuguese outermost region (autonomous region)</t>
  </si>
  <si>
    <t>P3</t>
  </si>
  <si>
    <t>Azores. Portuguese outermost region (autonomous region)</t>
  </si>
  <si>
    <t>IC</t>
  </si>
  <si>
    <t>Canaries. Spanish outermost region (autonomous community)</t>
  </si>
  <si>
    <t>MA</t>
  </si>
  <si>
    <t>Morocco Coastal. Most of the activity occurs in 34.1.1</t>
  </si>
  <si>
    <t>GF</t>
  </si>
  <si>
    <t>French Guiana. French outermost region (overseas department)</t>
  </si>
  <si>
    <t>GP</t>
  </si>
  <si>
    <t>Guadeloupe. French outermost region (overseas department)</t>
  </si>
  <si>
    <t>MQ</t>
  </si>
  <si>
    <t>Martinique. French outermost region (overseas department)</t>
  </si>
  <si>
    <t>MF</t>
  </si>
  <si>
    <t>Saint-Martin. French outermost region (since 2009) (overseas community)</t>
  </si>
  <si>
    <t>RE</t>
  </si>
  <si>
    <t>Reunion. French outermost region (overseas department)</t>
  </si>
  <si>
    <t>YT</t>
  </si>
  <si>
    <t>Mayotte. French outermost region (overseas department)</t>
  </si>
  <si>
    <t>NK</t>
  </si>
  <si>
    <t>Not known</t>
  </si>
  <si>
    <t>Activity indicator</t>
  </si>
  <si>
    <t>Activity indicator for fishing vessels (as defined in the work-plan guidance, following PGECON (2018) recommendations)</t>
  </si>
  <si>
    <t>L</t>
  </si>
  <si>
    <t>Low Active</t>
  </si>
  <si>
    <t>A</t>
  </si>
  <si>
    <t xml:space="preserve">Active </t>
  </si>
  <si>
    <t>not applicable</t>
  </si>
  <si>
    <t>Data source</t>
  </si>
  <si>
    <t>The source of the data</t>
  </si>
  <si>
    <t>Accounts</t>
  </si>
  <si>
    <t>Statistics from bookkeeping information or States Revenue service database</t>
  </si>
  <si>
    <t>Questionnaires</t>
  </si>
  <si>
    <t xml:space="preserve">Statistics from surveys </t>
  </si>
  <si>
    <t>Sales notes</t>
  </si>
  <si>
    <t>Landing statistics from first sales declarative forms</t>
  </si>
  <si>
    <t>Logbooks</t>
  </si>
  <si>
    <t>Catch statistics from fishers declarative forms (paper or electronic)</t>
  </si>
  <si>
    <t>Coastal logbooks</t>
  </si>
  <si>
    <t>Catch statistics from specific declarative forms from small scale fisheries</t>
  </si>
  <si>
    <t>Other source of data not specifcied in code list - add details to comments</t>
  </si>
  <si>
    <t>Fleet Register</t>
  </si>
  <si>
    <t>Reg. FR; vessel data collected under Control Regulation</t>
  </si>
  <si>
    <t xml:space="preserve">Administrative sources </t>
  </si>
  <si>
    <t>National Registers; Database; Information from national authorities etc.</t>
  </si>
  <si>
    <t>EUROSTAT</t>
  </si>
  <si>
    <t>Fisheries statistics downloaded from EUROSTAT database</t>
  </si>
  <si>
    <t>Data Source</t>
  </si>
  <si>
    <t>FIDES</t>
  </si>
  <si>
    <t>TAC &amp; quotas allocations from the FIDES database</t>
  </si>
  <si>
    <t>National statistics</t>
  </si>
  <si>
    <t>Fisheries statistics provided by a national institution</t>
  </si>
  <si>
    <t>RCG agreed statistics</t>
  </si>
  <si>
    <t>Fisheries statistics agreed in a RCG</t>
  </si>
  <si>
    <t>RFMO statistics</t>
  </si>
  <si>
    <t>Fisheries statistics issued from RFMOs</t>
  </si>
  <si>
    <t>Species coverage</t>
  </si>
  <si>
    <t>Which species are covered by the sampling scheme</t>
  </si>
  <si>
    <t>All species</t>
  </si>
  <si>
    <t>Sampling protocol covers all species</t>
  </si>
  <si>
    <t>Selected species/stocks</t>
  </si>
  <si>
    <t>Sampling protocol restricts data collection to a list of specific species/stocks - this list should be provided in Annex 1.1 (quality)</t>
  </si>
  <si>
    <t>list of  COMMERCIAL species</t>
  </si>
  <si>
    <t>Sampling protocol covers only the commercial species</t>
  </si>
  <si>
    <t>list of PETS species</t>
  </si>
  <si>
    <t>Sampling protocol covers only the PETS species</t>
  </si>
  <si>
    <t>Frequency</t>
  </si>
  <si>
    <t>Month</t>
  </si>
  <si>
    <t>Data collection is planned to occur on a monthly basis</t>
  </si>
  <si>
    <t>Quarter</t>
  </si>
  <si>
    <t>Data collection is planned to occur on a quarterly basis</t>
  </si>
  <si>
    <t>Annual</t>
  </si>
  <si>
    <t>Data collection is planned to occur on an annual basis</t>
  </si>
  <si>
    <t>Biennial</t>
  </si>
  <si>
    <t>Data collection is planned to occur every second year</t>
  </si>
  <si>
    <t>Triennial</t>
  </si>
  <si>
    <t>Data collection is planned to occur once every three years</t>
  </si>
  <si>
    <t>Other frequency - details to be provided</t>
  </si>
  <si>
    <t>Irregular</t>
  </si>
  <si>
    <t>The activity is not performed on a regular schedule</t>
  </si>
  <si>
    <t>Unknown</t>
  </si>
  <si>
    <t>The activity is planned during the WP period but without precise knowledge on when this will occur</t>
  </si>
  <si>
    <t>Data collection scheme</t>
  </si>
  <si>
    <t>The type of data collection scheme</t>
  </si>
  <si>
    <t>C</t>
  </si>
  <si>
    <t>Census</t>
  </si>
  <si>
    <t>PSS</t>
  </si>
  <si>
    <t>Probability Sample Survey</t>
  </si>
  <si>
    <t>NPS</t>
  </si>
  <si>
    <t>Non-Probability Sample Survey</t>
  </si>
  <si>
    <t>IND</t>
  </si>
  <si>
    <t xml:space="preserve">Indirect survey - where the variable is not directly collected but estimated or derived. </t>
  </si>
  <si>
    <t>Threshold rules used</t>
  </si>
  <si>
    <t>Which threshold rules apply</t>
  </si>
  <si>
    <t>Implementing decision rule</t>
  </si>
  <si>
    <t>Threshold as referred in  EU-MAP Commission Implementing Decision, Chapter I</t>
  </si>
  <si>
    <t>Regionally agreed rule</t>
  </si>
  <si>
    <t>Regionally agreed threshold - refer to the relevent agreement in the comments.</t>
  </si>
  <si>
    <t>None</t>
  </si>
  <si>
    <t>No threshold applies, as referred in  EU-MAP Commission Implementing Decision (not wish to invoke any derogation for sampling)</t>
  </si>
  <si>
    <t>TAC &lt; 10%</t>
  </si>
  <si>
    <t>Threshold as referred in  EU-MAP Commission Implementing Decision, Chapter II (invoke a derogation for sampling)</t>
  </si>
  <si>
    <t>Landings &lt; 10%</t>
  </si>
  <si>
    <t>Landings &lt; 200t.</t>
  </si>
  <si>
    <t>Threshold as referred in  EU-MAP Commission Implementing Decision, Chapter II (invoke a derogation for sampling). Use also when no land/catch in the related species*area</t>
  </si>
  <si>
    <t>License</t>
  </si>
  <si>
    <t>License type</t>
  </si>
  <si>
    <t>General</t>
  </si>
  <si>
    <t>General license (all areas, species, gears)</t>
  </si>
  <si>
    <t>Species Specific</t>
  </si>
  <si>
    <t>Species specific license</t>
  </si>
  <si>
    <t>Area specific</t>
  </si>
  <si>
    <t>Area specific licence</t>
  </si>
  <si>
    <t>Gear specific</t>
  </si>
  <si>
    <t>Gear specific licence</t>
  </si>
  <si>
    <t>No license</t>
  </si>
  <si>
    <t>Type of MS participation</t>
  </si>
  <si>
    <t>Type of member state participation in survey</t>
  </si>
  <si>
    <t xml:space="preserve">Financial </t>
  </si>
  <si>
    <t>Assumes only financial support (mostly arranged via a cost-sharing agreement)</t>
  </si>
  <si>
    <t>Technical</t>
  </si>
  <si>
    <t>Includes ships or other platforms, supply of materials, support in post-processing samples (e.g. lab work)</t>
  </si>
  <si>
    <t>Personnel</t>
  </si>
  <si>
    <t>Includes contribution of people on board</t>
  </si>
  <si>
    <t>Combination</t>
  </si>
  <si>
    <t xml:space="preserve"> ‘Combination’ is any combination of Financial, Technical or Personnel contributions.</t>
  </si>
  <si>
    <t>Not Applicable (when no other MS participates in the survey)</t>
  </si>
  <si>
    <t>Life stage</t>
  </si>
  <si>
    <t>Diadromous life stages</t>
  </si>
  <si>
    <t>Glass eel</t>
  </si>
  <si>
    <t>Young, unpigmented eel, recruiting from the sea into continental waters.</t>
  </si>
  <si>
    <t>Yellow eel</t>
  </si>
  <si>
    <t>Life-stage resident in continental waters. Often defined as a sedentary phase, but migration  within and between rivers, and to and from coastal waters occurs and therefore includes young pigmented eels</t>
  </si>
  <si>
    <t>Silver eel</t>
  </si>
  <si>
    <t>Migratory phase following the yellow eel phase. Eel in this phase are characterized by darkened back, silvery belly with a clearly contrasting black lateral line, enlarged eyes and pectoral fins.</t>
  </si>
  <si>
    <t>Older juvenile salmonids in their freshwater feeding phase with prominent vertical parr marks.</t>
  </si>
  <si>
    <t>Juvenile salmonid  that have reached the stage of adulthood as they are becoming increasingly silver in coloration and are then ready to migrate to the sea for the first time.</t>
  </si>
  <si>
    <t>Adult</t>
  </si>
  <si>
    <t>Adult salmonids, that have already fulfilled their seaward migration at least once.</t>
  </si>
  <si>
    <t>Any other life stage not specified in the code list - describe in the comments</t>
  </si>
  <si>
    <t>Observation type
for table 2,3</t>
  </si>
  <si>
    <t>The type of observation activity being used to collect data.</t>
  </si>
  <si>
    <t>SciObsAtSea</t>
  </si>
  <si>
    <t>Scientific observer at sea (on commercial or scientific vessels)</t>
  </si>
  <si>
    <t>SciObsOnShore</t>
  </si>
  <si>
    <t>Scientific observer on shore (either on-site or off-site)</t>
  </si>
  <si>
    <t>SciObs water body</t>
  </si>
  <si>
    <t>Scientific observer on rivers, lagoons, etc.</t>
  </si>
  <si>
    <t>EMAtSea</t>
  </si>
  <si>
    <t>Electronic monitoring at sea</t>
  </si>
  <si>
    <t>EMOnShore</t>
  </si>
  <si>
    <t>Electronic monitoring on shore</t>
  </si>
  <si>
    <t>EMA water body</t>
  </si>
  <si>
    <t>Electronic monitoring on rivers, lagoons, etc.</t>
  </si>
  <si>
    <t>SelfAtSea</t>
  </si>
  <si>
    <t>Self-sampling at sea</t>
  </si>
  <si>
    <t>SelfOnShore</t>
  </si>
  <si>
    <t>Self-sampling onshore</t>
  </si>
  <si>
    <t>Self water body</t>
  </si>
  <si>
    <t>Self-sampling on rivers, lagoons, etc.</t>
  </si>
  <si>
    <t>Observation type
for tables 2,2; 2,4; 2,5</t>
  </si>
  <si>
    <t>Observation type
for table 4,1</t>
  </si>
  <si>
    <t>Fishing activity variable</t>
  </si>
  <si>
    <t>From Table 6 of EU MAP Delegated Decision</t>
  </si>
  <si>
    <t>Number of vessels</t>
  </si>
  <si>
    <t>Marine waters</t>
  </si>
  <si>
    <t>GT</t>
  </si>
  <si>
    <t>kW</t>
  </si>
  <si>
    <t>Vessel Age</t>
  </si>
  <si>
    <t>Days at sea</t>
  </si>
  <si>
    <t xml:space="preserve">Hours fished </t>
  </si>
  <si>
    <t>Fishing days</t>
  </si>
  <si>
    <t xml:space="preserve">kW * Days at sea </t>
  </si>
  <si>
    <t xml:space="preserve">GT * Days at sea </t>
  </si>
  <si>
    <t xml:space="preserve">kW * Fishing Days </t>
  </si>
  <si>
    <t xml:space="preserve">GT * Fishing days </t>
  </si>
  <si>
    <t>Number of trips</t>
  </si>
  <si>
    <t xml:space="preserve">Number of fishing operations </t>
  </si>
  <si>
    <t>Number of nets(m) * soak time (days)</t>
  </si>
  <si>
    <t xml:space="preserve">Number of nets / Length </t>
  </si>
  <si>
    <t xml:space="preserve">Number of hooks, Number of lines </t>
  </si>
  <si>
    <t xml:space="preserve">Numbers of pots, traps </t>
  </si>
  <si>
    <t>Number of FADs/buoys</t>
  </si>
  <si>
    <t>Number of support vessels</t>
  </si>
  <si>
    <t>Value of landings total and per commercial species</t>
  </si>
  <si>
    <t>Live Weight of landings total and per species</t>
  </si>
  <si>
    <t>Average prices per species</t>
  </si>
  <si>
    <t>Economic and social variables
Table 5.2</t>
  </si>
  <si>
    <t>From Tables 7 &amp; 10 of EU MAP delegated Decision</t>
  </si>
  <si>
    <t>Consumption of fixed capital</t>
  </si>
  <si>
    <t>E</t>
  </si>
  <si>
    <t>From Table 6 &amp; 7 of EU MAP Delegated Decision</t>
  </si>
  <si>
    <t>From Table 7 of EU MAP delegated Decision</t>
  </si>
  <si>
    <t>Energy consumption</t>
  </si>
  <si>
    <t>Energy costs</t>
  </si>
  <si>
    <t>Full-time equivalent (FTE)</t>
  </si>
  <si>
    <t>Gross debt</t>
  </si>
  <si>
    <t>Gross value of landings</t>
  </si>
  <si>
    <t>Income from leasing out quota or other fishing rights</t>
  </si>
  <si>
    <t>Investments in tangible assets (net purchase of assets)</t>
  </si>
  <si>
    <t>Lease/rental payments for quota or other fishing rights</t>
  </si>
  <si>
    <t>Mean age of vessels</t>
  </si>
  <si>
    <t>Mean LOA of vessels</t>
  </si>
  <si>
    <t>Number of fishing enterprises/units</t>
  </si>
  <si>
    <t>Operating subsidies</t>
  </si>
  <si>
    <t>Other income</t>
  </si>
  <si>
    <t xml:space="preserve">Other non-variable costs </t>
  </si>
  <si>
    <t xml:space="preserve">Other variable costs </t>
  </si>
  <si>
    <t xml:space="preserve">Paid labour </t>
  </si>
  <si>
    <t>Personnel costs</t>
  </si>
  <si>
    <t>Repair and maintenance costs</t>
  </si>
  <si>
    <t>Subsidies on investments</t>
  </si>
  <si>
    <t>Total hours worked per year (optional)</t>
  </si>
  <si>
    <t>From Tables 7 of EU MAP delegated Decision</t>
  </si>
  <si>
    <t>Total assets</t>
  </si>
  <si>
    <t>Total vessel power</t>
  </si>
  <si>
    <t>Total vessel tonnage</t>
  </si>
  <si>
    <t>Unpaid labour</t>
  </si>
  <si>
    <t>Value of physical capital</t>
  </si>
  <si>
    <t>Value of quotas and other fishing rights</t>
  </si>
  <si>
    <t>Value of unpaid labour</t>
  </si>
  <si>
    <t>From Table 9 of EU MAP delegated Decision</t>
  </si>
  <si>
    <t>Employment by age</t>
  </si>
  <si>
    <t>S</t>
  </si>
  <si>
    <t>Employment by employment status</t>
  </si>
  <si>
    <t>Employment by gender</t>
  </si>
  <si>
    <t>Employment by level of education</t>
  </si>
  <si>
    <t>Employment by nationality</t>
  </si>
  <si>
    <t>FTEs by gender</t>
  </si>
  <si>
    <t>Unpaid labour by gender</t>
  </si>
  <si>
    <t>Economic and social variables
Table 6.1</t>
  </si>
  <si>
    <t>From Table 10 of EU MAP delegated Decision</t>
  </si>
  <si>
    <t>Financial expenditures</t>
  </si>
  <si>
    <t>Financial income</t>
  </si>
  <si>
    <t>Fish feed used</t>
  </si>
  <si>
    <t>Gross sales per species</t>
  </si>
  <si>
    <t>Livestock used</t>
  </si>
  <si>
    <t xml:space="preserve">Number of enterprises by size category </t>
  </si>
  <si>
    <t>Number of hours worked by employees and unpaid workers (optional)</t>
  </si>
  <si>
    <t>Other operating costs</t>
  </si>
  <si>
    <t>Raw material: feed costs</t>
  </si>
  <si>
    <t>Raw material: livestock costs</t>
  </si>
  <si>
    <t xml:space="preserve">Repair and maintenance </t>
  </si>
  <si>
    <t>From Tables 10 of EU MAP delegated Decision</t>
  </si>
  <si>
    <t>Total value of assets</t>
  </si>
  <si>
    <t>Weight of sales per species</t>
  </si>
  <si>
    <t>Economic and social variables
Table 7.1</t>
  </si>
  <si>
    <t>PGECON 2020 Annex V</t>
  </si>
  <si>
    <t xml:space="preserve">Gross investments </t>
  </si>
  <si>
    <t>Number of enterprises</t>
  </si>
  <si>
    <t>Number of persons employed</t>
  </si>
  <si>
    <t>Payment for external agency workers</t>
  </si>
  <si>
    <t>Purchase of fish and other raw material for production</t>
  </si>
  <si>
    <t>Turnover</t>
  </si>
  <si>
    <t>Value of raw material by country of origin (domestic, other EU or non-EU)</t>
  </si>
  <si>
    <t>Value of raw material by production environment (capture based fishery and aquaculture sector)</t>
  </si>
  <si>
    <t>Value of raw material by species</t>
  </si>
  <si>
    <t xml:space="preserve">Value of raw material by type of processed material (fresh, frozen and semi processed materials) </t>
  </si>
  <si>
    <t>Weight of raw material by country of origin (domestic, other EU or non-EU)</t>
  </si>
  <si>
    <t>Weight of raw material by production environment (capture based fishery and aquaculture sector)</t>
  </si>
  <si>
    <t>Weight of raw material by species</t>
  </si>
  <si>
    <t xml:space="preserve">Weight of raw material by type of processed material (fresh, frozen and semi processed materials) </t>
  </si>
  <si>
    <t>Fishing technique</t>
  </si>
  <si>
    <t>From Table 8 of EU MAP delegated Decision</t>
  </si>
  <si>
    <t>Beam trawlers</t>
  </si>
  <si>
    <t>Using “Active” gears</t>
  </si>
  <si>
    <t>Demersal trawlers and/or demersal seiners</t>
  </si>
  <si>
    <t>Pelagic trawlers</t>
  </si>
  <si>
    <t>Purse seiners</t>
  </si>
  <si>
    <t>Dredgers</t>
  </si>
  <si>
    <t>Vessel using other active gears</t>
  </si>
  <si>
    <t>Vessels using Polyvalent “active” gears only</t>
  </si>
  <si>
    <t>Vessels using hooks</t>
  </si>
  <si>
    <t>Using “Passive” gears</t>
  </si>
  <si>
    <t>Drift and/or fixed netters</t>
  </si>
  <si>
    <t>Vessels using Pots and/or traps</t>
  </si>
  <si>
    <t>Vessels using other Passive gears</t>
  </si>
  <si>
    <t>Vessels using Polyvalent “passive” gears only</t>
  </si>
  <si>
    <t>Vessels using active and passive gears</t>
  </si>
  <si>
    <t>Using Polyvalent gears</t>
  </si>
  <si>
    <t>Inactive vessels</t>
  </si>
  <si>
    <t>Segment or cluster name</t>
  </si>
  <si>
    <t>All segments</t>
  </si>
  <si>
    <t>Applies only to the social data (From Table 9 of EU MAP delegated Decision)</t>
  </si>
  <si>
    <t>Length class</t>
  </si>
  <si>
    <t>0-&lt; 6 m</t>
  </si>
  <si>
    <t>5,99 metres or smaller</t>
  </si>
  <si>
    <t>6-&lt; 12 m</t>
  </si>
  <si>
    <t>Between 6 and 11.99 metres</t>
  </si>
  <si>
    <t>0-&lt; 8 m</t>
  </si>
  <si>
    <t>7.99 metres or smaller</t>
  </si>
  <si>
    <t>8-&lt; 12 m</t>
  </si>
  <si>
    <t>Between 8 and 11.99 metres</t>
  </si>
  <si>
    <t>0-&lt; 10 m</t>
  </si>
  <si>
    <t>9.99 metres or smaller</t>
  </si>
  <si>
    <t>10-&lt; 12 m</t>
  </si>
  <si>
    <t>Between 10 and 11.99 metres</t>
  </si>
  <si>
    <t>12-&lt; 18 m</t>
  </si>
  <si>
    <t>Between 12 and 17.99 metres</t>
  </si>
  <si>
    <t>18-&lt; 24 m</t>
  </si>
  <si>
    <t>Between 18 and 23.99 metres</t>
  </si>
  <si>
    <t>24-&lt; 40 m</t>
  </si>
  <si>
    <t>Between 24 and 39.99 metres</t>
  </si>
  <si>
    <t>40 m or larger</t>
  </si>
  <si>
    <t>40 metres or larger</t>
  </si>
  <si>
    <t>0-&lt; 6 m*</t>
  </si>
  <si>
    <t>* need to be added when clustering is applied</t>
  </si>
  <si>
    <t>6-&lt; 12 m*</t>
  </si>
  <si>
    <t>0-&lt; 8 m*</t>
  </si>
  <si>
    <t>8-&lt; 12 m*</t>
  </si>
  <si>
    <t>0-&lt; 10 m*</t>
  </si>
  <si>
    <t>10-&lt; 12 m*</t>
  </si>
  <si>
    <t>12-&lt; 18 m*</t>
  </si>
  <si>
    <t>18-&lt; 24 m*</t>
  </si>
  <si>
    <t>24-&lt; 40 m*</t>
  </si>
  <si>
    <t>40 m or larger*</t>
  </si>
  <si>
    <t>Regions</t>
  </si>
  <si>
    <t>Baltic Sea</t>
  </si>
  <si>
    <t>North Sea and Eastern Arctic</t>
  </si>
  <si>
    <t>North-East Atlantic</t>
  </si>
  <si>
    <t>Other regions</t>
  </si>
  <si>
    <t>Outermost regions</t>
  </si>
  <si>
    <t>Mediterranean and Black Sea</t>
  </si>
  <si>
    <t>All Regions</t>
  </si>
  <si>
    <t xml:space="preserve">Supra region </t>
  </si>
  <si>
    <t>Baltic Sea; North Sea; Eastern Arctic; NAFO; extended North Western waters (ICES areas 5, 6 and 7) and extended South Western waters (ICES areas 10, 12 and 14)</t>
  </si>
  <si>
    <t>Mediterranean Sea and Black Sea</t>
  </si>
  <si>
    <t>All Supra regions</t>
  </si>
  <si>
    <t>Aquaculture thresholds</t>
  </si>
  <si>
    <t>total aquaculture production is less than 1% of total Union aquaculture production by both weight and value</t>
  </si>
  <si>
    <t>B</t>
  </si>
  <si>
    <t>species accounting for less than 5% of the Member State’s aquaculture production by both weight and value</t>
  </si>
  <si>
    <t>total aquaculture production of a Member State is between 1% and 2.5% of total Union aquaculture production by both weight and value</t>
  </si>
  <si>
    <t>Not applicable (do not wish to invoke a derogation from sampling)</t>
  </si>
  <si>
    <t>Aquaculture techniques</t>
  </si>
  <si>
    <t xml:space="preserve">Ponds </t>
  </si>
  <si>
    <t>Segmentation for aquaculture as specified in the EU-MAP Commission Delegated Decision, Table 11</t>
  </si>
  <si>
    <t xml:space="preserve">Tanks and race-ways </t>
  </si>
  <si>
    <t xml:space="preserve">Enclosures and pens </t>
  </si>
  <si>
    <t xml:space="preserve">Recirculation systems </t>
  </si>
  <si>
    <t xml:space="preserve">Other methods </t>
  </si>
  <si>
    <t xml:space="preserve">Cages </t>
  </si>
  <si>
    <t xml:space="preserve">Polyculture </t>
  </si>
  <si>
    <t xml:space="preserve">Hatcheries &amp; nurseries </t>
  </si>
  <si>
    <t xml:space="preserve">Rafts </t>
  </si>
  <si>
    <t xml:space="preserve">Longline </t>
  </si>
  <si>
    <t xml:space="preserve">On-bottom </t>
  </si>
  <si>
    <t xml:space="preserve">Other </t>
  </si>
  <si>
    <t>Aquaculture species group</t>
  </si>
  <si>
    <t xml:space="preserve">Salmon </t>
  </si>
  <si>
    <t xml:space="preserve">Trout </t>
  </si>
  <si>
    <t>Sea bass &amp; Sea bream</t>
  </si>
  <si>
    <t xml:space="preserve">Carp </t>
  </si>
  <si>
    <t xml:space="preserve">Tuna </t>
  </si>
  <si>
    <t xml:space="preserve">Eel </t>
  </si>
  <si>
    <t>Sturgeon (Eggs for human consumption)</t>
  </si>
  <si>
    <t xml:space="preserve">Other freshwater fish </t>
  </si>
  <si>
    <t xml:space="preserve">Other marine fish </t>
  </si>
  <si>
    <t xml:space="preserve">Mussel </t>
  </si>
  <si>
    <t>Oyster</t>
  </si>
  <si>
    <t>Clam</t>
  </si>
  <si>
    <t xml:space="preserve">Crustaceans </t>
  </si>
  <si>
    <t xml:space="preserve">Other molluscs </t>
  </si>
  <si>
    <t xml:space="preserve">Multispecies </t>
  </si>
  <si>
    <t>Macroalgae</t>
  </si>
  <si>
    <t>Microalgae</t>
  </si>
  <si>
    <t xml:space="preserve">Other aquatic animals </t>
  </si>
  <si>
    <t>Fish processing activity</t>
  </si>
  <si>
    <t>Main activity</t>
  </si>
  <si>
    <t>Enterprises in line with EUROSTAT definition under NACE Code 10.2</t>
  </si>
  <si>
    <t>Non-main activity</t>
  </si>
  <si>
    <t>Enterprises deal with fish processing but does not attributed to the EUROSTAT definition under NACE Code 10.20</t>
  </si>
  <si>
    <t>Fish processing segment</t>
  </si>
  <si>
    <t>Not Applicable</t>
  </si>
  <si>
    <t>≤10</t>
  </si>
  <si>
    <t>By size category where the number of persons employed</t>
  </si>
  <si>
    <t>11-49</t>
  </si>
  <si>
    <t xml:space="preserve"> 50-249</t>
  </si>
  <si>
    <t xml:space="preserve"> ≥250</t>
  </si>
  <si>
    <t>Mandatory survey at sea</t>
  </si>
  <si>
    <t>From Table 1 of EU MAP Implementing Decision</t>
  </si>
  <si>
    <t>BITS_Q1</t>
  </si>
  <si>
    <t>Baltic International Trawl Survey</t>
  </si>
  <si>
    <t>BITS_Q4</t>
  </si>
  <si>
    <t>BIAS</t>
  </si>
  <si>
    <t>Baltic International Acoustic Survey (autumn)</t>
  </si>
  <si>
    <t>GRAHS</t>
  </si>
  <si>
    <t>Gulf of Riga Acoustic Herring Survey</t>
  </si>
  <si>
    <t>SPRAS</t>
  </si>
  <si>
    <t>Sprat Acoustic Survey</t>
  </si>
  <si>
    <t>RHLS_DEU</t>
  </si>
  <si>
    <t>Rügen Herring Larvae Survey</t>
  </si>
  <si>
    <t>FEJUCS</t>
  </si>
  <si>
    <t>Fehmarn Juvenile Cod Survey</t>
  </si>
  <si>
    <t>CODS_Q4</t>
  </si>
  <si>
    <t>Kattegat Cod Survey</t>
  </si>
  <si>
    <t>IBTS_Q1</t>
  </si>
  <si>
    <t>International Bottom Trawl Survey</t>
  </si>
  <si>
    <t>IBTS_Q3</t>
  </si>
  <si>
    <t>BTS</t>
  </si>
  <si>
    <t>North Sea Beam Trawl Survey</t>
  </si>
  <si>
    <t>DYFS</t>
  </si>
  <si>
    <t>Demersal Young Fish Survey</t>
  </si>
  <si>
    <t>SNS_NLD</t>
  </si>
  <si>
    <t>Sole Net Survey</t>
  </si>
  <si>
    <t>NSSS</t>
  </si>
  <si>
    <t>North Sea Sandeels Survey</t>
  </si>
  <si>
    <t>ASH</t>
  </si>
  <si>
    <t>International Ecosystem Survey in the Nordic Seas</t>
  </si>
  <si>
    <t>NSMEGS</t>
  </si>
  <si>
    <t>Mackerel Egg Survey (triennial)</t>
  </si>
  <si>
    <t>IHLS</t>
  </si>
  <si>
    <t>Herring Larvae Survey</t>
  </si>
  <si>
    <t>NHAS</t>
  </si>
  <si>
    <t>NS Herring Acoustic Survey</t>
  </si>
  <si>
    <t>UWTV3-4</t>
  </si>
  <si>
    <t>Nephrops UWTV survey</t>
  </si>
  <si>
    <t>UWTV6</t>
  </si>
  <si>
    <t>UWTV7</t>
  </si>
  <si>
    <t>UWTV8</t>
  </si>
  <si>
    <t>UWTV9</t>
  </si>
  <si>
    <t>REDTAS</t>
  </si>
  <si>
    <t>International Redfish Trawl and Acoustic Survey (triennial)</t>
  </si>
  <si>
    <t>FCGS</t>
  </si>
  <si>
    <t>Flemish Cap Groundfish Survey</t>
  </si>
  <si>
    <t>GGS</t>
  </si>
  <si>
    <t>Greenland Groundfish Survey</t>
  </si>
  <si>
    <t>PLATUXA_ESP</t>
  </si>
  <si>
    <t>3LNO Groundfish Survey</t>
  </si>
  <si>
    <t>IBTS_Q4</t>
  </si>
  <si>
    <t>Western IBTS 4th quarter (including porcupine survey)</t>
  </si>
  <si>
    <t>Western IBTS 1st quarter</t>
  </si>
  <si>
    <t>ISBCBTS</t>
  </si>
  <si>
    <t>ISBCBTS September</t>
  </si>
  <si>
    <t>SWECOS_GBE</t>
  </si>
  <si>
    <t>Western Channel Beam Trawl Survey</t>
  </si>
  <si>
    <t>IBWSS</t>
  </si>
  <si>
    <t>Blue Whiting Survey</t>
  </si>
  <si>
    <t>MEGS</t>
  </si>
  <si>
    <t>International Mackerel and Horse Mackerel Egg Survey (triennial)</t>
  </si>
  <si>
    <t>SAHMAS</t>
  </si>
  <si>
    <t>Sardine, Anchovy Horse Mackerel Acoustic Survey</t>
  </si>
  <si>
    <t>SDEPM</t>
  </si>
  <si>
    <t>Sardine DEPM (triennial)</t>
  </si>
  <si>
    <t>WESPAS_IRL</t>
  </si>
  <si>
    <t>Spawning/Pre‑spawning Herring/Boarfish Acoustic Survey</t>
  </si>
  <si>
    <t>BIOMAN</t>
  </si>
  <si>
    <t>Biomass of Anchovy</t>
  </si>
  <si>
    <t>UWTV11-13</t>
  </si>
  <si>
    <t>Nephrops UWTV Survey</t>
  </si>
  <si>
    <t>UWTV14</t>
  </si>
  <si>
    <t>UWTV15</t>
  </si>
  <si>
    <t>UWTV16-17</t>
  </si>
  <si>
    <t>UWTV19</t>
  </si>
  <si>
    <t>UWTV20‑22</t>
  </si>
  <si>
    <t>UWTV30</t>
  </si>
  <si>
    <t>NepS</t>
  </si>
  <si>
    <t>Nephrops Survey Offshore Portugal (FU 28‑29)</t>
  </si>
  <si>
    <t>CSHAS_IRL</t>
  </si>
  <si>
    <t>Celtic Sea Herring Acoustic Survey</t>
  </si>
  <si>
    <t>ECOCADIZ_ESP</t>
  </si>
  <si>
    <t>Acoustic Survey on Sardine and Anchovy</t>
  </si>
  <si>
    <t>IESSNS</t>
  </si>
  <si>
    <t>Swept Area Trawl Survey for Mackerel</t>
  </si>
  <si>
    <t>JUVENA_ESP</t>
  </si>
  <si>
    <t>Acoustic Survey for Juvenile Anchovy in the Bay of Biscay</t>
  </si>
  <si>
    <t>ORHAGO_Q4_FRA</t>
  </si>
  <si>
    <t>Bay of Biscay Demersal Resources Survey</t>
  </si>
  <si>
    <t>PALPRO_ESP</t>
  </si>
  <si>
    <t>Deepwater Longline Survey</t>
  </si>
  <si>
    <t>IAMS_IRL</t>
  </si>
  <si>
    <t xml:space="preserve">Irish Anglerfish and Megrim Survey </t>
  </si>
  <si>
    <t>SIAMISS_GBS</t>
  </si>
  <si>
    <t>Anglerfish and Megrim Survey (industry‑science survey)</t>
  </si>
  <si>
    <t>PELTIC</t>
  </si>
  <si>
    <t>Western Channel Celtic Sea Pelagic Survey</t>
  </si>
  <si>
    <t>ISAS</t>
  </si>
  <si>
    <t>Herring Acoustic Survey</t>
  </si>
  <si>
    <t>MEDIAS</t>
  </si>
  <si>
    <t>Pan-Mediterranean Acoustic Survey</t>
  </si>
  <si>
    <t>BTSBS</t>
  </si>
  <si>
    <t>Bottom Trawl Survey in Black Sea</t>
  </si>
  <si>
    <t>PTSBS</t>
  </si>
  <si>
    <t>Pelagic Trawl Survey in Black Sea</t>
  </si>
  <si>
    <t>MEDITS</t>
  </si>
  <si>
    <t>International Bottom Trawl Survey in the Mediterranean</t>
  </si>
  <si>
    <t>SOLEMON</t>
  </si>
  <si>
    <t>Beam Trawl Survey (GSA 17)</t>
  </si>
  <si>
    <t>TUNIBAL</t>
  </si>
  <si>
    <t>Bluefin Tuna Larval Survey</t>
  </si>
  <si>
    <t>PSU selection</t>
  </si>
  <si>
    <t xml:space="preserve">Method of PSU selection </t>
  </si>
  <si>
    <t>SRSWR</t>
  </si>
  <si>
    <t>Simple Random Sampling With Replacement (SRSWR)</t>
  </si>
  <si>
    <t>SRSWOR</t>
  </si>
  <si>
    <t>Simple Random Sampling Without Replacement</t>
  </si>
  <si>
    <t>UPSWR</t>
  </si>
  <si>
    <t xml:space="preserve">Unequal Probability Sampling With Replacement </t>
  </si>
  <si>
    <t>UPSWOR</t>
  </si>
  <si>
    <t xml:space="preserve">Unequal Probability Sampling Without Replacement </t>
  </si>
  <si>
    <t>SYSS</t>
  </si>
  <si>
    <t xml:space="preserve">Systematic Sampling Without replacement </t>
  </si>
  <si>
    <t>CENSUS</t>
  </si>
  <si>
    <t>NPQSRSWR</t>
  </si>
  <si>
    <t>Non-Probabilistic Quasi Simple Random Sampling With Replacement</t>
  </si>
  <si>
    <t>NPQSRSWOR</t>
  </si>
  <si>
    <t xml:space="preserve">Non-Probabilistic Quasi Simple Random Sampling Without Replacement </t>
  </si>
  <si>
    <t>NPQSYSS</t>
  </si>
  <si>
    <t>Non-Probabilistic Quasi Systematic Sampling</t>
  </si>
  <si>
    <t>NPJS</t>
  </si>
  <si>
    <t xml:space="preserve">Non-Probabilistic Judgement Sampling </t>
  </si>
  <si>
    <t>NPCS</t>
  </si>
  <si>
    <t>Non-Probabilistic Convenience Sampling (including Quota sampling)</t>
  </si>
  <si>
    <t>FIXED</t>
  </si>
  <si>
    <t>Fixed Sample</t>
  </si>
  <si>
    <t>Table 1.1. Data availability</t>
  </si>
  <si>
    <t>Region</t>
  </si>
  <si>
    <t>WP table</t>
  </si>
  <si>
    <t>Specific item</t>
  </si>
  <si>
    <t>Implementation year</t>
  </si>
  <si>
    <t>Reference year</t>
  </si>
  <si>
    <t>Availability of the data</t>
  </si>
  <si>
    <t>WP comments</t>
  </si>
  <si>
    <t>Time when data was available</t>
  </si>
  <si>
    <t>AR comments</t>
  </si>
  <si>
    <t>MasterCodeList 'MS'</t>
  </si>
  <si>
    <t>MasterCodeList ‘Regions’</t>
  </si>
  <si>
    <t>MasterCodeList 'RFMO/RFO/IO'</t>
  </si>
  <si>
    <t>see WP guidance for Table 1.1</t>
  </si>
  <si>
    <t>MasterCodeList 'Data set'</t>
  </si>
  <si>
    <t>MasterCodeList 'Data subset'</t>
  </si>
  <si>
    <t>see AR guidance for Table 1.1</t>
  </si>
  <si>
    <t>Table 1.2. Planned regional and international coordination</t>
  </si>
  <si>
    <t>Meeting acronym</t>
  </si>
  <si>
    <t>Name of meeting</t>
  </si>
  <si>
    <t>Number of MS participants</t>
  </si>
  <si>
    <t>see WP guidance for Table 1.2</t>
  </si>
  <si>
    <t>see AR guidance for Table 1.2</t>
  </si>
  <si>
    <t>Table 1.3. Bi and Multilateral agreements</t>
  </si>
  <si>
    <t>MSs</t>
  </si>
  <si>
    <t xml:space="preserve">Name of the agreement </t>
  </si>
  <si>
    <t>Contact persons</t>
  </si>
  <si>
    <t>Content</t>
  </si>
  <si>
    <t>Coordination</t>
  </si>
  <si>
    <t>Description of sampling / sampling protocol / sampling intensity</t>
  </si>
  <si>
    <t>Data transmission</t>
  </si>
  <si>
    <t>Access to vessels</t>
  </si>
  <si>
    <t>Validity</t>
  </si>
  <si>
    <t>see WP guidance for Table 1.3; MasterCodeList 'MS'</t>
  </si>
  <si>
    <t>see WP guidance for Table 1.3</t>
  </si>
  <si>
    <t>WP guidance Table 1.3</t>
  </si>
  <si>
    <t>see AR guidance for Table 1.3</t>
  </si>
  <si>
    <t>Table 1.4. Follow up of recommendations and agreements</t>
  </si>
  <si>
    <t>Source of recommendation/agreement</t>
  </si>
  <si>
    <t>Section</t>
  </si>
  <si>
    <t>Topic</t>
  </si>
  <si>
    <t>Recommendation number</t>
  </si>
  <si>
    <t>Recommendation/ Agreement</t>
  </si>
  <si>
    <t>Follow-up action</t>
  </si>
  <si>
    <t>EU-MAP Impl.Dec. Table 2</t>
  </si>
  <si>
    <t>see WP guidance for Table 1.4</t>
  </si>
  <si>
    <t xml:space="preserve">Table 2.1. List of required species/stocks </t>
  </si>
  <si>
    <t>Reference period</t>
  </si>
  <si>
    <t>Species</t>
  </si>
  <si>
    <t>Area</t>
  </si>
  <si>
    <t>Average landings in the reference years (tonnes)</t>
  </si>
  <si>
    <t>Data source used for average national landings</t>
  </si>
  <si>
    <t>EU TAC (if any)
 (%)</t>
  </si>
  <si>
    <t>Share (%) in EU landings</t>
  </si>
  <si>
    <t>Data source used for EU landings</t>
  </si>
  <si>
    <t>Regional coordination agreement at stock level</t>
  </si>
  <si>
    <t>Covered by a commercial sampling scheme for length</t>
  </si>
  <si>
    <t>Selected for sampling of biological variables</t>
  </si>
  <si>
    <t>Achieved number of individuals measured for length at national level from commercial sampling</t>
  </si>
  <si>
    <t>Achieved number of samples for length at national level from commercial sampling</t>
  </si>
  <si>
    <t>AR Comments</t>
  </si>
  <si>
    <t>see WP guidance for Table 2.1</t>
  </si>
  <si>
    <t>EU-MAP Del.Dec. Table 1</t>
  </si>
  <si>
    <t>MasterCodeList 'Data Source'</t>
  </si>
  <si>
    <t>MasterCodeList 'Threshold rules used'</t>
  </si>
  <si>
    <t>see AR guidance for Table 2.1</t>
  </si>
  <si>
    <t>Table 2.2. Planning of sampling for biological variables</t>
  </si>
  <si>
    <t>Data collection requested by end user</t>
  </si>
  <si>
    <t>Observation type</t>
  </si>
  <si>
    <t>Sampling scheme type</t>
  </si>
  <si>
    <t>Sampling scheme identifier</t>
  </si>
  <si>
    <t>Opportunistic (O) or planned (P) sampling </t>
  </si>
  <si>
    <t>Number of individuals to sample</t>
  </si>
  <si>
    <t>Regional work plan name</t>
  </si>
  <si>
    <t>Achieved number of individuals measured at national level</t>
  </si>
  <si>
    <t>Achieved number of samples</t>
  </si>
  <si>
    <t>Achieved % of individuals measured at national level</t>
  </si>
  <si>
    <t>Indication if AR comments required concerning achieved % of measured individuals</t>
  </si>
  <si>
    <t>see WP guidance for Table 2.2</t>
  </si>
  <si>
    <t>MasterCodeList 'Biological variable'</t>
  </si>
  <si>
    <t>MasterCodeList 'Observation type'</t>
  </si>
  <si>
    <t>MasterCodeList 'Sampling scheme type'</t>
  </si>
  <si>
    <t>see AR guidance for Table 2.2</t>
  </si>
  <si>
    <t>=IF(M4="N/A";"N/A";IF(OR(R4&lt;90;R4&gt;150);"X";""))</t>
  </si>
  <si>
    <t>Table 2.3. Diadromous species data collection in freshwater</t>
  </si>
  <si>
    <t>Management unit / River</t>
  </si>
  <si>
    <t>Body of water</t>
  </si>
  <si>
    <t>Species present in the MS</t>
  </si>
  <si>
    <t>Reasons for not sampling</t>
  </si>
  <si>
    <t xml:space="preserve">Agreed at RCG </t>
  </si>
  <si>
    <t>Fishery / Independent data collection</t>
  </si>
  <si>
    <t>Methods</t>
  </si>
  <si>
    <t>Unit</t>
  </si>
  <si>
    <t>Planned minimum number of units</t>
  </si>
  <si>
    <t>Achieved number of units</t>
  </si>
  <si>
    <t>Achieved % of units</t>
  </si>
  <si>
    <t>Indication if AR comments required concerning achieved number of units</t>
  </si>
  <si>
    <t>see WP guidance for Table 2.3</t>
  </si>
  <si>
    <t>EU-MAP Del.Dec. Table 3</t>
  </si>
  <si>
    <t>MasterCodeList 'Life stage'</t>
  </si>
  <si>
    <t>MasterCodeList 'Diadromous variable'</t>
  </si>
  <si>
    <t>MasterCodeList 'Frequency'</t>
  </si>
  <si>
    <t>see AR guidance for Table 2.3</t>
  </si>
  <si>
    <t>=IF(OR(w4&lt;90;w4&gt;150);"X";"")</t>
  </si>
  <si>
    <t>Table 2.4. Recreational fisheries</t>
  </si>
  <si>
    <t>Area(s) covered</t>
  </si>
  <si>
    <t>Agreed at RCG</t>
  </si>
  <si>
    <t>Is an annual estimate of the total catch planned?</t>
  </si>
  <si>
    <t>Is an estimate of the annual percentage of catch released alive planned?</t>
  </si>
  <si>
    <t>Is the collection of biological variables planned?</t>
  </si>
  <si>
    <t>Is there a regional threshold for the collection of stock related biological variables?</t>
  </si>
  <si>
    <t>Estimation of the annual catch quantities by species</t>
  </si>
  <si>
    <t>Estimation of the annual percentage release</t>
  </si>
  <si>
    <t>Collection of biological data</t>
  </si>
  <si>
    <t>Evaluated by external experts/bodies</t>
  </si>
  <si>
    <t>see WP guidance for Table 2.4</t>
  </si>
  <si>
    <t>MasterCodeList 'License'</t>
  </si>
  <si>
    <t>see AR guidance for Table 2.4</t>
  </si>
  <si>
    <t>Table 2.5. Sampling plan description for biological data</t>
  </si>
  <si>
    <t>Sampling frame identifier</t>
  </si>
  <si>
    <t>Sampling frame description</t>
  </si>
  <si>
    <t>Sampling frame spatial coverage</t>
  </si>
  <si>
    <t>PSU type</t>
  </si>
  <si>
    <t>Method of PSU selection</t>
  </si>
  <si>
    <t>Average number of PSUs during the reference period</t>
  </si>
  <si>
    <t>Planned number of PSUs</t>
  </si>
  <si>
    <t>PETS observation covered within the sampling scheme</t>
  </si>
  <si>
    <t>Does the sampling protocol allow for the quantification of PETS observation effort?</t>
  </si>
  <si>
    <t>Total number of PSUs in the implementation year</t>
  </si>
  <si>
    <t>Achieved number of PSUs in the implementation year</t>
  </si>
  <si>
    <t>Achieved % of PSUs</t>
  </si>
  <si>
    <t>Divergence (%) of implementation year vs. reference period</t>
  </si>
  <si>
    <t>Indication if AR comments required concerning number of PSUs achieved</t>
  </si>
  <si>
    <t>Number of unique active vessels in the sampling frame</t>
  </si>
  <si>
    <t>Number of unique vessels sampled</t>
  </si>
  <si>
    <t>Number of fishing trips in the sampling frame</t>
  </si>
  <si>
    <t>Number of fishing trips sampled</t>
  </si>
  <si>
    <t>Percentage of sampled fishing trips where the observer dedicated time to record the bycatch of PETS</t>
  </si>
  <si>
    <t>Number of fishing trips sampled with PETS mitigation device</t>
  </si>
  <si>
    <t>Number of species with length measurements</t>
  </si>
  <si>
    <t>see WP guidance for Table 2.5</t>
  </si>
  <si>
    <t>MasterCodeList 'Species coverage'</t>
  </si>
  <si>
    <t>MasterCodeList ‘PSU Selection’</t>
  </si>
  <si>
    <t>MasterCodeList 'Catch fraction'</t>
  </si>
  <si>
    <t>see AR guidance for Table 2.5</t>
  </si>
  <si>
    <t>=IF(OR(Y4&lt;90;Y4&gt;150);"X";"")</t>
  </si>
  <si>
    <t> </t>
  </si>
  <si>
    <t>Table 2.6. Research surveys at sea</t>
  </si>
  <si>
    <t>Name of research survey</t>
  </si>
  <si>
    <t>Research survey acronym</t>
  </si>
  <si>
    <t>Mandatory research survey</t>
  </si>
  <si>
    <t>Cost-sharing agreement signed by MS</t>
  </si>
  <si>
    <t>Time period (month)</t>
  </si>
  <si>
    <t>Relevant international planning group</t>
  </si>
  <si>
    <t>Days at sea planned</t>
  </si>
  <si>
    <t>Type of sampling activities</t>
  </si>
  <si>
    <t>Number of sampling activities planned</t>
  </si>
  <si>
    <t>Research survey database</t>
  </si>
  <si>
    <t>Link to survey manual</t>
  </si>
  <si>
    <t>In case of financial participation, is payment done?</t>
  </si>
  <si>
    <t>Days at sea achieved</t>
  </si>
  <si>
    <t>Number of sampling activities achieved</t>
  </si>
  <si>
    <t>Other data submissions</t>
  </si>
  <si>
    <t xml:space="preserve">Was the survey carried out within the official time period? </t>
  </si>
  <si>
    <t>Was the sampling carried out within the official survey area?</t>
  </si>
  <si>
    <t>Indication if AR comments required concerning number of sampling activities achieved</t>
  </si>
  <si>
    <t>Indication if AR comments required concerning temporal and spatial coverage</t>
  </si>
  <si>
    <t>MasterCodelist 'MS'</t>
  </si>
  <si>
    <t>see WP guidance for Table 2.6</t>
  </si>
  <si>
    <t xml:space="preserve">MasterCodeList ' Threshold rules used' </t>
  </si>
  <si>
    <t xml:space="preserve">MasterCodeList ' Type of MS participation' </t>
  </si>
  <si>
    <t xml:space="preserve">see WP guidance for Table 2.6; MasterCodeList 'RFMO/RFO/IO' </t>
  </si>
  <si>
    <t>see AR guidance for Table 2.6</t>
  </si>
  <si>
    <t>"=IF(OR(X5/R5&lt;0.9;X5/R5&gt;1.5),"X","")"</t>
  </si>
  <si>
    <t>"IF(OR(AA5="N",Z5="N",AA5="",Z5=""),"X","")"</t>
  </si>
  <si>
    <t xml:space="preserve">Table 3.1. Fishing activity variables sampling strategy </t>
  </si>
  <si>
    <t xml:space="preserve">Implementation year </t>
  </si>
  <si>
    <t xml:space="preserve">Region </t>
  </si>
  <si>
    <t xml:space="preserve">Fishing activity variable </t>
  </si>
  <si>
    <t xml:space="preserve">Data source </t>
  </si>
  <si>
    <t xml:space="preserve">Data collection scheme </t>
  </si>
  <si>
    <t>Planned sample rate (%)</t>
  </si>
  <si>
    <t>AR reference year</t>
  </si>
  <si>
    <t xml:space="preserve">Number of vessels </t>
  </si>
  <si>
    <t>Planned sample number</t>
  </si>
  <si>
    <t>Achieved response number</t>
  </si>
  <si>
    <t>Response rate (%)</t>
  </si>
  <si>
    <t>Achieved coverage (%)</t>
  </si>
  <si>
    <t>Indicate year or range of years, using the format '202X' or '202X-202X'</t>
  </si>
  <si>
    <t xml:space="preserve">MasterCodeList 'Supra region' </t>
  </si>
  <si>
    <t>MasterCodeList 'Geo Indicator'</t>
  </si>
  <si>
    <t xml:space="preserve">MasterCodeList 'Regions' </t>
  </si>
  <si>
    <t xml:space="preserve">MasterCodeList 'Activity indicator' </t>
  </si>
  <si>
    <t xml:space="preserve">see WP guidance for Table 3.1 and Text Box 5.2; rules for clustering (paragraph 1.Description of clustering) </t>
  </si>
  <si>
    <t xml:space="preserve">MasterCodeList 'Fishing Activity variable'  </t>
  </si>
  <si>
    <t xml:space="preserve">MasterCodeList 'Data source' </t>
  </si>
  <si>
    <t xml:space="preserve">MasterCodeList 'Data collection scheme' </t>
  </si>
  <si>
    <t>see WP guidance for Table 3.1</t>
  </si>
  <si>
    <t>Year for which data have been collected</t>
  </si>
  <si>
    <t xml:space="preserve">values in numbers see WP guidance for Table 3.1 </t>
  </si>
  <si>
    <t>=ROUNDUP(O4*L4;0)</t>
  </si>
  <si>
    <t xml:space="preserve">values in numbers           see WP guidance for Table 3.1 </t>
  </si>
  <si>
    <t>=Q4/P4</t>
  </si>
  <si>
    <t>=Q3/O3</t>
  </si>
  <si>
    <t>see AR guidance for Table 3.1</t>
  </si>
  <si>
    <t>Table 4.1. Stomach sampling and analysis</t>
  </si>
  <si>
    <t>Time period (quarter)</t>
  </si>
  <si>
    <t>Species for stomach sampling</t>
  </si>
  <si>
    <t>Expected number of stomachs</t>
  </si>
  <si>
    <t>Link to stomach sampling protocol</t>
  </si>
  <si>
    <t>Metagenomic techniques</t>
  </si>
  <si>
    <t>Sampled number of stomachs</t>
  </si>
  <si>
    <t>Was the sampling carried out within the planned time period(s)?</t>
  </si>
  <si>
    <t>Was the sampling carried out within the planned area(s)?</t>
  </si>
  <si>
    <t>Indication if AR comments required concerning number of samples achieved</t>
  </si>
  <si>
    <t>see WP guidance for Table 4.1</t>
  </si>
  <si>
    <t>see AR guidance for Table 4.1</t>
  </si>
  <si>
    <t>"=IF(P4/L4&lt;0.9;"x";IF(P4/L4&gt;1.5;"X";""))</t>
  </si>
  <si>
    <t>=IF(OR(Q4="N";R4="N";Q4="";R4="");"X";"")</t>
  </si>
  <si>
    <t>Table 5.1. Fleet total population and clustering</t>
  </si>
  <si>
    <t>Supra region</t>
  </si>
  <si>
    <t>Length class </t>
  </si>
  <si>
    <t xml:space="preserve">Segment or cluster name </t>
  </si>
  <si>
    <t>Total population (WP)</t>
  </si>
  <si>
    <t>Total population (AR)</t>
  </si>
  <si>
    <t>MasterCodeList 'Fishing technique'</t>
  </si>
  <si>
    <t>MasterCodeList 'Length class'</t>
  </si>
  <si>
    <t xml:space="preserve">see WP guidance for Table 3.1 and Text Box 5.2; rules for clustering (paragraph 4. Description of clustering) </t>
  </si>
  <si>
    <t>see WP guidance for Table 5.1</t>
  </si>
  <si>
    <t>see AR guidance for Table 5.1</t>
  </si>
  <si>
    <t xml:space="preserve">see AR guidance for Table 5.1 </t>
  </si>
  <si>
    <t>Table 5.2. Economic and social variables for fisheries data collection strategy</t>
  </si>
  <si>
    <t>Type of variables (E/S)</t>
  </si>
  <si>
    <t xml:space="preserve">Economic and social variables </t>
  </si>
  <si>
    <t>Total population</t>
  </si>
  <si>
    <t>Updated planned sample rate (%)</t>
  </si>
  <si>
    <t>Updated planned sample number</t>
  </si>
  <si>
    <t>Updated planned sample rate/ Planned sample rate (%)</t>
  </si>
  <si>
    <t>See column "Description" for list name 'Economic and Social Variables' in MasterCodeList</t>
  </si>
  <si>
    <t>see WP guidance for Table 3.1 and Text Box 5.; rules for clustering (paragraph 4. Description of clustering)</t>
  </si>
  <si>
    <t>MasterCodeList 'Economic and Social Variable'</t>
  </si>
  <si>
    <t>MasterCodeList 'Data source'</t>
  </si>
  <si>
    <t>MasterCodeList 'Data collection scheme'</t>
  </si>
  <si>
    <t>see WP guidance for Table 5.2</t>
  </si>
  <si>
    <t>derived from Table 5.1 (Total population (AR))</t>
  </si>
  <si>
    <t>=ROUNDUP(N4*O4;0)</t>
  </si>
  <si>
    <t>=Q4/N4</t>
  </si>
  <si>
    <t>=O4/K4</t>
  </si>
  <si>
    <t>see AR guidance for Table 5.2</t>
  </si>
  <si>
    <t>Table 6.1. Economic and social variables for aquaculture data collection strategy</t>
  </si>
  <si>
    <t>Aquaculture technique</t>
  </si>
  <si>
    <r>
      <t>Type of variables (E/S</t>
    </r>
    <r>
      <rPr>
        <sz val="10"/>
        <color rgb="FF000000"/>
        <rFont val="Arial"/>
        <family val="2"/>
      </rPr>
      <t>)</t>
    </r>
  </si>
  <si>
    <t>Aquaculture tresholds</t>
  </si>
  <si>
    <t>Number of Enterprises</t>
  </si>
  <si>
    <t>MasterCodeList 'Aquaculture technique'</t>
  </si>
  <si>
    <t>MasterCodeList 'Aquaculture species group'</t>
  </si>
  <si>
    <t xml:space="preserve">MasterCodeList 'Aquaculture Thresholds'  </t>
  </si>
  <si>
    <t>see WP guidance for Table 6.1</t>
  </si>
  <si>
    <t>=ROUNDUP(N4*M4;0)</t>
  </si>
  <si>
    <t>=P4/(O4)</t>
  </si>
  <si>
    <t>=P4/M4</t>
  </si>
  <si>
    <t>=N4/J4</t>
  </si>
  <si>
    <t>see AR guidance for Table 6.1</t>
  </si>
  <si>
    <t>Table 7.1. Economic and social variables for fish processing data collection strategy</t>
  </si>
  <si>
    <t xml:space="preserve"> Fish processing activity</t>
  </si>
  <si>
    <t xml:space="preserve">MasterCodeList 'Fish processing segment' </t>
  </si>
  <si>
    <t>MasterCodeList 'Fish processing activity'</t>
  </si>
  <si>
    <t>see WP guidance for Table 7.1</t>
  </si>
  <si>
    <t>=ROUNDUP(M4*L4;0)</t>
  </si>
  <si>
    <t>=O4/(N4)</t>
  </si>
  <si>
    <t>=O4/L4</t>
  </si>
  <si>
    <t>=M4/I4</t>
  </si>
  <si>
    <t>see AR guidance for Table 7.1</t>
  </si>
  <si>
    <t>Ireland Annual Report for data collection in the fisheries and aquaculture sectors</t>
  </si>
  <si>
    <t xml:space="preserve">IRL </t>
  </si>
  <si>
    <t xml:space="preserve">Table 2.2 Biological Variables </t>
  </si>
  <si>
    <t xml:space="preserve">Demersal Stocks   </t>
  </si>
  <si>
    <t>2022-2027</t>
  </si>
  <si>
    <t>N</t>
  </si>
  <si>
    <t xml:space="preserve">N+1 2nd Quarter </t>
  </si>
  <si>
    <t>All data submitted to WGBIE and to WGCSE  to data call deadlines.</t>
  </si>
  <si>
    <t>N+1 2nd Quarter</t>
  </si>
  <si>
    <t xml:space="preserve">All catch fractions </t>
  </si>
  <si>
    <t>Pelagic Stocks Clupea harengus,</t>
  </si>
  <si>
    <t>N+1 1st Quarter</t>
  </si>
  <si>
    <t>Submitted to HAWG in time to meet data call deadline.</t>
  </si>
  <si>
    <t xml:space="preserve">Pelagic Stocks Tuna species </t>
  </si>
  <si>
    <t>Submitted to WGWIDE in time to meet data call deadline.</t>
  </si>
  <si>
    <t>Will be submitted to WGWIDE in time to meet data call deadline.</t>
  </si>
  <si>
    <t xml:space="preserve">All Regions  </t>
  </si>
  <si>
    <t xml:space="preserve">Pelagic Stocks- all other  </t>
  </si>
  <si>
    <t xml:space="preserve">Nephrops stocks </t>
  </si>
  <si>
    <t>April 2023</t>
  </si>
  <si>
    <t xml:space="preserve">Elasmobranch stocks </t>
  </si>
  <si>
    <t>Elasmobranch data submitted on time for the WGEF data call deadline</t>
  </si>
  <si>
    <t xml:space="preserve">Shellfish stocks </t>
  </si>
  <si>
    <t xml:space="preserve">N+1 3rd Quarter </t>
  </si>
  <si>
    <t>Data not submitted to ICES but to DAFM</t>
  </si>
  <si>
    <t>Table 2.3 Diadromous</t>
  </si>
  <si>
    <t>Biological data from diadromous fisheries</t>
  </si>
  <si>
    <t xml:space="preserve">Salmon, Sea trout and Eel </t>
  </si>
  <si>
    <t xml:space="preserve">Data submitted for WGNAS data call deadline </t>
  </si>
  <si>
    <t>Eel only</t>
  </si>
  <si>
    <t>Commercial and recreational Fishery Closed</t>
  </si>
  <si>
    <t xml:space="preserve">All eel data will be submitted on time for the WGEEL Data call. </t>
  </si>
  <si>
    <t xml:space="preserve">Parameters from river surveys  </t>
  </si>
  <si>
    <t xml:space="preserve">Salmon, Sea trout </t>
  </si>
  <si>
    <t xml:space="preserve">Parametes from Commercial and recreational logbooks </t>
  </si>
  <si>
    <t xml:space="preserve">Table 2.4 Recreational  </t>
  </si>
  <si>
    <t xml:space="preserve">All recreational species </t>
  </si>
  <si>
    <t xml:space="preserve">PETS occurences </t>
  </si>
  <si>
    <t xml:space="preserve">All fisheries </t>
  </si>
  <si>
    <t xml:space="preserve">All fisheries including enhanced sampling </t>
  </si>
  <si>
    <t>Table 2.6 Surveys-at-sea</t>
  </si>
  <si>
    <t xml:space="preserve">Abundance Indices, CTD data, </t>
  </si>
  <si>
    <t>N 2nd Quarter</t>
  </si>
  <si>
    <t xml:space="preserve">Indices, CTD data, Litter, </t>
  </si>
  <si>
    <t>2022 and  2025</t>
  </si>
  <si>
    <t xml:space="preserve">Indices, egg production, histology data, CTD data, </t>
  </si>
  <si>
    <t>Indices, CTD data,</t>
  </si>
  <si>
    <t>UWTV 16-17, UWTV 19, UWTV 20-22</t>
  </si>
  <si>
    <t>Abundance Indices</t>
  </si>
  <si>
    <t>UWTV Surveys May - August each year.</t>
  </si>
  <si>
    <t>Abundance Indices, CTD data,</t>
  </si>
  <si>
    <t>Indices, CTD data, Litter,</t>
  </si>
  <si>
    <t>RCIS_IRL</t>
  </si>
  <si>
    <t>N 4th Quarter</t>
  </si>
  <si>
    <t>CNIS_IRL</t>
  </si>
  <si>
    <t>N 4th Quarter</t>
  </si>
  <si>
    <t>OWI_IRL</t>
  </si>
  <si>
    <t>Table 5.1 FleetPopulation</t>
  </si>
  <si>
    <t xml:space="preserve">Fisheries – Sentinel Vessel Programme  </t>
  </si>
  <si>
    <t>Table 5.2 Fleet SocEnon</t>
  </si>
  <si>
    <t xml:space="preserve">Fisheries </t>
  </si>
  <si>
    <t>N-1</t>
  </si>
  <si>
    <t>Data call deadline met</t>
  </si>
  <si>
    <t>Table5.3 Aquaculture SocEnon</t>
  </si>
  <si>
    <t>Aquaculture</t>
  </si>
  <si>
    <t>March/April 2024</t>
  </si>
  <si>
    <t>March 2024</t>
  </si>
  <si>
    <t>June 2024</t>
  </si>
  <si>
    <t>April 2024</t>
  </si>
  <si>
    <t>May 2024</t>
  </si>
  <si>
    <t>September 2024</t>
  </si>
  <si>
    <t>Quarter 2 2024</t>
  </si>
  <si>
    <t>August 2024</t>
  </si>
  <si>
    <t>November 2024</t>
  </si>
  <si>
    <t>29th February 2024</t>
  </si>
  <si>
    <t>IRL FRA</t>
  </si>
  <si>
    <t>Bilateral Agreement between the Marine Institute Ireland and France (Ministère de l’écologie, du development durable et de l’énergie), for the collection of length, maturity and age samples</t>
  </si>
  <si>
    <t xml:space="preserve">IRL : Linda O’Hea (linda.ohea@marine.ie)     FRA :  Louise Veron (louise.veron@agriculture.gouv.fr)
</t>
  </si>
  <si>
    <t>This agreement is to ensure that the collection of biological variables of landing from Irish vessels landing into France and French vessels landing into Ireland are sampled in accordance with the EC data collection framework</t>
  </si>
  <si>
    <t>Ireland and France will coordinate at the start of each sampling year and the number of sampling trips will be determined based on average landings.</t>
  </si>
  <si>
    <t xml:space="preserve">Description of sampling: Vessels fishing on the French register, which operate and / or land for first sale into Ireland, will be sampled as part of the 2022 - 2027 Irish National Programme under the requirements of the EC Data Collection Framework if they contribute significantly to national French landings. Vessels fishing on the Irish register, which operate and / or land for first sale into France, will be sampled as part of the 2022 - 2027 French National Programme if they contribute significantly to Irish landings. The eventual additional sampling costs will be covered within the National Sampling Programmes from 2022 – 2027, unless considered significant and meriting mutually agreed cost sharing arrangements.
Sampling protocol: The sampling will be for length, weight, maturity and age (where required) of landings, sampling will be carried out in accordance with the respective National Sampling Programmes.
Sampling Intensity: 
•	French landings in Ireland are currently considered low for demersal and pelagic species. Each party will monitor landings and sales data and inform each other if there is a change in fleet behaviour.  
•	Irish landings into France are currently considered low for demersal and small pelagic species. Each party will monitor landings and sales data inform each other if there is a change in fleet behaviour.  
•	Irish landings of albacore tuna landing into French ports currently considered significant and will be sampled under the French national programme. France agrees to plan dedicated visits the main landings ports/ports of first sale for albacore including Douarnenez and Bayonne starting in 2022.
Sampling visits will be determined at the beginning of the sampling year through random allocation in a dedicated sampling frame. Dedicated sampling trips of more than XX will merit cost sharing arrangements.
</t>
  </si>
  <si>
    <t xml:space="preserve">If sampling of a vessel of another flag takes place, the raw data are shared with the flag country, and the flag country is responsible for the submission of these data following relevant data calls. </t>
  </si>
  <si>
    <t xml:space="preserve">Agreements are not complete and are currently in draft  between MS. automatically extended annually. Agreement will be available on request once signed. No access to vessels needed as this for onshore sampling  </t>
  </si>
  <si>
    <t>The Agreement was finalised and signed in March 2022 and remains in force up to 2027</t>
  </si>
  <si>
    <t>IRL SPA</t>
  </si>
  <si>
    <t>Bilateral Agreement between the Marine Institute Ireland and Ministerio de Agricultura, Pesca y Alimentación, Spain, for the collection of length samples</t>
  </si>
  <si>
    <t>IRL : Linda O’Hea (linda.ohea@marine.ie) National Correspondent Ireland   ESP: Maria del Pilar VARA DEL RÍO (mvaradel@mapa.es)
National Correspondent Spain</t>
  </si>
  <si>
    <t>This agreement is to ensure that the collection of biological variables of landing from Irish vessels landing into Spain are sampled in accordance with the EC data collection framework</t>
  </si>
  <si>
    <t>Ireland and Spain will coordinate at the start of each sampling year and the number of sampling trips will be determined based on average landings.</t>
  </si>
  <si>
    <t>Description of sampling: Vessels fishing on the Irish register, which operate and / or land for first sale into Spain, will be sampled as part of the 2022 - 2027 Spanish National Programme if they contribute significantly to Irish landings. The eventual additional sampling costs will be covered within the Spanish National Sampling Programmes from 2022 – 2027, unless considered significant and meriting mutually agreed cost sharing arrangements.</t>
  </si>
  <si>
    <t xml:space="preserve">Agreements are not complete and are currently in draft  between MS. automatically extended annually. Agreement will be available on request once signed.No access to vessels needed as this for onshore sampling  </t>
  </si>
  <si>
    <t>The Agreement was finalised and signed in December 2021 and remains in force up to 2027</t>
  </si>
  <si>
    <t>DEU - DNK - IRL - NLD - SWE</t>
  </si>
  <si>
    <t>Multilateral cost-sharing agreement for the ASH survey</t>
  </si>
  <si>
    <t>DEU: Christoph Stransky (christoph.stransky@thuenen.de),
DNK: Jørgen Dalskov (jd@aqua.dtu.dk),
IRL: Linda O’Hea (linda.ohea@marine.ie),
NLD:  Sieto Verver (sieto.verver@wur.nl),
SWE: Anna Hasslow (anna.hasslow@havochvatten.se).</t>
  </si>
  <si>
    <t>Cost-sharing agreement for participation to the International Ecosystem Survey in the Nordic Seas</t>
  </si>
  <si>
    <t>DNK is carrying out the survey</t>
  </si>
  <si>
    <t>NLD is contributing by sending staff participating in the survey as well as a cost-sharing model based on the share of TAC is applied according to an agreement.</t>
  </si>
  <si>
    <t>DNK is responsible for reporting of the results from the survey to the relevant ICES working group.</t>
  </si>
  <si>
    <t>DEU - DNK - FRA - IRL - NLD - SWE</t>
  </si>
  <si>
    <t>Multilateral cost-sharing agreement for the blue whiting survey</t>
  </si>
  <si>
    <t>DEU: Christoph Stransky (christoph.stransky@thuenen.de),
DNK: Jørgen Dalskov (jd@aqua.dtu.dk),
FRA: Louise Veron (louise.veron@agriculture.gouv.fr),
IRL: Linda O’Hea (linda.ohea@marine.ie),
NLD: Sieto Verver (sieto.verver@wur.nl),
SWE: Anna Hasslow (anna.hasslow@havochvatten.se)</t>
  </si>
  <si>
    <t>Cost-sharing agreement for participation to the Blue Whiting Survey</t>
  </si>
  <si>
    <t>IRL and NLD are carrying out the survey</t>
  </si>
  <si>
    <t>DEU is contributing by sending staff participating in the survey as well as a cost-sharing model based on the share of TAC is applied according to an agreement.</t>
  </si>
  <si>
    <t>IRL and NLD are responsible for reporting of the results from the survey to the relevant ICES working group.</t>
  </si>
  <si>
    <t xml:space="preserve">Irish CTD and egg production data has been uploaded to the ICES egg and larval database. The histology data will be uploaded to the ICES Fecundity and Atresia database once it goes “live”. </t>
  </si>
  <si>
    <t>Next Mac Egg Surveys planned for 2025</t>
  </si>
  <si>
    <t>National coordination meeting</t>
  </si>
  <si>
    <t>RCG Baltic TM</t>
  </si>
  <si>
    <t>RCG Baltic Technical Meeting</t>
  </si>
  <si>
    <t>MS does not participate in this RCG</t>
  </si>
  <si>
    <t>RCG Baltic DM</t>
  </si>
  <si>
    <t>RCG Baltic Decision Meeting</t>
  </si>
  <si>
    <t>RCG NANSEA TM</t>
  </si>
  <si>
    <t>RCG NANSEA Technical Meeting</t>
  </si>
  <si>
    <t>RCG NANSEA DM</t>
  </si>
  <si>
    <t>RCG NANSEA Decision Meeting</t>
  </si>
  <si>
    <t>RCG ECON Annual meeting</t>
  </si>
  <si>
    <t>Regional coordination group for Economic issues Annual meeting</t>
  </si>
  <si>
    <t>RCG LDF Annual meeting</t>
  </si>
  <si>
    <t>Regional coordination group Long Distance Fishery Annual meeting</t>
  </si>
  <si>
    <t>RCG Med&amp;BS Annual meeting</t>
  </si>
  <si>
    <t>Regional coordination group Mediterranian and Black Sea Annual meeting</t>
  </si>
  <si>
    <t>RCG LP Annual meeting</t>
  </si>
  <si>
    <t>Regional coordination group Large Pelagics Annual meeting</t>
  </si>
  <si>
    <t>LM</t>
  </si>
  <si>
    <t>Liaison Meeting</t>
  </si>
  <si>
    <t>Participation only with COM invitation</t>
  </si>
  <si>
    <t>NC meeting</t>
  </si>
  <si>
    <t>Expert Group on Fisheries Data Collection - Meeting of National Correspondents</t>
  </si>
  <si>
    <t>Anguilla anguilla</t>
  </si>
  <si>
    <t>1, 2</t>
  </si>
  <si>
    <t>Argentina silus</t>
  </si>
  <si>
    <t>1, 2, 5a, 14</t>
  </si>
  <si>
    <t>Brosme brosme</t>
  </si>
  <si>
    <t>Clupea harengus</t>
  </si>
  <si>
    <t>Y</t>
  </si>
  <si>
    <t>Gadus morhua</t>
  </si>
  <si>
    <t>Galeorhinus galeus</t>
  </si>
  <si>
    <t>Hippoglossoides platessoides</t>
  </si>
  <si>
    <t>Mallotus villosus</t>
  </si>
  <si>
    <t>Melanogrammus aeglefinus</t>
  </si>
  <si>
    <t>Micromesistius poutassou</t>
  </si>
  <si>
    <t>Molva dypterygia</t>
  </si>
  <si>
    <t>2</t>
  </si>
  <si>
    <t>Molva molva</t>
  </si>
  <si>
    <t>Mustelus spp.</t>
  </si>
  <si>
    <t>1, 2, 14</t>
  </si>
  <si>
    <t>Pandalus borealis</t>
  </si>
  <si>
    <t>Pollachius virens</t>
  </si>
  <si>
    <t>Reinhardtius hippoglossoides</t>
  </si>
  <si>
    <t>Salmo salar</t>
  </si>
  <si>
    <t>Salmo trutta</t>
  </si>
  <si>
    <t>Scomber scombrus</t>
  </si>
  <si>
    <t>Sebastes mentella</t>
  </si>
  <si>
    <t>Sebastes norvegicus</t>
  </si>
  <si>
    <t>Squalus acanthias</t>
  </si>
  <si>
    <t>All areas</t>
  </si>
  <si>
    <t>Trachurus trachurus</t>
  </si>
  <si>
    <t>2a</t>
  </si>
  <si>
    <t>Ammodytidae</t>
  </si>
  <si>
    <t>3a, 4</t>
  </si>
  <si>
    <t>Anarhichas spp.</t>
  </si>
  <si>
    <t>3a, 4, 7d</t>
  </si>
  <si>
    <t>Argentina spp.</t>
  </si>
  <si>
    <t>Aspitrigla cuculus</t>
  </si>
  <si>
    <t>3a</t>
  </si>
  <si>
    <t>Coryphaenoides rupestris</t>
  </si>
  <si>
    <t>Crangon crangon</t>
  </si>
  <si>
    <t>4, 7d</t>
  </si>
  <si>
    <t>Dicentrarchus labrax</t>
  </si>
  <si>
    <t>Eutrigla gurnardus</t>
  </si>
  <si>
    <t>3aN</t>
  </si>
  <si>
    <t>3aS</t>
  </si>
  <si>
    <t>Glyptocephalus cynoglossus</t>
  </si>
  <si>
    <t>Helicolenus dactylopterus</t>
  </si>
  <si>
    <t>Lepidorhombus boscii</t>
  </si>
  <si>
    <t>Lepidorhombus whiffiagonis</t>
  </si>
  <si>
    <t>Leucoraja naevus</t>
  </si>
  <si>
    <t>Limanda limanda</t>
  </si>
  <si>
    <t>Lophius budegassa</t>
  </si>
  <si>
    <t>Lophius piscatorius</t>
  </si>
  <si>
    <t>Macrourus berglax</t>
  </si>
  <si>
    <t>Merlangius merlangus</t>
  </si>
  <si>
    <t>Merluccius merluccius</t>
  </si>
  <si>
    <t>3a, 4, 7</t>
  </si>
  <si>
    <t>Microstomus kitt</t>
  </si>
  <si>
    <t>Mullus barbatus</t>
  </si>
  <si>
    <t>Mullus surmuletus</t>
  </si>
  <si>
    <t>Nephrops norvegicus</t>
  </si>
  <si>
    <t>3a, 4 and 2a Union waters</t>
  </si>
  <si>
    <t>4 Norwegian waters south of 62°N</t>
  </si>
  <si>
    <t>Pecten maximus</t>
  </si>
  <si>
    <t>Phycis blennoides</t>
  </si>
  <si>
    <t>Phycis phycis</t>
  </si>
  <si>
    <t>Platichthys flesus</t>
  </si>
  <si>
    <t>Pleuronectes platessa</t>
  </si>
  <si>
    <t>Scophthalmus maximus</t>
  </si>
  <si>
    <t>Raja brachyura</t>
  </si>
  <si>
    <t>4a, 4c, 7d</t>
  </si>
  <si>
    <t>Raja clavata</t>
  </si>
  <si>
    <t>Raja microocellata</t>
  </si>
  <si>
    <t>7de</t>
  </si>
  <si>
    <t>Raja montagui</t>
  </si>
  <si>
    <t>Raja undulata</t>
  </si>
  <si>
    <t>Rajidae</t>
  </si>
  <si>
    <t>National Statistics</t>
  </si>
  <si>
    <t>Scophthalmus rhombus</t>
  </si>
  <si>
    <t>Scyliorhinus canicula</t>
  </si>
  <si>
    <t>Solea solea</t>
  </si>
  <si>
    <t>Union waters of 2a, 3a and 4</t>
  </si>
  <si>
    <t>7d</t>
  </si>
  <si>
    <t>Sprattus sprattus</t>
  </si>
  <si>
    <t>Union waters of 4b, 4c and 7d</t>
  </si>
  <si>
    <t>Trigla lucerna</t>
  </si>
  <si>
    <t>Trisopterus esmarki</t>
  </si>
  <si>
    <t>Zeus faber</t>
  </si>
  <si>
    <t>Aequipecten opercularis</t>
  </si>
  <si>
    <t>Alepocephalus bairdii</t>
  </si>
  <si>
    <t>6, 12</t>
  </si>
  <si>
    <t>6a</t>
  </si>
  <si>
    <t>Aphanopus carbo</t>
  </si>
  <si>
    <t>5, 6, 7, 12</t>
  </si>
  <si>
    <t>9, 10, 13</t>
  </si>
  <si>
    <t>Apristurus spp.</t>
  </si>
  <si>
    <t>5, 6, 7, 8, 9, 10</t>
  </si>
  <si>
    <t>5, 6, 7</t>
  </si>
  <si>
    <t>Argyrosomus regius</t>
  </si>
  <si>
    <t>Beryx spp.</t>
  </si>
  <si>
    <t>3-14</t>
  </si>
  <si>
    <t>Cancer pagurus</t>
  </si>
  <si>
    <t>Capros aper</t>
  </si>
  <si>
    <t>6, 7, 8</t>
  </si>
  <si>
    <t>Centrophorus spp.</t>
  </si>
  <si>
    <t>Centroscymnus coelolepis</t>
  </si>
  <si>
    <t>Centroscymnus crepidater</t>
  </si>
  <si>
    <t>Centroscyllium fabricii</t>
  </si>
  <si>
    <t>Chlamydoselachus anguineus</t>
  </si>
  <si>
    <t>5a</t>
  </si>
  <si>
    <t>5b</t>
  </si>
  <si>
    <t>6b</t>
  </si>
  <si>
    <t>7aN</t>
  </si>
  <si>
    <t>6a, 7bc</t>
  </si>
  <si>
    <t>7aS, 7gh, 7jk</t>
  </si>
  <si>
    <t>Conger conger</t>
  </si>
  <si>
    <t>5b, 6, 7</t>
  </si>
  <si>
    <t>8, 9, 10, 12, 14</t>
  </si>
  <si>
    <t>Dalatias licha</t>
  </si>
  <si>
    <t>Dasyatis pastinaca</t>
  </si>
  <si>
    <t>7, 8</t>
  </si>
  <si>
    <t>Deania calcea</t>
  </si>
  <si>
    <t>5, 6, 7, 9, 10, 12</t>
  </si>
  <si>
    <t>Dicologlossa cuneata</t>
  </si>
  <si>
    <t>8c, 9</t>
  </si>
  <si>
    <t>Dipturus batis, Dipturis intermedius</t>
  </si>
  <si>
    <t>6, 7a, 7e-k</t>
  </si>
  <si>
    <t>8, 9a</t>
  </si>
  <si>
    <t>Engraulis encrasicolus</t>
  </si>
  <si>
    <t>9, 10</t>
  </si>
  <si>
    <t>Etmopterus princeps</t>
  </si>
  <si>
    <t>Etmopterus spinax</t>
  </si>
  <si>
    <t>6, 7, 8, 10</t>
  </si>
  <si>
    <t>7a</t>
  </si>
  <si>
    <t>7b, 7c, 7e-k, 8, 9, 10</t>
  </si>
  <si>
    <t>5, 14</t>
  </si>
  <si>
    <t>5-10, 12</t>
  </si>
  <si>
    <t>Galeus melastomus</t>
  </si>
  <si>
    <t>6, 7</t>
  </si>
  <si>
    <t>Galeus murinus</t>
  </si>
  <si>
    <t>Hexanchus griseus</t>
  </si>
  <si>
    <t>Hippoglossus hippoglossus</t>
  </si>
  <si>
    <t>Homarus gammarus</t>
  </si>
  <si>
    <t>Hoplostethus atlanticus</t>
  </si>
  <si>
    <t>Lepidopus caudatus</t>
  </si>
  <si>
    <t>9a</t>
  </si>
  <si>
    <t>8c, 9a</t>
  </si>
  <si>
    <t>6</t>
  </si>
  <si>
    <t>7, 8abd</t>
  </si>
  <si>
    <t>Leucoraja circularis</t>
  </si>
  <si>
    <t>Leucoraja fullonica</t>
  </si>
  <si>
    <t>6, 7, 8ab</t>
  </si>
  <si>
    <t>8c</t>
  </si>
  <si>
    <t>7a, 7f-h</t>
  </si>
  <si>
    <t>7e</t>
  </si>
  <si>
    <t>Loligo vulgaris</t>
  </si>
  <si>
    <t>7b-k, 8abd</t>
  </si>
  <si>
    <t>Lophius piscatorious</t>
  </si>
  <si>
    <t>5b, 12, 14</t>
  </si>
  <si>
    <t>Maja brachydactyla</t>
  </si>
  <si>
    <t>5b, 6a</t>
  </si>
  <si>
    <t>6b, 12, 14</t>
  </si>
  <si>
    <t>7b-k, 8, 9, 10</t>
  </si>
  <si>
    <t>8, 9, 10</t>
  </si>
  <si>
    <t>5b, 6, 12, 14</t>
  </si>
  <si>
    <t>7b-k</t>
  </si>
  <si>
    <t>5b, 6, 7, 12, 14</t>
  </si>
  <si>
    <t>8abde</t>
  </si>
  <si>
    <t>8c, 9, 10</t>
  </si>
  <si>
    <t>Microchirus variegatus</t>
  </si>
  <si>
    <t>1-9, 12, 14</t>
  </si>
  <si>
    <t>12 international waters</t>
  </si>
  <si>
    <t>Molva macrophthalma</t>
  </si>
  <si>
    <t>6-14</t>
  </si>
  <si>
    <t>Mustelus asterias</t>
  </si>
  <si>
    <t>6, 7, 8, 9</t>
  </si>
  <si>
    <t>Mustelus mustelus</t>
  </si>
  <si>
    <t>Mustelus punctulatus</t>
  </si>
  <si>
    <t>5-10, 12, 14</t>
  </si>
  <si>
    <t>5b, 6</t>
  </si>
  <si>
    <t>Octopus vulgaris</t>
  </si>
  <si>
    <t>Oxynotus paradoxus</t>
  </si>
  <si>
    <t>Pagellus bogaraveo</t>
  </si>
  <si>
    <t>Pandalus spp.</t>
  </si>
  <si>
    <t>Parapenaeus longirostris</t>
  </si>
  <si>
    <t>7bc</t>
  </si>
  <si>
    <t>7fg</t>
  </si>
  <si>
    <t>7h-k</t>
  </si>
  <si>
    <t>Pollachius pollachius</t>
  </si>
  <si>
    <t>7</t>
  </si>
  <si>
    <t>7, 8, 9, 10</t>
  </si>
  <si>
    <t>Polyprion americanus</t>
  </si>
  <si>
    <t>10</t>
  </si>
  <si>
    <t>4a, 6</t>
  </si>
  <si>
    <t>7a, 7fg</t>
  </si>
  <si>
    <t>10, 12</t>
  </si>
  <si>
    <t>6, 7b, 7j</t>
  </si>
  <si>
    <t>7a, 7e-h</t>
  </si>
  <si>
    <t>7b, 7j</t>
  </si>
  <si>
    <t>8ab</t>
  </si>
  <si>
    <t>5a, 14</t>
  </si>
  <si>
    <t>Rostroraja alba</t>
  </si>
  <si>
    <t>Sardina pilchardus</t>
  </si>
  <si>
    <t>8abd</t>
  </si>
  <si>
    <t>Scomber colias</t>
  </si>
  <si>
    <t>5, 6, 7, 8, 9</t>
  </si>
  <si>
    <t>6, 7a-c, 7e-j</t>
  </si>
  <si>
    <t>Scyliorhinus stellaris</t>
  </si>
  <si>
    <t>Scymnodon ringenes</t>
  </si>
  <si>
    <t>5, 12, 14 (shallow pelagic)</t>
  </si>
  <si>
    <t>5, 12, 14 (deep pelagic)</t>
  </si>
  <si>
    <t>5, 14 (demersal)</t>
  </si>
  <si>
    <t>Sepia officinalis</t>
  </si>
  <si>
    <t>7hjk</t>
  </si>
  <si>
    <t>8cde, 9, 10</t>
  </si>
  <si>
    <t>Somniosus microcephalus</t>
  </si>
  <si>
    <t>Sparidae</t>
  </si>
  <si>
    <t>Trachurus mediterraneus</t>
  </si>
  <si>
    <t>8, 9</t>
  </si>
  <si>
    <t>Trachurus picturatus</t>
  </si>
  <si>
    <t>4a, 5b, 6a, 7a-c, 7e-k, 8</t>
  </si>
  <si>
    <t>Trisopterus spp.</t>
  </si>
  <si>
    <t>Acanthocybium solandri</t>
  </si>
  <si>
    <t>Alopias superciliosus</t>
  </si>
  <si>
    <t>Alopias vulpinus</t>
  </si>
  <si>
    <t>Auxis rochei</t>
  </si>
  <si>
    <t>Auxis thazard</t>
  </si>
  <si>
    <t>Carcharhinus falciformis</t>
  </si>
  <si>
    <t>Carcharhinus longimanus</t>
  </si>
  <si>
    <t>Carcharhinus spp.</t>
  </si>
  <si>
    <t>Coryphaena hippurus</t>
  </si>
  <si>
    <t>Euthynnus alleteratus</t>
  </si>
  <si>
    <t>Istiophorus albicans</t>
  </si>
  <si>
    <t>Isurus oxyrinchus</t>
  </si>
  <si>
    <t>Isurus paucus</t>
  </si>
  <si>
    <t>Kajikia albida</t>
  </si>
  <si>
    <t>Katsuwonus pelamis</t>
  </si>
  <si>
    <t>Lamna nasus</t>
  </si>
  <si>
    <t>Makaira nigricans (or mazara)</t>
  </si>
  <si>
    <t>Mobula spp.</t>
  </si>
  <si>
    <t>Orcynopsis unicolor</t>
  </si>
  <si>
    <t>Prionace glauca</t>
  </si>
  <si>
    <t>Rhincodon typus</t>
  </si>
  <si>
    <t>Sarda sarda</t>
  </si>
  <si>
    <t>Scomberomorus brasiliensis</t>
  </si>
  <si>
    <t>Scomberomorus cavalla</t>
  </si>
  <si>
    <t>Scomberomorus maculatus</t>
  </si>
  <si>
    <t>Scomberomorus regalis</t>
  </si>
  <si>
    <t>Scomberomorus tritor</t>
  </si>
  <si>
    <t>Sphyrna lewini</t>
  </si>
  <si>
    <t>Sphyrna mokarran</t>
  </si>
  <si>
    <t>Sphyrna zygaena</t>
  </si>
  <si>
    <t>Tetrapturus belone</t>
  </si>
  <si>
    <t>Tetrapturus georgii</t>
  </si>
  <si>
    <t>Tetrapturus fluegeri</t>
  </si>
  <si>
    <t>Thunnus alalunga</t>
  </si>
  <si>
    <t>Thunnus albacares</t>
  </si>
  <si>
    <t>Thunnus atlanticus</t>
  </si>
  <si>
    <t>Thunnus obesus</t>
  </si>
  <si>
    <t>Thunnus thynnus</t>
  </si>
  <si>
    <t>Xiphias gladius</t>
  </si>
  <si>
    <t>7 excl 7d</t>
  </si>
  <si>
    <t>Buccinum undatum</t>
  </si>
  <si>
    <t>6,7</t>
  </si>
  <si>
    <t xml:space="preserve">Without the UK the EU tac share is now above 10%, </t>
  </si>
  <si>
    <t>Less than 0.5 tonnes landed</t>
  </si>
  <si>
    <t>No TAC, swaps variable from year-to-year but well below 10% of the TAC</t>
  </si>
  <si>
    <t>Presumably, this should be areas 3a, 4 and 7d (Less then 0.5t landed in that stock area)</t>
  </si>
  <si>
    <t>No French landings in EUROSTAT for 2019-20 but Irish landings never more than 3% of EU landings</t>
  </si>
  <si>
    <t>No TAC but fished under special condition, 10% threshold applies but will sample anyway</t>
  </si>
  <si>
    <t>No commercial fishery for this species</t>
  </si>
  <si>
    <t>No French landings in EUROSTAT for 2019-20 but Irish landings are usually around 60% of EU landings</t>
  </si>
  <si>
    <t>Selected for recreational sampling in Table 2.4</t>
  </si>
  <si>
    <t xml:space="preserve">Biological  parameters in Recreational </t>
  </si>
  <si>
    <t>200t threshold applies but will sample anyway (end-user requirement)</t>
  </si>
  <si>
    <t>No French landings in EUROSTAT for 2019-20 but Irish landings are usually around 30% of EU landings</t>
  </si>
  <si>
    <t xml:space="preserve">Also covered under Bi-lateral with Spain ( in draft) </t>
  </si>
  <si>
    <t>Landings &lt; 0.5t; 200t threshold applies but will sample anyway (end-user requirement)</t>
  </si>
  <si>
    <t>Landings expected to decline below 200t without access to Rockall.</t>
  </si>
  <si>
    <t xml:space="preserve">200t threshold applies but will sample anyway (end-user requirement) Also covered under Bi-lateral with Spain ( in draft) </t>
  </si>
  <si>
    <t>10% threshold applies but will sample anyway (end-user requirement)</t>
  </si>
  <si>
    <t>No French landings in EUROSTAT for 2019-20 but recent Irish landings are 2% of EU landings</t>
  </si>
  <si>
    <t>Without the UK the EU landings now above 10%</t>
  </si>
  <si>
    <t>Excluding 7d; this is covered under the North Sea stock; below 10% threshold but end-user requirement to sample for lenghts only</t>
  </si>
  <si>
    <t xml:space="preserve">Without the UK the EU tac share is now above 10%, Biological  parameters in Recreational </t>
  </si>
  <si>
    <t>No French landings in EUROSTAT for 2019-20; in recent years the EU landings have been in the order of 10.000 tonnes</t>
  </si>
  <si>
    <t>No French landings in EUROSTAT for 2019-20 but recent Irish landings are 8% of EU landings</t>
  </si>
  <si>
    <t xml:space="preserve">Also covered in Bilaterals with France and Spain ( in Draft ) </t>
  </si>
  <si>
    <t>Only sample when there is a significant fishery</t>
  </si>
  <si>
    <t xml:space="preserve">Not in Table 1 of the EU MAP Delegated Decision annex but of national importance  </t>
  </si>
  <si>
    <t>Pelagic on-shore</t>
  </si>
  <si>
    <t>O</t>
  </si>
  <si>
    <t>N/A</t>
  </si>
  <si>
    <t>Mollusca on-shore</t>
  </si>
  <si>
    <t xml:space="preserve">Not in Table 1 of the EU MAP Delegated Decision annex but of national importance </t>
  </si>
  <si>
    <t>Crustacea at-sea</t>
  </si>
  <si>
    <t>Crustacea on-shore</t>
  </si>
  <si>
    <t>IMREC_OB_CH_SURVEY</t>
  </si>
  <si>
    <t>Not selected in Table 2.1 but MS samples when encountered</t>
  </si>
  <si>
    <t>Demersal at-sea</t>
  </si>
  <si>
    <t>Demersal on-shore</t>
  </si>
  <si>
    <t xml:space="preserve">Q1 sampling only </t>
  </si>
  <si>
    <t xml:space="preserve">Also covered under Bi-lateral with Spain ( in draft)   </t>
  </si>
  <si>
    <t xml:space="preserve">Collect structures only on surveys but do not age </t>
  </si>
  <si>
    <t xml:space="preserve">Only lenght and weight  for onshore sampling  Also covered under Bi-lateral with Spain ( in draft) </t>
  </si>
  <si>
    <t xml:space="preserve">Collect structures but do not age </t>
  </si>
  <si>
    <t>Q1</t>
  </si>
  <si>
    <t xml:space="preserve">we collect the otoliths but do not age  </t>
  </si>
  <si>
    <t xml:space="preserve">Female maturity only  </t>
  </si>
  <si>
    <t>y</t>
  </si>
  <si>
    <t>Other Regions</t>
  </si>
  <si>
    <t xml:space="preserve">Also covered in Bilateral with France and Spain ( in Draft ) </t>
  </si>
  <si>
    <t>Aequepecten opercularis</t>
  </si>
  <si>
    <t>SS_IRL</t>
  </si>
  <si>
    <t>Maturity</t>
  </si>
  <si>
    <t xml:space="preserve">Not in Table 1 of the EU MAP Delegated Decision annex but of national and regional importance </t>
  </si>
  <si>
    <t>ICEco Survey</t>
  </si>
  <si>
    <t>tri-annual sampling; not a survey year</t>
  </si>
  <si>
    <t>IE_NorW</t>
  </si>
  <si>
    <t>Erne</t>
  </si>
  <si>
    <t>Diad_ESB_Eel</t>
  </si>
  <si>
    <t>I</t>
  </si>
  <si>
    <t>Elver Trap</t>
  </si>
  <si>
    <t>n.trap</t>
  </si>
  <si>
    <t>ESB operated Cathaleens Fall 3 traps, not funded under the EMFAF programme: ICES Index</t>
  </si>
  <si>
    <t>IE_Sha</t>
  </si>
  <si>
    <t>Shannon Ardnacrusha</t>
  </si>
  <si>
    <t>ESB operated Ardnacrusha 3 traps, not funded under the EMFAF programme: ICES Index</t>
  </si>
  <si>
    <t>Shannon Parteen</t>
  </si>
  <si>
    <t>ESB operated Parteen 3 traps, not funded under the EMFAF programme: ICES Index</t>
  </si>
  <si>
    <t>IE_SouW</t>
  </si>
  <si>
    <t>Lee</t>
  </si>
  <si>
    <t>ESB operated Iniscarra trap, not funded under the EMFAF programme</t>
  </si>
  <si>
    <t>IE_East</t>
  </si>
  <si>
    <t>Liffey</t>
  </si>
  <si>
    <t>Diad_MI_Eel</t>
  </si>
  <si>
    <t>Marine Institute</t>
  </si>
  <si>
    <t>IE_West</t>
  </si>
  <si>
    <t>Burrishoole</t>
  </si>
  <si>
    <t>DIDSON/Mk-Recap/Flow</t>
  </si>
  <si>
    <t>n.location</t>
  </si>
  <si>
    <t>ESB operated silver eel escapement estimate, EMP</t>
  </si>
  <si>
    <t>Transport capture sites, coghills &amp; V-wing fyke</t>
  </si>
  <si>
    <t>Shannon</t>
  </si>
  <si>
    <t>Fyke Net Survey</t>
  </si>
  <si>
    <t>n.net nights</t>
  </si>
  <si>
    <t>Permanent Trap</t>
  </si>
  <si>
    <t>Electrofishing Survey</t>
  </si>
  <si>
    <t>n.survey sites</t>
  </si>
  <si>
    <t>Diad_MI_Salmon_SeaTrout</t>
  </si>
  <si>
    <t>BUNDORRAGHA RIVER</t>
  </si>
  <si>
    <t>Diad_MI_Salmon_CWT</t>
  </si>
  <si>
    <t>F/I</t>
  </si>
  <si>
    <t>Catch reports</t>
  </si>
  <si>
    <t>n. release sites</t>
  </si>
  <si>
    <t>National Coded Wire Tagging programme</t>
  </si>
  <si>
    <t>BURRISHOOLE RIVER</t>
  </si>
  <si>
    <t>CONG RIVER</t>
  </si>
  <si>
    <t>CORRIB RIVER</t>
  </si>
  <si>
    <t>ERNE RIVER</t>
  </si>
  <si>
    <t>LEE RIVER</t>
  </si>
  <si>
    <t>SHANNON RIVER</t>
  </si>
  <si>
    <t>Diad_ESB_Counter</t>
  </si>
  <si>
    <t>Counter</t>
  </si>
  <si>
    <t>n. counter</t>
  </si>
  <si>
    <t>ESB operated, not funded under the EMFF programme</t>
  </si>
  <si>
    <t>Clady</t>
  </si>
  <si>
    <t>IE_Shan</t>
  </si>
  <si>
    <t>Inagh</t>
  </si>
  <si>
    <t>Eel_elver_trap_Diadromous (scientific)</t>
  </si>
  <si>
    <t>Trap</t>
  </si>
  <si>
    <t>Corrib</t>
  </si>
  <si>
    <t>Fane</t>
  </si>
  <si>
    <t>Eel_Silver_Diadromous (scientific)</t>
  </si>
  <si>
    <t>IE_SouE</t>
  </si>
  <si>
    <t>Barrow</t>
  </si>
  <si>
    <t>Derg</t>
  </si>
  <si>
    <t>Eel_Fykenet_Diadromous (scientific)</t>
  </si>
  <si>
    <t>WRBD</t>
  </si>
  <si>
    <t>Owenmore</t>
  </si>
  <si>
    <t>Wild Salmon and Sea Trout Tagging Scheme Recreational</t>
  </si>
  <si>
    <t>Number</t>
  </si>
  <si>
    <t>number will be dependent on returns from anglers</t>
  </si>
  <si>
    <t>weight</t>
  </si>
  <si>
    <t xml:space="preserve">age </t>
  </si>
  <si>
    <t>NWRBD</t>
  </si>
  <si>
    <t>Drowes</t>
  </si>
  <si>
    <t>ShIRBD</t>
  </si>
  <si>
    <t>Mulkear</t>
  </si>
  <si>
    <t>SWRBD</t>
  </si>
  <si>
    <t>Laune</t>
  </si>
  <si>
    <t>SERBD</t>
  </si>
  <si>
    <t>Slaney</t>
  </si>
  <si>
    <t>ERBD</t>
  </si>
  <si>
    <t>Boyne</t>
  </si>
  <si>
    <t xml:space="preserve">Bandon </t>
  </si>
  <si>
    <t>Wild Salmon and Sea Trout Tagging Scheme commercial</t>
  </si>
  <si>
    <t>F</t>
  </si>
  <si>
    <t>number will be dependent on returns from fishers</t>
  </si>
  <si>
    <t>Barrow and Pollmounty</t>
  </si>
  <si>
    <t>Belclare</t>
  </si>
  <si>
    <t>Blackwater, Glenshelane, Finisk</t>
  </si>
  <si>
    <t>Caragh</t>
  </si>
  <si>
    <t>Castlemaine</t>
  </si>
  <si>
    <t>Dawros</t>
  </si>
  <si>
    <t>Eany</t>
  </si>
  <si>
    <t>Feale, Galey and Brick</t>
  </si>
  <si>
    <t>Glenamoy</t>
  </si>
  <si>
    <t>Gweebarra</t>
  </si>
  <si>
    <t>Ilen</t>
  </si>
  <si>
    <t>Inny</t>
  </si>
  <si>
    <t>Killary</t>
  </si>
  <si>
    <t xml:space="preserve">Laune and Cottoners </t>
  </si>
  <si>
    <t>Lower Lee (Cork)</t>
  </si>
  <si>
    <t>Maine</t>
  </si>
  <si>
    <t>Moy</t>
  </si>
  <si>
    <t>Newport</t>
  </si>
  <si>
    <t>Nore</t>
  </si>
  <si>
    <t>Owenduff</t>
  </si>
  <si>
    <t>Owenea and Owentocker</t>
  </si>
  <si>
    <t>Owenglin</t>
  </si>
  <si>
    <t>Owenmore estuary</t>
  </si>
  <si>
    <t>Roughty</t>
  </si>
  <si>
    <t>Sheen</t>
  </si>
  <si>
    <t>Sneem</t>
  </si>
  <si>
    <t>Suir, Clodiagh, Lingaun, Blackwater</t>
  </si>
  <si>
    <t>Waterville</t>
  </si>
  <si>
    <t>Erriff</t>
  </si>
  <si>
    <t>Biological sampling NSIC</t>
  </si>
  <si>
    <t>Meaurement</t>
  </si>
  <si>
    <t>Biological sampling smolts NSIC</t>
  </si>
  <si>
    <t>Abundance at Tawnyard sub-catchment only</t>
  </si>
  <si>
    <t xml:space="preserve">IFI programme </t>
  </si>
  <si>
    <t>North Atlantic (ICES areas 5-14 and NAFO areas)</t>
  </si>
  <si>
    <t>IMREC_CREEL</t>
  </si>
  <si>
    <t>IMREC_ANG_DI</t>
  </si>
  <si>
    <t>7a, 7g</t>
  </si>
  <si>
    <t>IMREC_SKP_DI</t>
  </si>
  <si>
    <t>Dipturus batis</t>
  </si>
  <si>
    <t>Squatina squatina</t>
  </si>
  <si>
    <t>TUNA_CHART</t>
  </si>
  <si>
    <t>6a, 7b, 7j2, 7g, 7a</t>
  </si>
  <si>
    <t>6a, 7b, 7j2</t>
  </si>
  <si>
    <t>2018-2020</t>
  </si>
  <si>
    <t xml:space="preserve">Demersal vessels - At sea  and self sampling </t>
  </si>
  <si>
    <t>Active vessels &gt;10m landing demersal and Nephrop species</t>
  </si>
  <si>
    <t>27.6 and 27.7</t>
  </si>
  <si>
    <t>vessel*time</t>
  </si>
  <si>
    <t xml:space="preserve">Includes all gears, all species including Nephrops directed trips excluding the Porcupine Bank FU16 fishery. Includes trips with at sea sampler and at sea vessel self sampling.   </t>
  </si>
  <si>
    <t>Active vessels &lt;10m landing demersal and Nephrop species OOF</t>
  </si>
  <si>
    <t>Out of frame - by definition not sampled; number of trips of &lt;10m vessels is unknown Onboard sampling does not occur on this sement for safety reasons</t>
  </si>
  <si>
    <t>Demersal at-sea Enhanced</t>
  </si>
  <si>
    <t xml:space="preserve">Demersal vessels - Enhanced </t>
  </si>
  <si>
    <t>Active gillnet  vessels &gt;10m landing demersal species</t>
  </si>
  <si>
    <t>Active gillnet  vessels &gt;10m landing demersal species OOF</t>
  </si>
  <si>
    <t>Out of frame - by definition not sampled</t>
  </si>
  <si>
    <t>list of COMMERCIAL species</t>
  </si>
  <si>
    <t>Main demersal ports</t>
  </si>
  <si>
    <t>Ports in which 95% of the demersal landings take place</t>
  </si>
  <si>
    <t>Mainly 27.6 and 27.7</t>
  </si>
  <si>
    <t>port*day</t>
  </si>
  <si>
    <t xml:space="preserve">Including sampling of rare species and incidental by-catch  Including Bilateral with Spain to sample certain species  </t>
  </si>
  <si>
    <t>Remaining ports OOF</t>
  </si>
  <si>
    <t xml:space="preserve">Other Regions </t>
  </si>
  <si>
    <t>Pelagic at-sea Tuna</t>
  </si>
  <si>
    <t>Pelagic vessels targeting Albacore Tuna</t>
  </si>
  <si>
    <t xml:space="preserve">Pelagic vessels targetting Albacore Tuna </t>
  </si>
  <si>
    <t>Mainly 27.7 and 27.8</t>
  </si>
  <si>
    <t>Tuna fisheries covered by a Joint MI- Irish Tuna FIP (Fisheies Improvement Project)</t>
  </si>
  <si>
    <t>Pelagic vessels targetting Albacore Tuna OOF</t>
  </si>
  <si>
    <t xml:space="preserve">Pelagic at-sea others </t>
  </si>
  <si>
    <t xml:space="preserve">Pelagic vessels targeting Mackerel, horse mackerel, blue whiting and boarfish fisheries </t>
  </si>
  <si>
    <t>Authorised vessels &gt;10m fishing Mackerel, Horse Mackerel, Blue Whiting, Boarfish and Norwegian Spring Spawning Herring</t>
  </si>
  <si>
    <t>27.2, 27.4, 27.6 and 27.7</t>
  </si>
  <si>
    <t xml:space="preserve">All regions' as this scheme includes mackerel, a pan-regional stock </t>
  </si>
  <si>
    <t>Authorised vessels &gt;10m fishing Mackerel, Horse Mackerel, Blue Whiting, Boarfish and Norwegian Spring Spawning Herring OOF</t>
  </si>
  <si>
    <t>Pelagic at-sea Herring</t>
  </si>
  <si>
    <t xml:space="preserve">Herring fisheries  </t>
  </si>
  <si>
    <t>All vessels targettting herring fisheries in the North West (6a), Celtic sea and Irish sea</t>
  </si>
  <si>
    <t xml:space="preserve">Includes Celtic Sea, Irish Sea and 6a7bc (NW) herring stock fisheries. </t>
  </si>
  <si>
    <t>All vessels targettting herring fisheries in the North West (6a), Celtic sea and Irish sea OOF</t>
  </si>
  <si>
    <t>Pelagic at-sea Enhanced</t>
  </si>
  <si>
    <t>Enhanced programme targeting Mackerel, horse mackerel, and blue whiting</t>
  </si>
  <si>
    <t>Active OTM and PTM vessels &gt;10m landing pelagic species targeting horse mackerel, mackerel or blue whiting</t>
  </si>
  <si>
    <t>27.6, 27.7 and 27.8</t>
  </si>
  <si>
    <t>vessel</t>
  </si>
  <si>
    <t>Active OTM and PTM vessels &gt;10m landing pelagic species targeting horse mackerel, mackerel or blue whiting OOF</t>
  </si>
  <si>
    <t xml:space="preserve">Pelagic on-shore others </t>
  </si>
  <si>
    <t xml:space="preserve">Pelagic ports with  landings of  Mackerel, Horse Mackerel, Blue whiting </t>
  </si>
  <si>
    <t>Pelagic and polyvalent vessels landing mackerel, horse mackerel and blue whiting</t>
  </si>
  <si>
    <t>Mainly 27.4,27.6 and 27.7</t>
  </si>
  <si>
    <t xml:space="preserve">Port sampling of landings from Mackerel, Horse Mackerel and Blue Whiting directed fisheries. 'All regions' as mackerel is a pan-regional stock </t>
  </si>
  <si>
    <t>Pelagic and polyvalent vessels landing mackerel, horse mackerel and blue whiting OOF</t>
  </si>
  <si>
    <t>Pelagic on-shore Tuna</t>
  </si>
  <si>
    <t xml:space="preserve">Pelagic Ports with Tuna landings </t>
  </si>
  <si>
    <t>Pelagic vessels landing Tuna</t>
  </si>
  <si>
    <t xml:space="preserve">Majority of Irish landings are abroad and are covered under Bi Lateral agreements </t>
  </si>
  <si>
    <t>Pelagic vessels landing Tuna OOF</t>
  </si>
  <si>
    <t>Pelagic on-shore Boarfish</t>
  </si>
  <si>
    <t xml:space="preserve">Boarfish self sampling </t>
  </si>
  <si>
    <t>Boarfish Reference Fleet</t>
  </si>
  <si>
    <t>27.7 and 27.8</t>
  </si>
  <si>
    <t>fishing trip*division*week</t>
  </si>
  <si>
    <t>Self sampling scheme by Boarfish reference fleet</t>
  </si>
  <si>
    <t>Boarfish Reference Fleet OOF</t>
  </si>
  <si>
    <t xml:space="preserve">Self sampling scheme by Boarfish reference fleet No out-of-frame trips as this is a reference fleet </t>
  </si>
  <si>
    <t>Pelagic on-shore Herring</t>
  </si>
  <si>
    <t xml:space="preserve">Pelagic vessels targeting Celtic Sea, North West (6a), Irish Sea Herring </t>
  </si>
  <si>
    <t xml:space="preserve">Pelagic and polyvalent vessels landing  Herring </t>
  </si>
  <si>
    <t xml:space="preserve">Celtic Sea Herring currently under monitoring TAC. PSU is haul*day/area; target PSU number from ICES advice is 17 (main fleet plus sentinel fleet). Herring in 6a (North West) currently under monitoring TAC. All Irish landings to be sampled. PSU is trip; target is 25. Irish Sea herring PSU is trip, target is 4. </t>
  </si>
  <si>
    <t>Pelagic and polyvalent vessels landing  Herring  OOF</t>
  </si>
  <si>
    <t xml:space="preserve">Pelagic on-shore Norwegian Spring Spawning Herring </t>
  </si>
  <si>
    <t xml:space="preserve">Pelagic vessels targeting NSSH self sampling </t>
  </si>
  <si>
    <t xml:space="preserve">Landings of Norwegian Spring Spawning Herring </t>
  </si>
  <si>
    <t>27.1 and 27.2</t>
  </si>
  <si>
    <t>Landings of Norwegian Spring Spawning Herring  OOF</t>
  </si>
  <si>
    <t xml:space="preserve">Pelagic on-shore Sprat </t>
  </si>
  <si>
    <t xml:space="preserve">Pelagic vessels targetting Sprat </t>
  </si>
  <si>
    <t xml:space="preserve">Pelagic vessels landing Sprat in all areas </t>
  </si>
  <si>
    <t xml:space="preserve">High year-to-year variability of Irish sprat landings therefore planned PSUs need to be flexible. </t>
  </si>
  <si>
    <t>Pelagic vessels landing Sprat in all areas OOF</t>
  </si>
  <si>
    <t xml:space="preserve">Nephrops at-sea </t>
  </si>
  <si>
    <t xml:space="preserve">Nephrops vessels in FU16 </t>
  </si>
  <si>
    <t>Active vessels &gt;10m landing nephrops species (threshold 30% Nephrops landed)</t>
  </si>
  <si>
    <t>Nephrops directed trips by on board samplers in FU16 Porcupine Bank</t>
  </si>
  <si>
    <t>Active vessels &gt;10m landing nephrops species (threshold 30% Nephrops landed) OOF</t>
  </si>
  <si>
    <t>Nephrops at-sea self sampling</t>
  </si>
  <si>
    <t>Nephrops directed self sampling  in FU16 Porcupine Bank Continuation of Covid mitigation FU16 SOPs</t>
  </si>
  <si>
    <t xml:space="preserve">Nephrops on-shore </t>
  </si>
  <si>
    <t>Nephrops vessels excluding FU16</t>
  </si>
  <si>
    <t>Main functional units from which Nephrops are landed (threshold 30% Nephrops landed)</t>
  </si>
  <si>
    <t xml:space="preserve">Sampling programme for Nephrops catches by fishers and on-board samplers Boxes of catch and discard brought ashore </t>
  </si>
  <si>
    <t>Main functional units from which Nephrops are landed (threshold 30% Nephrops landed) OOF</t>
  </si>
  <si>
    <t>Potting Vessels</t>
  </si>
  <si>
    <t>Active potting vessels landing crustacea</t>
  </si>
  <si>
    <t>vessel*trip</t>
  </si>
  <si>
    <t>Observer sampling occurs at sea from April to October each year; Sentinel Vessel Programme runs from January to December; MI Self-sampling programme for lobster and brown crab runs from January to December.</t>
  </si>
  <si>
    <t>Active potting vessels landing crustacea OOF</t>
  </si>
  <si>
    <t>Shellfish Co-ops and Processors</t>
  </si>
  <si>
    <t>Shellfish Processors</t>
  </si>
  <si>
    <t>Active potting and dredge vessels landing molluscs</t>
  </si>
  <si>
    <t>Active potting and dredge vessels landing molluscs OOF</t>
  </si>
  <si>
    <t xml:space="preserve">Combination </t>
  </si>
  <si>
    <t>WGIPS_ICES</t>
  </si>
  <si>
    <t>unknown</t>
  </si>
  <si>
    <t>Acoustic sampling</t>
  </si>
  <si>
    <t>Refer to Danish  programme for this survey. IRL  participates by sending personnel and cost sharing as per RCG 2021 agreement</t>
  </si>
  <si>
    <t>Western IBTS 4th quarter</t>
  </si>
  <si>
    <t>6a, 7</t>
  </si>
  <si>
    <t>10,11,12</t>
  </si>
  <si>
    <t>IBTSWG-ICES</t>
  </si>
  <si>
    <t>trawl hauls</t>
  </si>
  <si>
    <t>ICES DATRAS (https://datras.ices.dk)</t>
  </si>
  <si>
    <t>https://www.ices.dk/sites/pub/Publication%20Reports/ICES%20Survey%20Protocols%20(SISP)/SISP%2015%20NeAtl%20IBTS%20Survey.pdf</t>
  </si>
  <si>
    <t xml:space="preserve">Daylight operations  </t>
  </si>
  <si>
    <t>litter hauls</t>
  </si>
  <si>
    <t>benthic invertebrate samples</t>
  </si>
  <si>
    <t>hydrography</t>
  </si>
  <si>
    <t>ad-hoc</t>
  </si>
  <si>
    <t>ICES oceanographic database</t>
  </si>
  <si>
    <t xml:space="preserve">None </t>
  </si>
  <si>
    <t>sediment samples</t>
  </si>
  <si>
    <t xml:space="preserve">INFOMAR ( internal DB)  </t>
  </si>
  <si>
    <t xml:space="preserve">Blue whiting Survey </t>
  </si>
  <si>
    <t>03,04</t>
  </si>
  <si>
    <t>ICES Trawl Acoustic Portal</t>
  </si>
  <si>
    <t>ICES SISP #9</t>
  </si>
  <si>
    <t>Acoustic sampling reported in nautical miles (nmi)</t>
  </si>
  <si>
    <t>Trawl hauls</t>
  </si>
  <si>
    <t>Directed trawl sampling, not pre-determined stations</t>
  </si>
  <si>
    <t>Hydrographic</t>
  </si>
  <si>
    <t>ICES Oceanographic Portal</t>
  </si>
  <si>
    <t xml:space="preserve">Marine mammal </t>
  </si>
  <si>
    <t xml:space="preserve">national </t>
  </si>
  <si>
    <t xml:space="preserve">Visual abundance survey </t>
  </si>
  <si>
    <t>Seabirds</t>
  </si>
  <si>
    <t>International mackerel and horse mackerel egg survey</t>
  </si>
  <si>
    <t>Spawning/pre-spawning herring/boarfish acoustic survey</t>
  </si>
  <si>
    <t>6a, 7a-g</t>
  </si>
  <si>
    <t>06,07</t>
  </si>
  <si>
    <t>Zooplankton haul</t>
  </si>
  <si>
    <t>WGNEPS-ICES</t>
  </si>
  <si>
    <t>Seafloor video transects - ID Nephrops burrows</t>
  </si>
  <si>
    <t>International UWTV database is under development. FEAS_UWTV_Surveys SQL server database</t>
  </si>
  <si>
    <t>https://www.ices.dk/sites/pub/Publication%20Reports/Techniques%20in%20Marine%20Environmental%20Sciences%20(TIMES)/TIMES%2065.pdf?gmc=rjc3emSRHk&amp;gm=769&amp;gml=JKjIm48yCr&amp;gmv=0</t>
  </si>
  <si>
    <t>Seafloor video transects - ID litter</t>
  </si>
  <si>
    <t>Seafloor video transects - ID benthos</t>
  </si>
  <si>
    <t>Hydrography</t>
  </si>
  <si>
    <t>ICES oceanographic database (https://data.ices.dk)</t>
  </si>
  <si>
    <t>Sediment samples</t>
  </si>
  <si>
    <t>INFOMAR (https://www.infomar.ie/maps/interactive-maps/seabed-and-sediment)</t>
  </si>
  <si>
    <t>Beam trawl tows</t>
  </si>
  <si>
    <t>FEAS_nemesys</t>
  </si>
  <si>
    <t>https://www.ices.dk/sites/pub/Publication%20Reports/Techniques%20in%20Marine%20Environmental%20Sciences%20(TIMES)/TIMES%2065.pdf?gmc=rjc3emSRHk&amp;gm=769&amp;gml=JKjIm48yCr&amp;gmv=1</t>
  </si>
  <si>
    <t>Beam trawl fishing tows only carried out on full completion of UWTV survey plan. On FU 17 Aran grounds only.</t>
  </si>
  <si>
    <t>UWTV20-22</t>
  </si>
  <si>
    <t>6, 7, 9</t>
  </si>
  <si>
    <t>Beam trawl fishing tows only carried out on full completion of UWTV survey plan. On FU 22 Smalls grounds only.</t>
  </si>
  <si>
    <t xml:space="preserve">Celtic Sea herring acoustic survey </t>
  </si>
  <si>
    <t>6a, 7g,j</t>
  </si>
  <si>
    <t>Irish Anglerfish and Megrim Survey</t>
  </si>
  <si>
    <t>2,3,4</t>
  </si>
  <si>
    <t xml:space="preserve">12 hour operations  </t>
  </si>
  <si>
    <t>Razor Clam Irish Sea</t>
  </si>
  <si>
    <t>6, 9</t>
  </si>
  <si>
    <t>Dredge Hauls</t>
  </si>
  <si>
    <t>FEAS InshoreFisheries</t>
  </si>
  <si>
    <t>No manual available</t>
  </si>
  <si>
    <t>Approx. 40 dredge hauls per day</t>
  </si>
  <si>
    <t>Cockle North Irish Sea</t>
  </si>
  <si>
    <t>Quadrat and Rake Sampling</t>
  </si>
  <si>
    <t>This is a low tide survey so is not undertaken on board a vessel. (approx. 208 sampling activities planned per tide)</t>
  </si>
  <si>
    <t>Oyster West Ireland</t>
  </si>
  <si>
    <t>8, 9, 10, 11</t>
  </si>
  <si>
    <t>Total across all oyster beds surveyed (approx. 40 dredge hauls per day)</t>
  </si>
  <si>
    <t xml:space="preserve">Not a mackerel egg year </t>
  </si>
  <si>
    <t>Irish Coastal Ecosystem Survey</t>
  </si>
  <si>
    <t>ICEcoS</t>
  </si>
  <si>
    <t>8,9,10,11,12</t>
  </si>
  <si>
    <t xml:space="preserve">In development  </t>
  </si>
  <si>
    <t xml:space="preserve">MS just starting this survey and is in a pilot phase for 2022. So details may change for subsequent years. </t>
  </si>
  <si>
    <t>Scallop Survey</t>
  </si>
  <si>
    <t>6,10</t>
  </si>
  <si>
    <t>WGScallop</t>
  </si>
  <si>
    <t>Will be defined in 2023</t>
  </si>
  <si>
    <t>New survey. Survey effort yet to be defined</t>
  </si>
  <si>
    <t>Demersal trawlers and/or demersal seiners 0-&lt; 10 m</t>
  </si>
  <si>
    <t>Demersal trawlers and/or demersal seiners 10-&lt; 12 m</t>
  </si>
  <si>
    <t>Dredgers 0-&lt; 10 m</t>
  </si>
  <si>
    <t>Dredgers 10-&lt; 12 m*</t>
  </si>
  <si>
    <t>Drift and/or fixed netters 0-&lt; 10 m</t>
  </si>
  <si>
    <t>Drift and/or fixed netters 10-&lt; 12 m</t>
  </si>
  <si>
    <t>Purse Seiners 0-&lt; 10m*</t>
  </si>
  <si>
    <t>Vessels using hooks 0-&lt; 10 m</t>
  </si>
  <si>
    <t>Vessels using hooks 10-&lt; 12 m*</t>
  </si>
  <si>
    <t>Vessels using Pots and/or traps 0-&lt; 10 m</t>
  </si>
  <si>
    <t>Vessels using Pots and/or traps 10-&lt; 12 m</t>
  </si>
  <si>
    <t>2022-2024</t>
  </si>
  <si>
    <t>Drift and/or fixed netters 18-&lt; 24 m*</t>
  </si>
  <si>
    <t>Dredgers 24-&lt; 40 m*</t>
  </si>
  <si>
    <t>Demersal trawlers and/or demersal seiners 12-&lt; 18 m</t>
  </si>
  <si>
    <t>Demersal trawlers and/or demersal seiners 18-&lt; 24 m</t>
  </si>
  <si>
    <t>Demersal trawlers and/or demersal seiners 24-&lt; 40 m</t>
  </si>
  <si>
    <t>Vessels using Pots and/or traps 12-&lt; 18 m*</t>
  </si>
  <si>
    <t>Beam trawlers 24-&lt; 40 m*</t>
  </si>
  <si>
    <t>Pelagic trawlers 12-&lt; 18 m*</t>
  </si>
  <si>
    <t>Pelagic trawlers 24-&lt; 40 m</t>
  </si>
  <si>
    <t>Pelagic trawlers 40 m or larger</t>
  </si>
  <si>
    <t>Inactive</t>
  </si>
  <si>
    <t>Inactive 0-&lt; 10 m</t>
  </si>
  <si>
    <t>Estimated from Sales Notes and Expert Knowledge</t>
  </si>
  <si>
    <t>Inactive 10-&lt; 12 m</t>
  </si>
  <si>
    <t>Inactive 12-&lt; 18 m</t>
  </si>
  <si>
    <t>Inactive 18-&lt; 24 m</t>
  </si>
  <si>
    <t>Inactive 24-&lt; 40 m</t>
  </si>
  <si>
    <t>Inactive 40 m or larger</t>
  </si>
  <si>
    <t>Sales Notes</t>
  </si>
  <si>
    <t>Not relevant for IRL</t>
  </si>
  <si>
    <t>National Vessel Register</t>
  </si>
  <si>
    <t>National Reporting</t>
  </si>
  <si>
    <t>Value of quota and other fishing rights</t>
  </si>
  <si>
    <t>Imputted from market and capacity data</t>
  </si>
  <si>
    <t>2022- 2024</t>
  </si>
  <si>
    <t>Questionnaire is the primary source</t>
  </si>
  <si>
    <t>Accounts is the primary source</t>
  </si>
  <si>
    <t>Longline</t>
  </si>
  <si>
    <t>Duplicate rows should have been deleted from the WP</t>
  </si>
  <si>
    <t xml:space="preserve">Ad hoc sampling </t>
  </si>
  <si>
    <t>Sediment samples are not taken routinely in this survey area FU16/17.</t>
  </si>
  <si>
    <t>Sample numbers sufficient to carry out relevant analysis</t>
  </si>
  <si>
    <t>Sediment samples are not taken routinely in this survey area (FU20-22).</t>
  </si>
  <si>
    <t>Opportunitic sampling when logistics allow. Does not impact primary objective of this survey.</t>
  </si>
  <si>
    <t>Sample numbers sufficient to carry out relevant analysis. In addition, 33% of the FU 15 survey grid was completed as a collaboration between AFBI – Northern Ireland and MI Ireland.</t>
  </si>
  <si>
    <t>Marine mammal observers are externally contracted parties- no applications were recieved</t>
  </si>
  <si>
    <t>Seabird observers are externally contracted parties- no applications were recieved</t>
  </si>
  <si>
    <t xml:space="preserve">Catastrophic winch failure at the start of the trip prevented trawl sampling for the duration of the survey. This could not be fixed at sea. As the survey is undertaken as part of a coordinated effort, biological samples from other participants ships were used during the analysis. </t>
  </si>
  <si>
    <t>No sampling carried out due to personnel restraints. Not yet a core component of this survey program.</t>
  </si>
  <si>
    <t>Refer to Danish  Annual Report for this survey. IRL  participates by sending personnel and cost sharing as per RCG 2021 agreement</t>
  </si>
  <si>
    <t xml:space="preserve">Due to bad weather 6 days of fishing were lost. </t>
  </si>
  <si>
    <t>CTD equipment only used for 5 hauls over 3 days, after which it was returned to the lab to explore results, and determine how it should be best deployed next year.</t>
  </si>
  <si>
    <t>800 sampling stations are set annually for the North Irish Sea survey each year with a further 100 stations in the South Irish Sea survey. The number of sampling activities planned is higher than required at 920. Only 95% of targets were achieved due to sampling locations not being accessible at low water or were located over rocky substrate. However, the survey area was covered adequately even though samples weren't collected from all the planned sampling points.</t>
  </si>
  <si>
    <t>Certain Scallop beds in the North Irish Sea were inaccessible due to static gear on the ground. Also no favourable combination of tides, weather conditions and vessel availability were achieved in 2023 to undertake the South Irish Sea and Celtic Sea Scallop surveys, which have been re-scheduled to be undertaken in 2024. Therefore the number of days at sea and number of sampling activites were not fully defined in 2023.</t>
  </si>
  <si>
    <t>Only 69% of the planned sampling stations were sampled during the 2023 survey The Lough Swilly survey was not carried out in 2023 due to too much seaweed growth during the summer months and unsuitable weather and tides during the fourth quarter of 2023. This survey was re-scheduled for early 2024.</t>
  </si>
  <si>
    <t>MEGS Survey Scheduled for 2025</t>
  </si>
  <si>
    <t>Seapen data supplied to VME database</t>
  </si>
  <si>
    <t>stock</t>
  </si>
  <si>
    <t>nlen</t>
  </si>
  <si>
    <t>slen</t>
  </si>
  <si>
    <t>Clupea harengus 1, 2</t>
  </si>
  <si>
    <t>Scomber scombrus 3a, 4, 7d</t>
  </si>
  <si>
    <t>Cancer pagurus All areas</t>
  </si>
  <si>
    <t>Capros aper 6, 7, 8</t>
  </si>
  <si>
    <t>Clupea harengus 7aN</t>
  </si>
  <si>
    <t>Clupea harengus 6a, 7bc</t>
  </si>
  <si>
    <t>Clupea harengus 7aS, 7gh, 7jk</t>
  </si>
  <si>
    <t>Dasyatis pastinaca 7, 8</t>
  </si>
  <si>
    <t>Dicentrarchus labrax All areas</t>
  </si>
  <si>
    <t>Dipturus batis, Dipturis intermedius 6, 7a, 7e-k</t>
  </si>
  <si>
    <t>Gadus morhua 6a</t>
  </si>
  <si>
    <t>Gadus morhua 6b</t>
  </si>
  <si>
    <t>Gadus morhua 7a</t>
  </si>
  <si>
    <t>Gadus morhua 7b, 7c, 7e-k, 8, 9, 10</t>
  </si>
  <si>
    <t>Glyptocephalus cynoglossus 6, 7</t>
  </si>
  <si>
    <t>Hexanchus griseus 5, 6, 7, 8, 9, 10</t>
  </si>
  <si>
    <t>Homarus gammarus All areas</t>
  </si>
  <si>
    <t>Lepidorhombus whiffiagonis 6</t>
  </si>
  <si>
    <t>Lepidorhombus whiffiagonis 7, 8abd</t>
  </si>
  <si>
    <t>Leucoraja circularis 6, 7</t>
  </si>
  <si>
    <t>Leucoraja fullonica 6, 7</t>
  </si>
  <si>
    <t>Leucoraja naevus 6, 7, 8ab</t>
  </si>
  <si>
    <t>Lophius budegassa 6</t>
  </si>
  <si>
    <t>Lophius budegassa 7b-k, 8abd</t>
  </si>
  <si>
    <t>Lophius piscatorious 6</t>
  </si>
  <si>
    <t>Lophius piscatorious 7, 8abd</t>
  </si>
  <si>
    <t>Melanogrammus aeglefinus 5b, 6a</t>
  </si>
  <si>
    <t>Melanogrammus aeglefinus 6b, 12, 14</t>
  </si>
  <si>
    <t>Melanogrammus aeglefinus 7a</t>
  </si>
  <si>
    <t>Melanogrammus aeglefinus 7b-k, 8, 9, 10</t>
  </si>
  <si>
    <t>Merlangius merlangus 5b, 6, 12, 14</t>
  </si>
  <si>
    <t>Merlangius merlangus 7a</t>
  </si>
  <si>
    <t>Merlangius merlangus 7b-k</t>
  </si>
  <si>
    <t>Merluccius merluccius 5b, 6, 7, 12, 14</t>
  </si>
  <si>
    <t>Micromesistius poutassou 1-9, 12, 14</t>
  </si>
  <si>
    <t>Molva molva 6-14</t>
  </si>
  <si>
    <t>Mustelus asterias 6, 7, 8, 9</t>
  </si>
  <si>
    <t>Nephrops norvegicus 7</t>
  </si>
  <si>
    <t>Pleuronectes platessa 7a</t>
  </si>
  <si>
    <t>Pleuronectes platessa 7fg</t>
  </si>
  <si>
    <t>Pleuronectes platessa 7h-k</t>
  </si>
  <si>
    <t>Pollachius pollachius 5b, 6, 12, 14</t>
  </si>
  <si>
    <t>Pollachius pollachius 7</t>
  </si>
  <si>
    <t>Pollachius virens 5b, 6, 12, 14</t>
  </si>
  <si>
    <t>Pollachius virens 7, 8, 9, 10</t>
  </si>
  <si>
    <t>Raja brachyura 4a, 6</t>
  </si>
  <si>
    <t>Raja brachyura 7a, 7fg</t>
  </si>
  <si>
    <t>Raja clavata 6</t>
  </si>
  <si>
    <t>Raja clavata 7a, 7fg</t>
  </si>
  <si>
    <t>Raja microocellata 7fg</t>
  </si>
  <si>
    <t>Raja montagui 6, 7b, 7j</t>
  </si>
  <si>
    <t>Raja montagui 7a, 7e-h</t>
  </si>
  <si>
    <t>Raja undulata 7b, 7j</t>
  </si>
  <si>
    <t>Scomber scombrus 5, 6, 7, 8, 9</t>
  </si>
  <si>
    <t>Scyliorhinus canicula 6, 7a-c, 7e-j</t>
  </si>
  <si>
    <t>Scyliorhinus stellaris 6, 7</t>
  </si>
  <si>
    <t>Solea solea 7a</t>
  </si>
  <si>
    <t>Solea solea 7fg</t>
  </si>
  <si>
    <t>Solea solea 7hjk</t>
  </si>
  <si>
    <t>Squalus acanthias All areas</t>
  </si>
  <si>
    <t>Trachurus trachurus 4a, 5b, 6a, 7a-c, 7e-k, 8</t>
  </si>
  <si>
    <t>Thunnus alalunga All areas</t>
  </si>
  <si>
    <t>Sprattus sprattus 7 excl 7d</t>
  </si>
  <si>
    <t>Buccinum undatum 6,7</t>
  </si>
  <si>
    <t>lookup</t>
  </si>
  <si>
    <t>Engraulis encrasicolus 7</t>
  </si>
  <si>
    <t>Microstomus kitt All areas</t>
  </si>
  <si>
    <t>Nephrops norvegicus 5b, 6</t>
  </si>
  <si>
    <t>Sprattus sprattus 6</t>
  </si>
  <si>
    <t>No sampling scheme</t>
  </si>
  <si>
    <t>none encountered</t>
  </si>
  <si>
    <t>DO NOT DELETE UNLESS FORMULAS IN COLUMNS Q AND R ARE CONVERTED TO VALUES</t>
  </si>
  <si>
    <t>no biological samples collected on this survey in 2023</t>
  </si>
  <si>
    <t>not aged</t>
  </si>
  <si>
    <t>weather, river in flood cant check trap when river water level is high</t>
  </si>
  <si>
    <t>silver eel migration continued with low levels caught for an extended period of time in 2023</t>
  </si>
  <si>
    <t>consecutive zero catches indicated the end of the silver eel migration run on the Barrow, fishing ceased</t>
  </si>
  <si>
    <t>Higher units achieved than minimum as that was what was estimated to be caught by fishers</t>
  </si>
  <si>
    <t>Lower units achieved than minimum as that was what was estimated to be caught by fishers</t>
  </si>
  <si>
    <t>Higher units achieved than minimum as that was what was caught by fishers</t>
  </si>
  <si>
    <t>No fishery in operation and scientifc advice was that no sustainable surplus was available for exploitation</t>
  </si>
  <si>
    <t>No fishery in operation and as management decision was that small surplus advised was not manageable</t>
  </si>
  <si>
    <t>Lower units achieved than minimum as that was what was caught by fishers</t>
  </si>
  <si>
    <t>No commercial fishery in operation</t>
  </si>
  <si>
    <t>Catch data for ICES division 7a &amp; 7g also collected. Investigating sampling bias prior to using data to estimate annual catches</t>
  </si>
  <si>
    <t xml:space="preserve">Participation rates in 2023 were too low for use in catch assessments.  </t>
  </si>
  <si>
    <t xml:space="preserve">Catch data for ICES division 7a &amp; 7g also collected. </t>
  </si>
  <si>
    <t>IRL doesn't carry out a survey for this species</t>
  </si>
  <si>
    <t>No ageing was undertaken in 2023</t>
  </si>
  <si>
    <t>No Crustacea at-sea OOF were sampled in 2023</t>
  </si>
  <si>
    <t>No Crustacea on-shore OOF were sampled in 2023</t>
  </si>
  <si>
    <t>Duplicate row</t>
  </si>
  <si>
    <t>An additional 6177 length measurements were also taken</t>
  </si>
  <si>
    <t>More activity in OOF and so sampling effort was modified to reflect this</t>
  </si>
  <si>
    <t>Samples secured from OOF vessels due to greater proportion of catch landed locally</t>
  </si>
  <si>
    <t>OOF and not sampled</t>
  </si>
  <si>
    <t>Biological data reviewed by Marine Institute and Inland Fisheries Ireland consortium and presented to parent departments and SFPA before being sent to ICCAT for final QC/QA before data is added to ICCAT database.</t>
  </si>
  <si>
    <t>4 survey days lost due to bad weather.</t>
  </si>
  <si>
    <r>
      <t xml:space="preserve"> 90.6 % of the sampling stations were sampled during the 2023 survey due to some not being accessible as they were located below the low tide mark during the survey and the varying movements of streams running through the sandflats from year to year. However, the survey area was covered adequately even though samples weren't collected from all the planned sampling points</t>
    </r>
    <r>
      <rPr>
        <sz val="12"/>
        <color rgb="FF000000"/>
        <rFont val="Calibri"/>
        <family val="2"/>
      </rPr>
      <t>.</t>
    </r>
  </si>
  <si>
    <t>No Functional Units (FU) exploitied by the Irish fleet in 5b, and no landings from FU's 11 and 13 in area 6.  Very small landings recorded from FU12 which were not sampled.  See Text Box 2.1 for further detail.</t>
  </si>
  <si>
    <t>Selected for length sampling only, sampling requirement is heavily end - user driven.</t>
  </si>
  <si>
    <t>The landings from this fishery are very small and sporadic making it difficult to sample. 0t were landed in 2022 and just 4.3t were landed in 2023</t>
  </si>
  <si>
    <t>Not encounted during sampling.</t>
  </si>
  <si>
    <t>Sampled when encountered</t>
  </si>
  <si>
    <t>very small landings of just 3.7t in 2023, landed across multiple ports, making this difficult to sample</t>
  </si>
  <si>
    <t>very small landings of just 2.2t in 2023, landed across multiple ports, making this difficult to sample</t>
  </si>
  <si>
    <t>Very small landings 66t and not encountered during sampling programme</t>
  </si>
  <si>
    <t>No landings recorded by the Irish fleet, and just 0.1t landed by the Belgian beam trawl fleet into Ireland.</t>
  </si>
  <si>
    <t>miniscule landings of 1.1t and all landed from VIIa</t>
  </si>
  <si>
    <t>Just 76t landed by Irish vessels in 2023.</t>
  </si>
  <si>
    <t>Approx 14t were landed in 2023</t>
  </si>
  <si>
    <t>Approx 1,000t of Clupea harengus were caught by Irish vessels from this area - all of which was landed into Norway</t>
  </si>
  <si>
    <t>No samples collected due to small catches 4.3t were landed in 2023</t>
  </si>
  <si>
    <t>A further 15,156 whelk were measured ashore across 326 sampling events.</t>
  </si>
  <si>
    <t>Individual weights are not recorded at sea as vessels don't carry marine compensated scales.</t>
  </si>
  <si>
    <t>Length only measurements taken at sea.</t>
  </si>
  <si>
    <t>Index Site not run, catch from Ferny Gap used in lieu to model output</t>
  </si>
  <si>
    <t>One site not commissioned by ESB</t>
  </si>
  <si>
    <t>One site not commissioned by ESB, 3 NI sites sampled by AFBI</t>
  </si>
  <si>
    <t>Weights not measured, only total weight</t>
  </si>
  <si>
    <t>Site fished, mk-recap not done.</t>
  </si>
  <si>
    <t>catch not measured</t>
  </si>
  <si>
    <t>Catch not measured - only total weight</t>
  </si>
  <si>
    <t>Additional sites fished</t>
  </si>
  <si>
    <t>No length samples taken by ESB</t>
  </si>
  <si>
    <t>only 1 full time member on the team could not carry out intensive fyke net survey on lake.  See Text Box 2.3 for additional comments</t>
  </si>
  <si>
    <t>Not Encountered</t>
  </si>
  <si>
    <t>No fishery in operation and scientific advice was that no sustainable surplus was available for exploitation</t>
  </si>
  <si>
    <t>Duplicate Row</t>
  </si>
  <si>
    <t>OOF but sampled</t>
  </si>
  <si>
    <t>Approx 1,000t of Clupea harengus were caught by Irish vessels from this area - all of which was landed into Norway </t>
  </si>
  <si>
    <t>High refusal rates mainly due to limited accomodation space aboard vessels. Working with fleet to develop a suitable self sampling program. Day trips on &lt;10m vessels also target this fishery and we achieved some trips aboard these vessels.</t>
  </si>
  <si>
    <t>Target achieved by working in conjunction with the Irish Tuna FIP and having a sampler stay with the fleet when south in Biscay. Trips have also been augmented with at sea self sampling by the irish fleet targeting the Albacore fishery.</t>
  </si>
  <si>
    <t>Target not achieved fully due to logistical challenges. Extra sampling resources at the main pelagic port will help mitigate for this going forward.</t>
  </si>
  <si>
    <t>Target achieved and sampler at sea data also augemneted by At Sea Self Sampling Program as below.</t>
  </si>
  <si>
    <t>Extra sampling achieved here to help with the requirement for the Bycatch PET species and associated hgh risk metiers.</t>
  </si>
  <si>
    <t>Higher response rate achieved due to increased Sales Notes data available for segment.</t>
  </si>
  <si>
    <t>Achieved higher response rate due to an increased number of vessels in this segment participating in the Sentinel Vessel Programme and completing coatal logbooks.</t>
  </si>
  <si>
    <t>Segment no longer exists in IRL, therefore no data is available.</t>
  </si>
  <si>
    <t xml:space="preserve">Segment is clustered for reporting to safeguard confidentiality </t>
  </si>
  <si>
    <t>IRL achieved a higher reponse rate than planned as a result of ongoing proactive engagement with the segment.</t>
  </si>
  <si>
    <t>Not relevant- IRL does not have a system to lease out quota or other fishing rights.</t>
  </si>
  <si>
    <t xml:space="preserve">IRL achieved a lower response rate than planned. Will continue to proactively engage with segment to improve response rates in the next survey. </t>
  </si>
  <si>
    <t xml:space="preserve">IRL achieved a lower response rate than planned. Will continue to proactively engage with segment to improve response rates in next survey. </t>
  </si>
  <si>
    <t>IRL achieved a higher response rate than planned as a result of ongoing proactive engagement with the segment.</t>
  </si>
  <si>
    <t>IRL achieved a higher response rate than planned as a result of  ongoing proactive engagement with the segment.</t>
  </si>
  <si>
    <t xml:space="preserve">IRL achieved a lower response rate than planned (75%) but signifcantly higher than last year (14%). Will continue to proactively engage with segment to improve response rates in next survey. </t>
  </si>
  <si>
    <t xml:space="preserve">IRL achieved a lower response rate than planned (75%) but significantly higher than last year (14%). Will continue to proactively engage with segment to improve response rates in next survey. </t>
  </si>
  <si>
    <t>IRL achieved a higher response rate than planned as a result of  proactive engagement with the segment.</t>
  </si>
  <si>
    <t>IRL achieved a higher response rate than planned as a result of proactive engagement with the segment.</t>
  </si>
  <si>
    <t xml:space="preserve">IRL achieved a lower response rate than planned (13%) but higher than last year (3%). Will continue to proactively engage with segment to improve response rates in next survey. </t>
  </si>
  <si>
    <t>IRL achieved a higher reponse rate than planned as a result of  proactive engagement with the segment.</t>
  </si>
  <si>
    <t xml:space="preserve">IRL achieved a lower response rate than planned but higher than last year. Will continue to proactively engage with segment to improve response rates in next survey. </t>
  </si>
  <si>
    <t xml:space="preserve">IRL achieved a lower response rate than planned (58%) but higher than last year (37%). Will continue to proactively engage with segment to improve response rates in next survey. </t>
  </si>
  <si>
    <t>IRL achieved a lower response rate than planned. Will continue to proactively engage with segment to improve response rates in next survey.</t>
  </si>
  <si>
    <t>IRL achieved a higher reponse rate than planned as a result of engagement with the segment in the past year.</t>
  </si>
  <si>
    <t xml:space="preserve">IRL achieved a lower response rate than planned and engage with the segment to improve response rates in the next survey. </t>
  </si>
  <si>
    <t xml:space="preserve">IRL achieved a lower response rate than planned and will engage with the segment to improve response rates in the next survey. </t>
  </si>
  <si>
    <t>Segment no longer relevant for IRL.</t>
  </si>
  <si>
    <t>ISSG EMT</t>
  </si>
  <si>
    <t>All</t>
  </si>
  <si>
    <t>Approx 1,000t of Clupea harengus were caught by Irish vessels from this area - all of which was landed into Norway.</t>
  </si>
  <si>
    <t>Just 32t were landed from VIIa across a number of ports making this difficult to track and sample</t>
  </si>
  <si>
    <t>no biological samples collected on this survey in 2023 due to mechanical gear failure.  See Table 2.6 , Text Box 2.6 and Annex 1.1 for additional information.</t>
  </si>
  <si>
    <t>none encountered.  Please see Text Box 2.2 for notes on at sea sampling</t>
  </si>
  <si>
    <t xml:space="preserve"> Please see Text Box 2.2 for notes on at sea sampling</t>
  </si>
  <si>
    <t>Please see Text Box 2.2 for notes on at sea sampling</t>
  </si>
  <si>
    <t>Sampled when encountered.  Please see Text Box 2.2 for notes on at sea sampling</t>
  </si>
  <si>
    <t>Just 14t were landed from VIb across a number of ports making this difficult to track and sample</t>
  </si>
  <si>
    <t>Not Encountered.  Just 16.7t landed across multiple ports in very small quantities.</t>
  </si>
  <si>
    <t>Haddock landings dropped by 22% from this area compared with 2023 landings</t>
  </si>
  <si>
    <t>The vast majority of haddock landings from area 7 are VIIb-k and so the sampling reflects this.</t>
  </si>
  <si>
    <t>No individual weight measurements are taken ashore, however length, sex and maturity are recorded.</t>
  </si>
  <si>
    <t>Not Encountered.  Just 2t of Blonde Ray were landed by Irish vessels in 2023</t>
  </si>
  <si>
    <t>Landings are low but sampled when encountered</t>
  </si>
  <si>
    <t>Landings extremely low at just 2.6t landed in 2023, and not encountered during on shore sampling events</t>
  </si>
  <si>
    <t>Landings are low at just 45t landed in 2023, and not encountered during on shore sampling events</t>
  </si>
  <si>
    <t xml:space="preserve">While the percentage achieved is still low, the achieved PSU's has increased by 50% in 2023 compared with 2022.  Certain frames such as VIa are proving very dfficult to achieve owning to limited suitable opportunites in that area to sample due to fleet movements etc..We are actively working with the PO's, Fishermens Co-ops and the Irish FIPs to increase participation. The introduction and continued roll out of the at sea self sampling program has helped to mitigate where accommodation aboard is an issue with vessels. </t>
  </si>
  <si>
    <t xml:space="preserve">Targets exceeded here as participating vessels selected for the 4s sampling frames were targeting FU16 at the time. Also greater sampling opportunities were available in 2023 with the authorisation of a limited summer fisher for the Irish fleet. The extra sampling is required to answer stakeholder questions in relation to composition of the catch. </t>
  </si>
  <si>
    <t>Additional sampling achieved through increased engagement with processors .</t>
  </si>
  <si>
    <t>Additional sampling achieved through increased engagement with the industry.  Measurements recorded from Lobster, Brown Crab, Crayfish, Velvet Crab and Spider Crab (Total Measured = 40,356)</t>
  </si>
  <si>
    <t>OOF and not sampled.</t>
  </si>
  <si>
    <t>OOF Not Sampled</t>
  </si>
  <si>
    <t>Online Meeting</t>
  </si>
  <si>
    <t>Online in May and in person in June</t>
  </si>
  <si>
    <t>Brussels</t>
  </si>
  <si>
    <t>September</t>
  </si>
  <si>
    <t>IRL had two representatives at the annual meeting in Brussels in June 2023.</t>
  </si>
  <si>
    <t>Meetings from this point onwards are additional to what was highlighted in the WP</t>
  </si>
  <si>
    <t>Working Group on the Governance of Quality Management of Data and Advice</t>
  </si>
  <si>
    <t>Annual Meeting of ICES Expert Group Chairs</t>
  </si>
  <si>
    <t>Working Group of International Pelagic Surveys</t>
  </si>
  <si>
    <t>Herring Assessment Working Group for the Area South of 62&amp;#176; N</t>
  </si>
  <si>
    <t>FISHNCO</t>
  </si>
  <si>
    <t>ACOM web-conference to finalize sandeel advice</t>
  </si>
  <si>
    <t>Advisory Committee</t>
  </si>
  <si>
    <t>Online</t>
  </si>
  <si>
    <t>Working Group on North Atlantic Salmon</t>
  </si>
  <si>
    <t>Sprat Advice Drafting Group</t>
  </si>
  <si>
    <t>International Bottom Trawl Survey Working Group</t>
  </si>
  <si>
    <t>Salmon Review and Advice Drafting Group</t>
  </si>
  <si>
    <t>Working Group on Ecosystem Assessment of Western European Shelf Seas</t>
  </si>
  <si>
    <t>RCG ISSG Surveys</t>
  </si>
  <si>
    <t>BS4F</t>
  </si>
  <si>
    <t>Working Group on Mixed Fisheries Advice Methodology</t>
  </si>
  <si>
    <t>Working Group on Mackerel and Horse Mackerel Egg Surveys</t>
  </si>
  <si>
    <t>Working Group on Ecosystem Effects of Fishing Activities</t>
  </si>
  <si>
    <t>Benchmark workshop on development of MSY advice using</t>
  </si>
  <si>
    <t>SPiCT</t>
  </si>
  <si>
    <t>OSPAR Fish Expert Group</t>
  </si>
  <si>
    <t>FISHNCO WP Leader Meeting</t>
  </si>
  <si>
    <t>Intersessional Subgroup on Métier and transversal variable</t>
  </si>
  <si>
    <t>ISSG Métier and Transversal Variables</t>
  </si>
  <si>
    <t>Study to Assess the Robustness of mixed fisheries scenario assumptions</t>
  </si>
  <si>
    <t>STARmixfish</t>
  </si>
  <si>
    <t>WKLIFEXI 2023</t>
  </si>
  <si>
    <t>Workshop 11 on the Development of Quantitative Assessment Methodologies based on Life-history traits, exploitation characteristics, and other relevant parameters for data-limited stocks</t>
  </si>
  <si>
    <t>WGQuality 2023</t>
  </si>
  <si>
    <t>WGCHAIRS 2023</t>
  </si>
  <si>
    <t>OSPAR ICG QSR</t>
  </si>
  <si>
    <t>ICG-QSR</t>
  </si>
  <si>
    <t>ISSG on Catch/Effort Overviews</t>
  </si>
  <si>
    <t>RCG ISSG Catch/Effort Overviews</t>
  </si>
  <si>
    <t>STECF EWG 22 19</t>
  </si>
  <si>
    <t>Review of the Technical Measures Regulation</t>
  </si>
  <si>
    <t>WGIPS 2023</t>
  </si>
  <si>
    <t>OSPAR OBHEG</t>
  </si>
  <si>
    <t>OSPAR benthic EG</t>
  </si>
  <si>
    <t>Workshop on developing guidance for ensuring the integrity of scientific information submitted to ICES by data providers</t>
  </si>
  <si>
    <t>WKEnsure</t>
  </si>
  <si>
    <t>Advice Drafting Group on the revised NACES MPA nomination proforma</t>
  </si>
  <si>
    <t>ADGNACESMPA 2023</t>
  </si>
  <si>
    <t>Working Group on SmartDots Governance</t>
  </si>
  <si>
    <t>WGSMART 2023</t>
  </si>
  <si>
    <t>Series of 4 Meetings throughout the year.  Mix of online and in person.</t>
  </si>
  <si>
    <t>NWWAC/NSAC</t>
  </si>
  <si>
    <t>NWWAC/NSAC Wokshop on Skates &amp; Rays Management</t>
  </si>
  <si>
    <t>FISHNCO WP Plenary Meeting</t>
  </si>
  <si>
    <t>BS4F _ FAO Mtg</t>
  </si>
  <si>
    <t>Benchmark workshop on Northern Shelf cod stocks</t>
  </si>
  <si>
    <t>WKBCOD</t>
  </si>
  <si>
    <t>WCSandeel</t>
  </si>
  <si>
    <t>WKMIXFISH2</t>
  </si>
  <si>
    <t>ACOM 2023</t>
  </si>
  <si>
    <t>Science Committee</t>
  </si>
  <si>
    <t>SCICOM</t>
  </si>
  <si>
    <t>Vulnerable Marine Ecosystems Advice Drafting Group</t>
  </si>
  <si>
    <t>ADGVME 2022-3</t>
  </si>
  <si>
    <t>HAWG 2023 - 2 (Atlantic)</t>
  </si>
  <si>
    <t>RCG ISSG End User Needs</t>
  </si>
  <si>
    <t>RCG Intersessional Subgroup</t>
  </si>
  <si>
    <t>STECF Spring Plenary</t>
  </si>
  <si>
    <t>PLEN-23-01</t>
  </si>
  <si>
    <t>RCG ISSG RWP</t>
  </si>
  <si>
    <t>1st meeting of refreshed ISSG Regional Work Plans</t>
  </si>
  <si>
    <t>Second Workshop on a Research Roadmap for Channel and Celtic Seas sprat</t>
  </si>
  <si>
    <t>WKRRCCSS 2023</t>
  </si>
  <si>
    <t>IBTSWG 2023</t>
  </si>
  <si>
    <t>WGNAS</t>
  </si>
  <si>
    <t>WGEAWESS 2023</t>
  </si>
  <si>
    <t>ADGSPRAT 2023</t>
  </si>
  <si>
    <t>WGECO 2023</t>
  </si>
  <si>
    <t>Held in Galway</t>
  </si>
  <si>
    <t>WGTAFGOV - Working Group on TAF Governance 2023 Q2</t>
  </si>
  <si>
    <t>WGTAFGOV</t>
  </si>
  <si>
    <t>ACOM web-conference to finalize Advice on vulnerable Marine ecosystems (EU)</t>
  </si>
  <si>
    <t>AdviceVME2</t>
  </si>
  <si>
    <t>ADGSalmon 2023</t>
  </si>
  <si>
    <t>WGMEGS</t>
  </si>
  <si>
    <t xml:space="preserve">While OOF we achieved some trips were achieved here to mitigate for the loss of opportunity within the &gt;10m fleet due to limited accommodation. </t>
  </si>
  <si>
    <t>Sampling opportunities were limited by the fact that the fishery is confined to a scientific fishery with limited number of authorised vessels/trips. Extra sampling via at sea self sampling increases the achieved sampling by 6 trips.</t>
  </si>
  <si>
    <t>Each MS to assign at least one expert to participate in ISSG EMT and appoint an additional chair</t>
  </si>
  <si>
    <t>Ireland does not have the capacity to become an analysis hub for stomach samples.</t>
  </si>
  <si>
    <t>Ireland Chaired the RCG LP in 2023, with Malta as co - chair</t>
  </si>
  <si>
    <t>WGBIODIV</t>
  </si>
  <si>
    <t>Working Group on Biodiversity Science</t>
  </si>
  <si>
    <t>WGBIE</t>
  </si>
  <si>
    <t>Working Group for the Bay of Biscay and the Iberian Waters Ecoregion</t>
  </si>
  <si>
    <t>WGCSE</t>
  </si>
  <si>
    <t>Working Group for the Celtic Seas Ecoregion</t>
  </si>
  <si>
    <t>Ireland co - chaired in 2023</t>
  </si>
  <si>
    <t>RCG- ISSG RWP</t>
  </si>
  <si>
    <t>ISSG Regional Work Plan</t>
  </si>
  <si>
    <t>A series of meetings took place across 2023</t>
  </si>
  <si>
    <t>ADGBS 2023</t>
  </si>
  <si>
    <t>Baltic Sea Advice Drafting Group</t>
  </si>
  <si>
    <t>WGAGFA 2023</t>
  </si>
  <si>
    <t>Working Group on Application of Genetics in Fisheries and Aquaculture</t>
  </si>
  <si>
    <t>BW Coastal States</t>
  </si>
  <si>
    <t>Coastal States Blue Whiting</t>
  </si>
  <si>
    <t>WK Fisheries Overviews 2</t>
  </si>
  <si>
    <t>Workshop on Fisheries Overviews 2</t>
  </si>
  <si>
    <t>RCG-ISSG NC</t>
  </si>
  <si>
    <t>ISSG NC</t>
  </si>
  <si>
    <t>DIG 2023</t>
  </si>
  <si>
    <t>Data and Information Group</t>
  </si>
  <si>
    <t>Ireland chaired this meeting in 2023</t>
  </si>
  <si>
    <t>WGTIFD 2023 - 1</t>
  </si>
  <si>
    <t>Working Group on Technology Integration for Fishery-Dependent Data</t>
  </si>
  <si>
    <t>WKRRCOD</t>
  </si>
  <si>
    <t>Workshops on research needs and a roadmap for further research on cod in the northern shelf seas (including cod in the Celtic Seas)</t>
  </si>
  <si>
    <t>RDBES-INTRO</t>
  </si>
  <si>
    <t>Introduction to the RDBES data model</t>
  </si>
  <si>
    <t>ADGNS 2023</t>
  </si>
  <si>
    <t>Advice Drafting Group for North Sea stocks</t>
  </si>
  <si>
    <t>ADGBBI 2023</t>
  </si>
  <si>
    <t>Bay of Biscay Advice Drafting Group</t>
  </si>
  <si>
    <t>WKEVALMAC 2023</t>
  </si>
  <si>
    <t>ADGCS 2023</t>
  </si>
  <si>
    <t>Celtic Sea Advice Drafting Group</t>
  </si>
  <si>
    <t>Annual NASCO Meeting</t>
  </si>
  <si>
    <t>WGEF 1 and 2</t>
  </si>
  <si>
    <t>Working Group on Elasmobranch Fishes</t>
  </si>
  <si>
    <t>ADGHAN 2023</t>
  </si>
  <si>
    <t>Advice Drafting Group on southern horse mackerel and anchovy</t>
  </si>
  <si>
    <t>Ireland chaired in 2023</t>
  </si>
  <si>
    <t>WKMACEVAL</t>
  </si>
  <si>
    <t>Workshop on NEA Mackerel Stock Components</t>
  </si>
  <si>
    <t>WGMIXFISH-METHODS 2023</t>
  </si>
  <si>
    <t>WKBSALMON 2023 - data workshop</t>
  </si>
  <si>
    <t>Benchmark workshop on North Atlantic salmon stocks</t>
  </si>
  <si>
    <t>WKSIDAC2</t>
  </si>
  <si>
    <t>Second Workshop on Stock Identification and allocation of catches of herring to stocks</t>
  </si>
  <si>
    <t>EWG 23-08</t>
  </si>
  <si>
    <t>Evaluation of the Annual Reports for data collection and data transmission failures</t>
  </si>
  <si>
    <t>WCCS 2023</t>
  </si>
  <si>
    <t>ACOM web-conference to finalize advice on Celtic Seas fish stocks</t>
  </si>
  <si>
    <t>WKRFSA 2023</t>
  </si>
  <si>
    <t>Workshop on Recreational Fisheries in Stock Assessments</t>
  </si>
  <si>
    <t>PLEN 23-02</t>
  </si>
  <si>
    <t>STECF Summer Plenary</t>
  </si>
  <si>
    <t>WGWIDE 2023</t>
  </si>
  <si>
    <t>Working Group on Widely Distributed Stocks</t>
  </si>
  <si>
    <t>ADGVME 2023</t>
  </si>
  <si>
    <t>ADGWIDE</t>
  </si>
  <si>
    <t>Advice Drafting Group for Widely Distributed Stocks</t>
  </si>
  <si>
    <t>STECF EWG FDI</t>
  </si>
  <si>
    <t>STECF Fisheries Dependant Information (FDI)</t>
  </si>
  <si>
    <t>WGORE</t>
  </si>
  <si>
    <t>Working Group on Offshore Renewable Energy</t>
  </si>
  <si>
    <t>WGMLEARN 2023</t>
  </si>
  <si>
    <t>Working group on Machine Learning in Marine Science</t>
  </si>
  <si>
    <t>WGCSE NEPH 2023</t>
  </si>
  <si>
    <t>WKRDBES-RAISEANDTAF_2</t>
  </si>
  <si>
    <t>Workshop on raising data using the RDBES / TAF</t>
  </si>
  <si>
    <t>WGTAFGOV 2023 - Q3</t>
  </si>
  <si>
    <t>WGTAFGOV - Working Group on TAF Governance</t>
  </si>
  <si>
    <t>WKMSEDEV 2023</t>
  </si>
  <si>
    <t>Workshop on MSE development</t>
  </si>
  <si>
    <t>ADGPOUT 2023</t>
  </si>
  <si>
    <t>Norway pout Advice Drafting Group</t>
  </si>
  <si>
    <t>WGBIOP</t>
  </si>
  <si>
    <t>Working Group on Biological Parameters</t>
  </si>
  <si>
    <t>WGMIXFISH-ADVICE 2023</t>
  </si>
  <si>
    <t>Working Group on Mixed Fisheries Advice</t>
  </si>
  <si>
    <t>ADGNEPH 2023</t>
  </si>
  <si>
    <t>Nephrops, Celtic Seas anglerfish and Rockall megrim Advice Drafting Group</t>
  </si>
  <si>
    <t>WGRDBES-EST 2023</t>
  </si>
  <si>
    <t>Working Group on Estimation with the RDBES data model</t>
  </si>
  <si>
    <t>WGSCALLOP</t>
  </si>
  <si>
    <t>Scallop Assessment Working Group</t>
  </si>
  <si>
    <t>EWG 23-13</t>
  </si>
  <si>
    <t>EWG 23-13 Balance/Capacity</t>
  </si>
  <si>
    <t>EWG 23-16</t>
  </si>
  <si>
    <t>Evaluation of Work Plans for data collection and data transmission issues</t>
  </si>
  <si>
    <t>WGISDAA 2023</t>
  </si>
  <si>
    <t>Working Group on Improving use of Survey Data for Assessment and Advice</t>
  </si>
  <si>
    <t>WKREBUILD 2</t>
  </si>
  <si>
    <t>Workshop on guidelines and methods for the evaluation of rebuilding plans</t>
  </si>
  <si>
    <t>WGALES 2023</t>
  </si>
  <si>
    <t>Working Group on Atlantic Fish Larvae and Eggs Surveys</t>
  </si>
  <si>
    <t>WGACEGG</t>
  </si>
  <si>
    <t>Working Group on Acoustic and Egg Surveys for small pelagic fish in NE Atlantic</t>
  </si>
  <si>
    <t>WKMADE</t>
  </si>
  <si>
    <t>Workshop on Mackerel Daily Egg Production</t>
  </si>
  <si>
    <t>WGRDBESGOV 2023</t>
  </si>
  <si>
    <t>Working Group on Governance of the Regional Database &amp;amp; Estimation System</t>
  </si>
  <si>
    <t>WGIPS-HERAS post cruise meeting</t>
  </si>
  <si>
    <t>WGTIFD 2023 - 2</t>
  </si>
  <si>
    <t>WKBFLATFISH1</t>
  </si>
  <si>
    <t>Data compilation workshop WKBFLATFISH1</t>
  </si>
  <si>
    <t>WKRRBWCH</t>
  </si>
  <si>
    <t>Workshop on a Research Roadmap for Bristol and Western Channel Herring</t>
  </si>
  <si>
    <t>Online meeting in March and in person meeting in September in Brussels</t>
  </si>
  <si>
    <t>Online meeting</t>
  </si>
  <si>
    <t>online meeting</t>
  </si>
  <si>
    <t xml:space="preserve">Cost Sharing agreement for 2023 IESNS survey was signed by Ireland in September 2022. Ireland paid DNK for its contribution to the cost of the IESNS survey in 2023 and also sent a member of the MI Laboratory Analyst Team to participate in the survey on board the RV Dana.  </t>
  </si>
  <si>
    <t>Cost Sharing agreement for 2023 Blue Whiting survey was signed by Ireland in September 2022. In the case of Ireland's WHB survey in 2023 all payments from participating MS were received.  DNK sent a scientist for the duration of the Irish survey. Ireland paid NLD for its contribution to the cost of the Dutch WHB in 2023.</t>
  </si>
  <si>
    <t>no survey in 2023.  Next MEGS Survey is scheduled for 2025</t>
  </si>
  <si>
    <t>The vast majority of Irish vessels targetting Tuna landed into Spain and France.  As per the existing bi - lateral agreements, an additional 3745 individuals were also sampled from Irish vessels landing in Spain by AZTI.  At the time of writing we are awaiting the transmission of data collected by France under this agreement</t>
  </si>
  <si>
    <t>2022 - 2027</t>
  </si>
  <si>
    <t>The vast majority of Irish vessels targeting Tuna landed into Spain and France.  As per the existing bi - lateral agreements, an additional 3745 individuals were also sampled from Irish vessels landing in Spain by AZTI .  At the time of writing we are awaiting the transmission of data collected by France under this agreement</t>
  </si>
  <si>
    <t xml:space="preserve">Ireland does not currently collect or process stomach samples. </t>
  </si>
  <si>
    <t xml:space="preserve">Staff exchange available 
agreement file available at https://www.dcf-germany.de/sampling/
</t>
  </si>
  <si>
    <t>=(X4/R4)</t>
  </si>
  <si>
    <t>=(W4/Q4)</t>
  </si>
  <si>
    <t>2 - Biological data</t>
  </si>
  <si>
    <t>NANSEA_BALTIC_2022_R02</t>
  </si>
  <si>
    <t>Each MS to assign at least one expert to participate in ISSG EMT</t>
  </si>
  <si>
    <t>RDBESGOV</t>
  </si>
  <si>
    <t>NANSEA_BALTIC_2022_R03</t>
  </si>
  <si>
    <t>Raise awareness among NCs and national institutes on the RDBES roadmap</t>
  </si>
  <si>
    <t>Take advantage of the DM (and pre-meeting) to raise awareness about the RDBES roadmap and its implications for NCs and national institutes. Explain the need to start the transition and offer the support available (WK)</t>
  </si>
  <si>
    <t>4 - Stomach sampling</t>
  </si>
  <si>
    <t>ISSG Stomachs</t>
  </si>
  <si>
    <t>NANSEA_BALTIC_2022_R07</t>
  </si>
  <si>
    <t>Participation in the regional stomach analysis program</t>
  </si>
  <si>
    <t>MS should map the laboratory capacity and staffing situation in their own country and come to a decision on whether they can or want to process the samples in their own country, or whether they want to send them out.</t>
  </si>
  <si>
    <t>NANSEA_BALTIC_2022_R08</t>
  </si>
  <si>
    <t>MS to evaluate options and capacities of national labs to become analysis hub for the collected IBTS case study stomachs</t>
  </si>
  <si>
    <t>MS to indicate if national lab can serve as stomach analysis hub for the collected IBTS stomachs. If so, MS to indicate the "exact" capacities and corresponding costs of stomachs to be analysed annually</t>
  </si>
  <si>
    <t>ISSG Fishn´Co</t>
  </si>
  <si>
    <t>NANSEA_BALTIC_2022_R09</t>
  </si>
  <si>
    <t>Naming of experts to ISSG RWP</t>
  </si>
  <si>
    <t>Each MS to provide a name at the DM of at least one expert to participate in ISSG RWP</t>
  </si>
  <si>
    <t>ISSG Secweb</t>
  </si>
  <si>
    <t>NANSEA_BALTIC_2022_R10</t>
  </si>
  <si>
    <t>NCs of all MSs that have mandate to make decisions should be present at the Decision Meeting 2022</t>
  </si>
  <si>
    <t>NCs that have mandate to make decisions should be present at the DM 2022</t>
  </si>
  <si>
    <t>RCG ECON 2022</t>
  </si>
  <si>
    <t>5 - Socioeconomic data on fisheries</t>
  </si>
  <si>
    <t>Alternative Segmentation application</t>
  </si>
  <si>
    <t>The alternative approach should be further developed to achieve a consistent and comprehensive procedure which can be tested against the existing procedure with respect to specific criteria, in particular the link to stocks and the homogeneity in cost structure.</t>
  </si>
  <si>
    <t>• Develop pre-segmentation protocols:
‒ introducing vessel characteristics indicator (e.g. size, power, equipment)
‒ grouping gears (regionally) to replace “main gear” as currently used
‒ introducing reasonable target assemblages or métier groups by region
● Continue describing regional, consistent fisheries
● Check effects on cost structure
● Draft set of rules
Cooperation with RCG NANSEA, Virtual ISSG meeting</t>
  </si>
  <si>
    <t>Fishing activity data submission</t>
  </si>
  <si>
    <t>Submission of the final annual Fishing Activity data (landing; effort) from EU-MAP Table 6 should be implemented in the frame of a Fishery Dependent Information (FDI) data call. The provisional Fishing Activity data can be submitted in the frame of the Fleet Economic Data Call</t>
  </si>
  <si>
    <t>The discussion between economists and biologists should be organised in the frame of RCGs ISSG. The comparison of landing and effort data from both data calls should be done. The definitions, clustering procedures and allocation vessel to the segment should be checked between the data calls.</t>
  </si>
  <si>
    <t>Fish processing data collection and submission</t>
  </si>
  <si>
    <t>The fish processing data collection, definitions and methodology should be discussed by MS. The Raw materials data collection should be consistent between MS</t>
  </si>
  <si>
    <t>The Workshop for Fish Processing data collection should be organised to discuss specific issues, nowcast, identify frame population and raw materials data. WS should provide proposal for the EU-MAP guidelines (definitions).</t>
  </si>
  <si>
    <t>COVID payments</t>
  </si>
  <si>
    <t>COVID payments should be provided under the variable ‘Operating subsidies’ and not be combined with ‘Other income’.</t>
  </si>
  <si>
    <t>The current definition should not be revised, however for the fleet economic data submission in 2022-2023 the COVID payments should be attributed to the variable ‘Operating subsidies’. The clarification about COVID subsidies data submission should be published on Datacollection web.</t>
  </si>
  <si>
    <t>Clustering</t>
  </si>
  <si>
    <t>MS should follow a consistent approach for clustering of fleet segments.</t>
  </si>
  <si>
    <t>Ireland currently has three experts participating at  ISSG RWP</t>
  </si>
  <si>
    <t>Ireland supports this recommendation and the Irish NC always participates at the Decision Meeting.</t>
  </si>
  <si>
    <t>Ireland Participated at this workshop.</t>
  </si>
  <si>
    <t>Ireland participated in the related WS and harmonised data for both calls</t>
  </si>
  <si>
    <t>Ireland participated in the Workshop and applied the recommendations, where relevant</t>
  </si>
  <si>
    <t>Ireland adhered to this recommendation</t>
  </si>
  <si>
    <t>Ireland has applied a consistent approach for clustering.</t>
  </si>
  <si>
    <t>Pelagic trawlers 10-&lt; 12 m*</t>
  </si>
  <si>
    <t>Pelagic trawlers 18-&lt; 24 m*</t>
  </si>
  <si>
    <t>RCG NANSEA &amp; BALTIC 2022</t>
  </si>
  <si>
    <t>Ireland actively participates in the ISSG EMT</t>
  </si>
  <si>
    <t>Ireland is fully aware of the RDBES roadmap and actively participates in RDBES workshops</t>
  </si>
  <si>
    <t>Pelagic trawlers 0-&lt; 10 m</t>
  </si>
  <si>
    <t>2022-2025</t>
  </si>
  <si>
    <t>This segment is not in the WP. Two vessels from this segment were active for the first time in 2022 and this row has been added in the AR to reflect this new activity.  This segment is clustered for reporting to safeguard confidentiality (i.e. TM0010 and TM1012 together are Pelagic trawlers 10-&lt; 12 m* cluster in Table 5.2)</t>
  </si>
  <si>
    <r>
      <t xml:space="preserve">Segment is clustered for reporting to safeguard confidentiality </t>
    </r>
    <r>
      <rPr>
        <sz val="10"/>
        <color rgb="FFFF0000"/>
        <rFont val="Arial"/>
        <family val="2"/>
      </rPr>
      <t>(i.e. TM0010 and TM1012 together are Pelagic trawlers 10-&lt; 12 m* cluster in Table 5.2)</t>
    </r>
  </si>
  <si>
    <r>
      <t xml:space="preserve">Segment is clustered for reporting to safeguard confidentiality </t>
    </r>
    <r>
      <rPr>
        <sz val="10"/>
        <color rgb="FFFF0000"/>
        <rFont val="Arial"/>
        <family val="2"/>
      </rPr>
      <t>(i.e. TM1218 and TM1824 together are Pelagic trawlers 12-&lt; 18 m* cluster in Table 5.2)</t>
    </r>
  </si>
  <si>
    <r>
      <t xml:space="preserve">Segment is clustered for reporting to safeguard confidentiality. </t>
    </r>
    <r>
      <rPr>
        <sz val="10"/>
        <color rgb="FFFF0000"/>
        <rFont val="Arial"/>
        <family val="2"/>
      </rPr>
      <t>No active vessels in the HOK2440 segment this year</t>
    </r>
    <r>
      <rPr>
        <sz val="10"/>
        <color rgb="FF000000"/>
        <rFont val="Arial"/>
        <family val="2"/>
      </rPr>
      <t xml:space="preserve"> </t>
    </r>
  </si>
  <si>
    <r>
      <t xml:space="preserve">Segment is clustered for reporting to safeguard confidentiality </t>
    </r>
    <r>
      <rPr>
        <sz val="10"/>
        <color rgb="FFFF0000"/>
        <rFont val="Arial"/>
        <family val="2"/>
      </rPr>
      <t>(i.e. TBB1824 and TBB2440 together are Beam trawlers 24-&lt; 40 m* cluster in Table 5.2)</t>
    </r>
  </si>
  <si>
    <r>
      <t>Segment is clustered for reporting to safeguard confidentiality</t>
    </r>
    <r>
      <rPr>
        <sz val="10"/>
        <color rgb="FFFF0000"/>
        <rFont val="Arial"/>
        <family val="2"/>
      </rPr>
      <t xml:space="preserve"> (i.e. TBB1824 and TBB2440 together are Beam trawlers 24-&lt; 40 m* cluster in Table 5.2)</t>
    </r>
  </si>
  <si>
    <r>
      <t xml:space="preserve">Segment is clustered for reporting to safeguard confidentiality </t>
    </r>
    <r>
      <rPr>
        <sz val="10"/>
        <color rgb="FFFF0000"/>
        <rFont val="Arial"/>
        <family val="2"/>
      </rPr>
      <t xml:space="preserve"> (i.e. HOK1012 and HOK1218 together are Vessels using hooks 10-&lt; 12 m* cluster in Table 5.2) </t>
    </r>
  </si>
  <si>
    <r>
      <t>Segment is clustered for reporting to safeguard confidentiality</t>
    </r>
    <r>
      <rPr>
        <sz val="10"/>
        <color rgb="FFFF0000"/>
        <rFont val="Arial"/>
        <family val="2"/>
      </rPr>
      <t xml:space="preserve"> (i.e. HOK1012 and HOK1218 together are Vessels using hooks 10-&lt; 12 m* cluster in Table 5.2) </t>
    </r>
  </si>
  <si>
    <r>
      <t xml:space="preserve">Segment is clustered for reporting to safeguard confidentiality </t>
    </r>
    <r>
      <rPr>
        <sz val="10"/>
        <color rgb="FFFF0000"/>
        <rFont val="Arial"/>
        <family val="2"/>
      </rPr>
      <t>(i.e. FPO1218, FPO1824 and FPO2440 together are Vessels using Pots and/or traps 12-&lt; 18 m* cluster in Table 5.2)</t>
    </r>
  </si>
  <si>
    <r>
      <t xml:space="preserve">Segment is clustered for reporting to safeguard confidentiality </t>
    </r>
    <r>
      <rPr>
        <sz val="10"/>
        <color rgb="FFFF0000"/>
        <rFont val="Arial"/>
        <family val="2"/>
      </rPr>
      <t>(i.e. FPO1218, FPO1824 and FPO2440 together are Vessels using Pots and/or traps 12-&lt; 18 m* cluster in Table 5.2</t>
    </r>
  </si>
  <si>
    <r>
      <t xml:space="preserve">Segment is clustered for reporting to safeguard confidentiality </t>
    </r>
    <r>
      <rPr>
        <sz val="10"/>
        <color rgb="FFFF0000"/>
        <rFont val="Arial"/>
        <family val="2"/>
      </rPr>
      <t>(i.e. DRB1012 and DRB1218 together are Dredgers 10-&lt; 12 m* cluster in Table 5.2)</t>
    </r>
  </si>
  <si>
    <r>
      <t>Segment is clustered for reporting to safeguard confidentiality</t>
    </r>
    <r>
      <rPr>
        <sz val="10"/>
        <color rgb="FFFF0000"/>
        <rFont val="Arial"/>
        <family val="2"/>
      </rPr>
      <t xml:space="preserve"> (i.e. DRB1012 and DRB1218 together are Dredgers 10-&lt; 12 m* cluster in Table 5.2)</t>
    </r>
  </si>
  <si>
    <r>
      <t xml:space="preserve">Segment is clustered for reporting to safeguard confidentiality </t>
    </r>
    <r>
      <rPr>
        <sz val="10"/>
        <color rgb="FFFF0000"/>
        <rFont val="Arial"/>
        <family val="2"/>
      </rPr>
      <t>(i.e. DRB1824 and DRB2440 together are Dredgers 24-&lt; 40 m* cluster in Table 5.2)</t>
    </r>
  </si>
  <si>
    <r>
      <t xml:space="preserve">Segment is clustered for reporting to safeguard confidentiality </t>
    </r>
    <r>
      <rPr>
        <sz val="10"/>
        <color rgb="FFFF0000"/>
        <rFont val="Arial"/>
        <family val="2"/>
      </rPr>
      <t xml:space="preserve"> (i.e. DRB1824 and DRB2440 together are Dredgers 24-&lt; 40 m* cluster in Table 5.2)</t>
    </r>
  </si>
  <si>
    <r>
      <t xml:space="preserve">Segment is clustered for reporting to safeguard confidentiality </t>
    </r>
    <r>
      <rPr>
        <sz val="10"/>
        <color rgb="FFFF0000"/>
        <rFont val="Arial"/>
        <family val="2"/>
      </rPr>
      <t>(i.e. DFN1218, DFN1824 and DFN2440 together are Drift and/or fixed netters 18-&lt; 24 m* cluster in Tbale 5.2)</t>
    </r>
  </si>
  <si>
    <t>Workshop on the evaluation of NEA mackerel stock components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</si>
</sst>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44" x14ac:knownFonts="1">
    <font>
      <sz val="10"/>
      <color rgb="FF000000"/>
      <name val="Arial"/>
    </font>
    <font>
      <sz val="11"/>
      <color theme="1"/>
      <name val="Calibri"/>
      <family val="2"/>
      <scheme val="minor"/>
    </font>
    <font>
      <sz val="11"/>
      <color theme="1"/>
      <name val="Calibri"/>
      <family val="2"/>
      <scheme val="minor"/>
    </font>
    <font>
      <sz val="11"/>
      <color theme="1"/>
      <name val="Calibri"/>
      <family val="2"/>
      <scheme val="minor"/>
    </font>
    <font>
      <b/>
      <sz val="24"/>
      <color theme="1"/>
      <name val="Arial"/>
      <family val="2"/>
    </font>
    <font>
      <b/>
      <sz val="10"/>
      <color theme="1"/>
      <name val="Arial"/>
      <family val="2"/>
    </font>
    <font>
      <sz val="10"/>
      <color theme="1"/>
      <name val="Arial"/>
      <family val="2"/>
    </font>
    <font>
      <sz val="10"/>
      <color rgb="FFFF0000"/>
      <name val="Arial"/>
      <family val="2"/>
    </font>
    <font>
      <strike/>
      <sz val="10"/>
      <color rgb="FFFF0000"/>
      <name val="Arial"/>
      <family val="2"/>
    </font>
    <font>
      <sz val="10"/>
      <color theme="1"/>
      <name val="Calibri"/>
      <family val="2"/>
    </font>
    <font>
      <b/>
      <sz val="10"/>
      <color rgb="FF0000FF"/>
      <name val="Arial"/>
      <family val="2"/>
    </font>
    <font>
      <i/>
      <sz val="10"/>
      <color theme="1"/>
      <name val="Arial"/>
      <family val="2"/>
    </font>
    <font>
      <sz val="10"/>
      <color rgb="FF666666"/>
      <name val="Arial"/>
      <family val="2"/>
    </font>
    <font>
      <b/>
      <sz val="10"/>
      <color rgb="FF000000"/>
      <name val="Arial"/>
      <family val="2"/>
    </font>
    <font>
      <sz val="10"/>
      <color rgb="FF000000"/>
      <name val="Arial"/>
      <family val="2"/>
    </font>
    <font>
      <i/>
      <sz val="10"/>
      <color rgb="FF000000"/>
      <name val="Arial"/>
      <family val="2"/>
    </font>
    <font>
      <sz val="8"/>
      <name val="Arial"/>
      <family val="2"/>
    </font>
    <font>
      <sz val="10"/>
      <name val="Arial"/>
      <family val="2"/>
    </font>
    <font>
      <b/>
      <sz val="10"/>
      <name val="Arial"/>
      <family val="2"/>
    </font>
    <font>
      <b/>
      <sz val="12"/>
      <name val="Arial"/>
      <family val="2"/>
    </font>
    <font>
      <b/>
      <sz val="11"/>
      <name val="Arial"/>
      <family val="2"/>
    </font>
    <font>
      <sz val="10"/>
      <name val="Calibri"/>
      <family val="2"/>
      <charset val="1"/>
    </font>
    <font>
      <b/>
      <sz val="10"/>
      <name val="Calibri"/>
      <family val="2"/>
    </font>
    <font>
      <sz val="10"/>
      <name val="Calibri"/>
      <family val="2"/>
    </font>
    <font>
      <i/>
      <sz val="10"/>
      <name val="Arial"/>
      <family val="2"/>
    </font>
    <font>
      <sz val="10"/>
      <color theme="8"/>
      <name val="Arial"/>
      <family val="2"/>
    </font>
    <font>
      <sz val="10"/>
      <color theme="9"/>
      <name val="Arial"/>
      <family val="2"/>
    </font>
    <font>
      <b/>
      <sz val="24"/>
      <name val="Arial"/>
      <family val="2"/>
    </font>
    <font>
      <sz val="14"/>
      <name val="Arial"/>
      <family val="2"/>
    </font>
    <font>
      <b/>
      <sz val="14"/>
      <name val="Arial"/>
      <family val="2"/>
    </font>
    <font>
      <strike/>
      <sz val="10"/>
      <name val="Arial"/>
      <family val="2"/>
    </font>
    <font>
      <sz val="11"/>
      <name val="Calibri"/>
      <family val="2"/>
      <charset val="1"/>
    </font>
    <font>
      <sz val="10"/>
      <color rgb="FF8EA9DB"/>
      <name val="Arial"/>
      <family val="2"/>
    </font>
    <font>
      <b/>
      <sz val="10"/>
      <color rgb="FFFF0000"/>
      <name val="Arial"/>
      <family val="2"/>
    </font>
    <font>
      <b/>
      <sz val="10"/>
      <color rgb="FFFF0000"/>
      <name val="Arial"/>
      <family val="2"/>
    </font>
    <font>
      <b/>
      <sz val="10"/>
      <color rgb="FFFF0000"/>
      <name val="Arial"/>
      <family val="2"/>
    </font>
    <font>
      <sz val="11"/>
      <color rgb="FF000000"/>
      <name val="Calibri"/>
      <family val="2"/>
      <charset val="1"/>
    </font>
    <font>
      <u/>
      <sz val="10"/>
      <color theme="10"/>
      <name val="Arial"/>
      <family val="2"/>
    </font>
    <font>
      <u/>
      <sz val="10"/>
      <name val="Arial"/>
      <family val="2"/>
    </font>
    <font>
      <sz val="11"/>
      <name val="Calibri"/>
      <family val="2"/>
      <scheme val="minor"/>
    </font>
    <font>
      <sz val="10"/>
      <color rgb="FF000000"/>
      <name val="Times New Roman"/>
      <family val="1"/>
    </font>
    <font>
      <sz val="12"/>
      <color rgb="FF000000"/>
      <name val="Calibri"/>
      <family val="2"/>
    </font>
    <font>
      <sz val="10"/>
      <color rgb="FF000000"/>
      <name val="Arial"/>
      <family val="2"/>
    </font>
    <font>
      <sz val="10"/>
      <color rgb="FF000000"/>
      <name val="Arial"/>
      <family val="2"/>
    </font>
  </fonts>
  <fills count="22">
    <fill>
      <patternFill patternType="none"/>
    </fill>
    <fill>
      <patternFill patternType="gray125"/>
    </fill>
    <fill>
      <patternFill patternType="solid">
        <fgColor rgb="FFFFFFFF"/>
        <bgColor rgb="FFFFFFFF"/>
      </patternFill>
    </fill>
    <fill>
      <patternFill patternType="solid">
        <fgColor rgb="FFFFFFFF"/>
        <bgColor indexed="64"/>
      </patternFill>
    </fill>
    <fill>
      <patternFill patternType="solid">
        <fgColor theme="0" tint="-0.14999847407452621"/>
        <bgColor indexed="64"/>
      </patternFill>
    </fill>
    <fill>
      <patternFill patternType="solid">
        <fgColor theme="0" tint="-0.14999847407452621"/>
        <bgColor rgb="FFFFFFFF"/>
      </patternFill>
    </fill>
    <fill>
      <patternFill patternType="solid">
        <fgColor theme="7" tint="0.79998168889431442"/>
        <bgColor indexed="64"/>
      </patternFill>
    </fill>
    <fill>
      <patternFill patternType="solid">
        <fgColor rgb="FFD9D9D9"/>
        <bgColor indexed="64"/>
      </patternFill>
    </fill>
    <fill>
      <patternFill patternType="solid">
        <fgColor rgb="FFBFBFBF"/>
        <bgColor indexed="64"/>
      </patternFill>
    </fill>
    <fill>
      <patternFill patternType="solid">
        <fgColor rgb="FFFFFF00"/>
        <bgColor rgb="FFFFFF00"/>
      </patternFill>
    </fill>
    <fill>
      <patternFill patternType="solid">
        <fgColor rgb="FFFFFF00"/>
        <bgColor rgb="FF000000"/>
      </patternFill>
    </fill>
    <fill>
      <patternFill patternType="solid">
        <fgColor theme="0" tint="-0.14999847407452621"/>
        <bgColor rgb="FFFFFF00"/>
      </patternFill>
    </fill>
    <fill>
      <patternFill patternType="solid">
        <fgColor theme="0" tint="-0.14999847407452621"/>
        <bgColor rgb="FF000000"/>
      </patternFill>
    </fill>
    <fill>
      <patternFill patternType="solid">
        <fgColor rgb="FFFFFF00"/>
        <bgColor indexed="64"/>
      </patternFill>
    </fill>
    <fill>
      <patternFill patternType="solid">
        <fgColor theme="0" tint="-0.14999847407452621"/>
        <bgColor rgb="FFCCCCCC"/>
      </patternFill>
    </fill>
    <fill>
      <patternFill patternType="solid">
        <fgColor rgb="FFCCCCCC"/>
        <bgColor rgb="FFCCCCCC"/>
      </patternFill>
    </fill>
    <fill>
      <patternFill patternType="solid">
        <fgColor rgb="FFD9D9D9"/>
        <bgColor rgb="FFD9D9D9"/>
      </patternFill>
    </fill>
    <fill>
      <patternFill patternType="solid">
        <fgColor rgb="FFFFFF00"/>
        <bgColor rgb="FFD9D9D9"/>
      </patternFill>
    </fill>
    <fill>
      <patternFill patternType="solid">
        <fgColor theme="0" tint="-0.14999847407452621"/>
        <bgColor rgb="FFD9D9D9"/>
      </patternFill>
    </fill>
    <fill>
      <patternFill patternType="solid">
        <fgColor rgb="FFD9D9D9"/>
        <bgColor rgb="FF000000"/>
      </patternFill>
    </fill>
    <fill>
      <patternFill patternType="solid">
        <fgColor rgb="FFFFFFFF"/>
        <bgColor rgb="FF000000"/>
      </patternFill>
    </fill>
    <fill>
      <patternFill patternType="solid">
        <fgColor theme="2" tint="-0.14999847407452621"/>
        <bgColor indexed="64"/>
      </patternFill>
    </fill>
  </fills>
  <borders count="24">
    <border>
      <left/>
      <right/>
      <top/>
      <bottom/>
      <diagonal/>
    </border>
    <border>
      <left style="thin">
        <color rgb="FF000000"/>
      </left>
      <right style="thin">
        <color rgb="FF000000"/>
      </right>
      <top style="thin">
        <color rgb="FF000000"/>
      </top>
      <bottom style="thin">
        <color rgb="FF000000"/>
      </bottom>
      <diagonal/>
    </border>
    <border>
      <left/>
      <right/>
      <top/>
      <bottom/>
      <diagonal/>
    </border>
    <border>
      <left/>
      <right/>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style="thin">
        <color rgb="FF000000"/>
      </left>
      <right/>
      <top style="thin">
        <color rgb="FF000000"/>
      </top>
      <bottom style="thin">
        <color rgb="FF000000"/>
      </bottom>
      <diagonal/>
    </border>
    <border>
      <left style="thin">
        <color indexed="64"/>
      </left>
      <right style="thin">
        <color indexed="64"/>
      </right>
      <top style="thin">
        <color indexed="64"/>
      </top>
      <bottom style="thin">
        <color indexed="64"/>
      </bottom>
      <diagonal/>
    </border>
    <border>
      <left style="thin">
        <color rgb="FF000000"/>
      </left>
      <right style="thin">
        <color rgb="FF000000"/>
      </right>
      <top style="thin">
        <color rgb="FF000000"/>
      </top>
      <bottom/>
      <diagonal/>
    </border>
    <border>
      <left style="thin">
        <color rgb="FF000000"/>
      </left>
      <right/>
      <top style="thin">
        <color rgb="FF000000"/>
      </top>
      <bottom/>
      <diagonal/>
    </border>
    <border>
      <left style="thin">
        <color indexed="64"/>
      </left>
      <right style="thin">
        <color indexed="64"/>
      </right>
      <top/>
      <bottom style="thin">
        <color indexed="64"/>
      </bottom>
      <diagonal/>
    </border>
    <border>
      <left style="thin">
        <color auto="1"/>
      </left>
      <right/>
      <top/>
      <bottom/>
      <diagonal/>
    </border>
    <border>
      <left style="thin">
        <color rgb="FF000000"/>
      </left>
      <right/>
      <top/>
      <bottom style="thin">
        <color rgb="FF000000"/>
      </bottom>
      <diagonal/>
    </border>
    <border>
      <left style="thin">
        <color indexed="64"/>
      </left>
      <right/>
      <top style="thin">
        <color indexed="64"/>
      </top>
      <bottom style="thin">
        <color indexed="64"/>
      </bottom>
      <diagonal/>
    </border>
    <border>
      <left/>
      <right/>
      <top/>
      <bottom style="thin">
        <color indexed="64"/>
      </bottom>
      <diagonal/>
    </border>
    <border>
      <left style="medium">
        <color indexed="64"/>
      </left>
      <right style="thin">
        <color indexed="64"/>
      </right>
      <top style="thin">
        <color indexed="64"/>
      </top>
      <bottom style="thin">
        <color indexed="64"/>
      </bottom>
      <diagonal/>
    </border>
    <border>
      <left style="thin">
        <color rgb="FF000000"/>
      </left>
      <right style="thin">
        <color rgb="FF000000"/>
      </right>
      <top/>
      <bottom/>
      <diagonal/>
    </border>
    <border>
      <left style="thin">
        <color indexed="64"/>
      </left>
      <right style="thin">
        <color indexed="64"/>
      </right>
      <top style="thin">
        <color indexed="64"/>
      </top>
      <bottom/>
      <diagonal/>
    </border>
    <border>
      <left/>
      <right style="thin">
        <color rgb="FF000000"/>
      </right>
      <top/>
      <bottom/>
      <diagonal/>
    </border>
    <border>
      <left/>
      <right style="thin">
        <color indexed="64"/>
      </right>
      <top style="thin">
        <color indexed="64"/>
      </top>
      <bottom style="thin">
        <color indexed="64"/>
      </bottom>
      <diagonal/>
    </border>
    <border>
      <left/>
      <right style="thin">
        <color indexed="64"/>
      </right>
      <top/>
      <bottom style="thin">
        <color indexed="64"/>
      </bottom>
      <diagonal/>
    </border>
    <border>
      <left/>
      <right/>
      <top style="thin">
        <color indexed="64"/>
      </top>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style="thin">
        <color indexed="64"/>
      </top>
      <bottom style="thin">
        <color rgb="FF000000"/>
      </bottom>
      <diagonal/>
    </border>
  </borders>
  <cellStyleXfs count="11">
    <xf numFmtId="0" fontId="0" fillId="0" borderId="0"/>
    <xf numFmtId="0" fontId="14" fillId="0" borderId="2"/>
    <xf numFmtId="0" fontId="14" fillId="0" borderId="2"/>
    <xf numFmtId="0" fontId="37" fillId="0" borderId="2" applyNumberFormat="0" applyFill="0" applyBorder="0" applyAlignment="0" applyProtection="0"/>
    <xf numFmtId="0" fontId="3" fillId="0" borderId="2"/>
    <xf numFmtId="9" fontId="42" fillId="0" borderId="0" applyFont="0" applyFill="0" applyBorder="0" applyAlignment="0" applyProtection="0"/>
    <xf numFmtId="0" fontId="14" fillId="0" borderId="2"/>
    <xf numFmtId="0" fontId="43" fillId="0" borderId="2"/>
    <xf numFmtId="0" fontId="43" fillId="0" borderId="2"/>
    <xf numFmtId="0" fontId="2" fillId="0" borderId="2"/>
    <xf numFmtId="0" fontId="1" fillId="0" borderId="2"/>
  </cellStyleXfs>
  <cellXfs count="394">
    <xf numFmtId="0" fontId="0" fillId="0" borderId="0" xfId="0"/>
    <xf numFmtId="0" fontId="5" fillId="0" borderId="0" xfId="0" applyFont="1"/>
    <xf numFmtId="0" fontId="6" fillId="0" borderId="0" xfId="0" applyFont="1"/>
    <xf numFmtId="0" fontId="7" fillId="0" borderId="0" xfId="0" applyFont="1"/>
    <xf numFmtId="0" fontId="8" fillId="0" borderId="0" xfId="0" applyFont="1"/>
    <xf numFmtId="0" fontId="10" fillId="0" borderId="0" xfId="0" applyFont="1"/>
    <xf numFmtId="0" fontId="9" fillId="0" borderId="0" xfId="0" applyFont="1"/>
    <xf numFmtId="0" fontId="11" fillId="0" borderId="0" xfId="0" applyFont="1"/>
    <xf numFmtId="0" fontId="0" fillId="0" borderId="0" xfId="0" applyAlignment="1">
      <alignment vertical="center"/>
    </xf>
    <xf numFmtId="0" fontId="6" fillId="0" borderId="0" xfId="0" applyFont="1" applyAlignment="1">
      <alignment vertical="center" wrapText="1"/>
    </xf>
    <xf numFmtId="0" fontId="6" fillId="0" borderId="0" xfId="0" applyFont="1" applyAlignment="1">
      <alignment vertical="center"/>
    </xf>
    <xf numFmtId="0" fontId="8" fillId="0" borderId="0" xfId="0" applyFont="1" applyAlignment="1">
      <alignment vertical="center"/>
    </xf>
    <xf numFmtId="0" fontId="13" fillId="0" borderId="0" xfId="0" applyFont="1"/>
    <xf numFmtId="0" fontId="17" fillId="0" borderId="0" xfId="0" applyFont="1"/>
    <xf numFmtId="0" fontId="17" fillId="0" borderId="3" xfId="0" applyFont="1" applyBorder="1"/>
    <xf numFmtId="0" fontId="19" fillId="0" borderId="1" xfId="0" applyFont="1" applyBorder="1" applyAlignment="1" applyProtection="1">
      <alignment wrapText="1"/>
      <protection locked="0"/>
    </xf>
    <xf numFmtId="0" fontId="20" fillId="0" borderId="2" xfId="0" applyFont="1" applyBorder="1" applyAlignment="1" applyProtection="1">
      <alignment vertical="center" wrapText="1"/>
      <protection locked="0"/>
    </xf>
    <xf numFmtId="0" fontId="18" fillId="0" borderId="0" xfId="0" applyFont="1" applyAlignment="1" applyProtection="1">
      <alignment wrapText="1"/>
      <protection locked="0"/>
    </xf>
    <xf numFmtId="0" fontId="17" fillId="0" borderId="2" xfId="0" applyFont="1" applyBorder="1" applyAlignment="1" applyProtection="1">
      <alignment horizontal="left" wrapText="1"/>
      <protection locked="0"/>
    </xf>
    <xf numFmtId="0" fontId="17" fillId="0" borderId="0" xfId="0" applyFont="1" applyAlignment="1" applyProtection="1">
      <alignment horizontal="left" wrapText="1"/>
      <protection locked="0"/>
    </xf>
    <xf numFmtId="0" fontId="17" fillId="0" borderId="0" xfId="0" applyFont="1" applyAlignment="1" applyProtection="1">
      <alignment wrapText="1"/>
      <protection locked="0"/>
    </xf>
    <xf numFmtId="0" fontId="17" fillId="0" borderId="1" xfId="0" applyFont="1" applyBorder="1" applyAlignment="1">
      <alignment horizontal="left" wrapText="1"/>
    </xf>
    <xf numFmtId="0" fontId="17" fillId="0" borderId="6" xfId="0" applyFont="1" applyBorder="1" applyAlignment="1">
      <alignment horizontal="left" wrapText="1"/>
    </xf>
    <xf numFmtId="0" fontId="17" fillId="0" borderId="8" xfId="0" applyFont="1" applyBorder="1" applyAlignment="1">
      <alignment horizontal="left" wrapText="1"/>
    </xf>
    <xf numFmtId="0" fontId="17" fillId="0" borderId="2" xfId="0" applyFont="1" applyBorder="1" applyAlignment="1">
      <alignment horizontal="left" wrapText="1"/>
    </xf>
    <xf numFmtId="0" fontId="17" fillId="0" borderId="5" xfId="0" applyFont="1" applyBorder="1" applyAlignment="1">
      <alignment horizontal="left" wrapText="1"/>
    </xf>
    <xf numFmtId="0" fontId="17" fillId="0" borderId="4" xfId="0" applyFont="1" applyBorder="1" applyAlignment="1">
      <alignment horizontal="left" wrapText="1"/>
    </xf>
    <xf numFmtId="0" fontId="17" fillId="0" borderId="10" xfId="0" applyFont="1" applyBorder="1" applyAlignment="1">
      <alignment horizontal="left" wrapText="1"/>
    </xf>
    <xf numFmtId="0" fontId="17" fillId="0" borderId="7" xfId="0" applyFont="1" applyBorder="1" applyAlignment="1">
      <alignment horizontal="left" wrapText="1"/>
    </xf>
    <xf numFmtId="0" fontId="21" fillId="0" borderId="1" xfId="0" applyFont="1" applyBorder="1" applyAlignment="1">
      <alignment horizontal="left" wrapText="1"/>
    </xf>
    <xf numFmtId="0" fontId="22" fillId="0" borderId="1" xfId="0" applyFont="1" applyBorder="1" applyAlignment="1">
      <alignment horizontal="left" wrapText="1"/>
    </xf>
    <xf numFmtId="0" fontId="23" fillId="0" borderId="1" xfId="0" applyFont="1" applyBorder="1" applyAlignment="1">
      <alignment horizontal="left" wrapText="1"/>
    </xf>
    <xf numFmtId="0" fontId="17" fillId="0" borderId="9" xfId="0" applyFont="1" applyBorder="1" applyAlignment="1">
      <alignment horizontal="left" wrapText="1"/>
    </xf>
    <xf numFmtId="0" fontId="17" fillId="0" borderId="1" xfId="1" applyFont="1" applyBorder="1" applyAlignment="1">
      <alignment horizontal="left" wrapText="1"/>
    </xf>
    <xf numFmtId="0" fontId="17" fillId="0" borderId="12" xfId="0" applyFont="1" applyBorder="1" applyAlignment="1">
      <alignment horizontal="left" wrapText="1"/>
    </xf>
    <xf numFmtId="0" fontId="17" fillId="0" borderId="13" xfId="0" applyFont="1" applyBorder="1" applyAlignment="1">
      <alignment horizontal="left" wrapText="1"/>
    </xf>
    <xf numFmtId="0" fontId="18" fillId="0" borderId="11" xfId="0" applyFont="1" applyBorder="1" applyAlignment="1" applyProtection="1">
      <alignment wrapText="1"/>
      <protection locked="0"/>
    </xf>
    <xf numFmtId="0" fontId="17" fillId="0" borderId="11" xfId="0" applyFont="1" applyBorder="1" applyAlignment="1" applyProtection="1">
      <alignment horizontal="left" wrapText="1"/>
      <protection locked="0"/>
    </xf>
    <xf numFmtId="0" fontId="17" fillId="0" borderId="11" xfId="0" applyFont="1" applyBorder="1" applyAlignment="1" applyProtection="1">
      <alignment wrapText="1"/>
      <protection locked="0"/>
    </xf>
    <xf numFmtId="0" fontId="11" fillId="0" borderId="7" xfId="0" applyFont="1" applyBorder="1" applyAlignment="1">
      <alignment vertical="center" wrapText="1"/>
    </xf>
    <xf numFmtId="0" fontId="6" fillId="0" borderId="7" xfId="0" applyFont="1" applyBorder="1" applyAlignment="1">
      <alignment vertical="center" wrapText="1"/>
    </xf>
    <xf numFmtId="0" fontId="0" fillId="0" borderId="7" xfId="0" applyBorder="1" applyAlignment="1">
      <alignment vertical="center" wrapText="1"/>
    </xf>
    <xf numFmtId="0" fontId="0" fillId="0" borderId="0" xfId="0" applyAlignment="1">
      <alignment vertical="center" wrapText="1"/>
    </xf>
    <xf numFmtId="0" fontId="6" fillId="0" borderId="0" xfId="0" applyFont="1" applyAlignment="1">
      <alignment horizontal="center" vertical="center" wrapText="1"/>
    </xf>
    <xf numFmtId="0" fontId="13" fillId="0" borderId="0" xfId="0" applyFont="1" applyAlignment="1">
      <alignment vertical="center"/>
    </xf>
    <xf numFmtId="0" fontId="4" fillId="0" borderId="0" xfId="0" applyFont="1" applyAlignment="1">
      <alignment wrapText="1"/>
    </xf>
    <xf numFmtId="0" fontId="19" fillId="6" borderId="1" xfId="0" applyFont="1" applyFill="1" applyBorder="1" applyAlignment="1" applyProtection="1">
      <alignment wrapText="1"/>
      <protection locked="0"/>
    </xf>
    <xf numFmtId="0" fontId="17" fillId="6" borderId="1" xfId="0" applyFont="1" applyFill="1" applyBorder="1" applyAlignment="1">
      <alignment horizontal="left" wrapText="1"/>
    </xf>
    <xf numFmtId="0" fontId="17" fillId="6" borderId="8" xfId="0" applyFont="1" applyFill="1" applyBorder="1" applyAlignment="1">
      <alignment horizontal="left" wrapText="1"/>
    </xf>
    <xf numFmtId="0" fontId="17" fillId="6" borderId="5" xfId="0" applyFont="1" applyFill="1" applyBorder="1" applyAlignment="1">
      <alignment horizontal="left" wrapText="1"/>
    </xf>
    <xf numFmtId="0" fontId="17" fillId="6" borderId="10" xfId="0" applyFont="1" applyFill="1" applyBorder="1" applyAlignment="1">
      <alignment horizontal="left" wrapText="1"/>
    </xf>
    <xf numFmtId="0" fontId="17" fillId="6" borderId="7" xfId="0" applyFont="1" applyFill="1" applyBorder="1" applyAlignment="1">
      <alignment horizontal="left" wrapText="1"/>
    </xf>
    <xf numFmtId="0" fontId="17" fillId="6" borderId="0" xfId="0" applyFont="1" applyFill="1" applyAlignment="1">
      <alignment horizontal="left" wrapText="1"/>
    </xf>
    <xf numFmtId="0" fontId="17" fillId="6" borderId="1" xfId="0" quotePrefix="1" applyFont="1" applyFill="1" applyBorder="1" applyAlignment="1">
      <alignment horizontal="left" wrapText="1"/>
    </xf>
    <xf numFmtId="0" fontId="17" fillId="6" borderId="7" xfId="0" applyFont="1" applyFill="1" applyBorder="1" applyAlignment="1">
      <alignment horizontal="left"/>
    </xf>
    <xf numFmtId="0" fontId="17" fillId="6" borderId="6" xfId="0" applyFont="1" applyFill="1" applyBorder="1" applyAlignment="1">
      <alignment horizontal="left" wrapText="1"/>
    </xf>
    <xf numFmtId="0" fontId="17" fillId="6" borderId="1" xfId="1" applyFont="1" applyFill="1" applyBorder="1" applyAlignment="1">
      <alignment horizontal="left" wrapText="1"/>
    </xf>
    <xf numFmtId="0" fontId="7" fillId="0" borderId="1" xfId="0" applyFont="1" applyBorder="1" applyAlignment="1">
      <alignment horizontal="left" wrapText="1"/>
    </xf>
    <xf numFmtId="0" fontId="7" fillId="0" borderId="6" xfId="0" applyFont="1" applyBorder="1" applyAlignment="1">
      <alignment horizontal="left" wrapText="1"/>
    </xf>
    <xf numFmtId="0" fontId="7" fillId="0" borderId="11" xfId="0" applyFont="1" applyBorder="1" applyAlignment="1" applyProtection="1">
      <alignment horizontal="left" wrapText="1"/>
      <protection locked="0"/>
    </xf>
    <xf numFmtId="0" fontId="7" fillId="0" borderId="2" xfId="0" applyFont="1" applyBorder="1" applyAlignment="1" applyProtection="1">
      <alignment horizontal="left" wrapText="1"/>
      <protection locked="0"/>
    </xf>
    <xf numFmtId="0" fontId="7" fillId="0" borderId="0" xfId="0" applyFont="1" applyAlignment="1" applyProtection="1">
      <alignment horizontal="left" wrapText="1"/>
      <protection locked="0"/>
    </xf>
    <xf numFmtId="0" fontId="7" fillId="0" borderId="8" xfId="0" applyFont="1" applyBorder="1" applyAlignment="1">
      <alignment horizontal="left" wrapText="1"/>
    </xf>
    <xf numFmtId="0" fontId="7" fillId="0" borderId="9" xfId="0" applyFont="1" applyBorder="1" applyAlignment="1">
      <alignment horizontal="left" wrapText="1"/>
    </xf>
    <xf numFmtId="0" fontId="7" fillId="0" borderId="5" xfId="0" applyFont="1" applyBorder="1" applyAlignment="1">
      <alignment horizontal="left" wrapText="1"/>
    </xf>
    <xf numFmtId="0" fontId="7" fillId="0" borderId="12" xfId="0" applyFont="1" applyBorder="1" applyAlignment="1">
      <alignment horizontal="left" wrapText="1"/>
    </xf>
    <xf numFmtId="0" fontId="25" fillId="0" borderId="1" xfId="0" applyFont="1" applyBorder="1" applyAlignment="1">
      <alignment horizontal="left" wrapText="1"/>
    </xf>
    <xf numFmtId="0" fontId="25" fillId="0" borderId="9" xfId="0" applyFont="1" applyBorder="1" applyAlignment="1">
      <alignment horizontal="left" wrapText="1"/>
    </xf>
    <xf numFmtId="0" fontId="25" fillId="0" borderId="5" xfId="0" applyFont="1" applyBorder="1" applyAlignment="1">
      <alignment horizontal="left" wrapText="1"/>
    </xf>
    <xf numFmtId="0" fontId="25" fillId="0" borderId="12" xfId="0" applyFont="1" applyBorder="1" applyAlignment="1">
      <alignment horizontal="left" wrapText="1"/>
    </xf>
    <xf numFmtId="0" fontId="25" fillId="0" borderId="11" xfId="0" applyFont="1" applyBorder="1" applyAlignment="1" applyProtection="1">
      <alignment horizontal="left" wrapText="1"/>
      <protection locked="0"/>
    </xf>
    <xf numFmtId="0" fontId="25" fillId="0" borderId="2" xfId="0" applyFont="1" applyBorder="1" applyAlignment="1" applyProtection="1">
      <alignment horizontal="left" wrapText="1"/>
      <protection locked="0"/>
    </xf>
    <xf numFmtId="0" fontId="25" fillId="0" borderId="0" xfId="0" applyFont="1" applyAlignment="1" applyProtection="1">
      <alignment horizontal="left" wrapText="1"/>
      <protection locked="0"/>
    </xf>
    <xf numFmtId="0" fontId="25" fillId="0" borderId="6" xfId="0" applyFont="1" applyBorder="1" applyAlignment="1">
      <alignment horizontal="left" wrapText="1"/>
    </xf>
    <xf numFmtId="0" fontId="25" fillId="0" borderId="8" xfId="0" applyFont="1" applyBorder="1" applyAlignment="1">
      <alignment horizontal="left" wrapText="1"/>
    </xf>
    <xf numFmtId="0" fontId="17" fillId="0" borderId="2" xfId="0" applyFont="1" applyBorder="1" applyAlignment="1" applyProtection="1">
      <alignment wrapText="1"/>
      <protection locked="0"/>
    </xf>
    <xf numFmtId="0" fontId="26" fillId="0" borderId="1" xfId="0" applyFont="1" applyBorder="1" applyAlignment="1">
      <alignment horizontal="left" wrapText="1"/>
    </xf>
    <xf numFmtId="0" fontId="28" fillId="0" borderId="0" xfId="0" applyFont="1" applyAlignment="1">
      <alignment horizontal="center"/>
    </xf>
    <xf numFmtId="0" fontId="29" fillId="0" borderId="1" xfId="0" applyFont="1" applyBorder="1" applyAlignment="1">
      <alignment horizontal="center" vertical="center"/>
    </xf>
    <xf numFmtId="0" fontId="18" fillId="0" borderId="0" xfId="0" applyFont="1"/>
    <xf numFmtId="0" fontId="17" fillId="0" borderId="2" xfId="0" applyFont="1" applyBorder="1"/>
    <xf numFmtId="0" fontId="24" fillId="0" borderId="0" xfId="0" applyFont="1"/>
    <xf numFmtId="0" fontId="23" fillId="0" borderId="2" xfId="0" applyFont="1" applyBorder="1"/>
    <xf numFmtId="0" fontId="17" fillId="0" borderId="0" xfId="0" applyFont="1" applyAlignment="1">
      <alignment vertical="center"/>
    </xf>
    <xf numFmtId="0" fontId="17" fillId="0" borderId="2" xfId="0" applyFont="1" applyBorder="1" applyAlignment="1">
      <alignment vertical="center"/>
    </xf>
    <xf numFmtId="0" fontId="17" fillId="0" borderId="0" xfId="0" applyFont="1" applyAlignment="1">
      <alignment vertical="center" wrapText="1"/>
    </xf>
    <xf numFmtId="0" fontId="31" fillId="0" borderId="0" xfId="0" applyFont="1"/>
    <xf numFmtId="0" fontId="31" fillId="0" borderId="0" xfId="0" applyFont="1" applyAlignment="1">
      <alignment wrapText="1"/>
    </xf>
    <xf numFmtId="0" fontId="30" fillId="0" borderId="0" xfId="0" applyFont="1"/>
    <xf numFmtId="0" fontId="32" fillId="0" borderId="6" xfId="0" applyFont="1" applyBorder="1" applyAlignment="1">
      <alignment horizontal="left" wrapText="1"/>
    </xf>
    <xf numFmtId="0" fontId="17" fillId="3" borderId="0" xfId="0" applyFont="1" applyFill="1" applyAlignment="1" applyProtection="1">
      <alignment wrapText="1"/>
      <protection locked="0"/>
    </xf>
    <xf numFmtId="0" fontId="14" fillId="3" borderId="1" xfId="0" applyFont="1" applyFill="1" applyBorder="1" applyAlignment="1">
      <alignment horizontal="left" wrapText="1"/>
    </xf>
    <xf numFmtId="0" fontId="17" fillId="0" borderId="1" xfId="0" applyFont="1" applyBorder="1" applyAlignment="1">
      <alignment horizontal="left" vertical="center" wrapText="1"/>
    </xf>
    <xf numFmtId="0" fontId="8" fillId="0" borderId="1" xfId="0" applyFont="1" applyBorder="1" applyAlignment="1">
      <alignment horizontal="left" wrapText="1"/>
    </xf>
    <xf numFmtId="0" fontId="8" fillId="0" borderId="6" xfId="0" applyFont="1" applyBorder="1" applyAlignment="1">
      <alignment horizontal="left" wrapText="1"/>
    </xf>
    <xf numFmtId="0" fontId="24" fillId="10" borderId="7" xfId="0" quotePrefix="1" applyFont="1" applyFill="1" applyBorder="1" applyAlignment="1">
      <alignment vertical="center" wrapText="1"/>
    </xf>
    <xf numFmtId="0" fontId="24" fillId="10" borderId="17" xfId="0" quotePrefix="1" applyFont="1" applyFill="1" applyBorder="1" applyAlignment="1">
      <alignment vertical="center" wrapText="1"/>
    </xf>
    <xf numFmtId="0" fontId="13" fillId="9" borderId="4" xfId="0" applyFont="1" applyFill="1" applyBorder="1" applyAlignment="1">
      <alignment vertical="center" wrapText="1"/>
    </xf>
    <xf numFmtId="0" fontId="13" fillId="9" borderId="1" xfId="0" applyFont="1" applyFill="1" applyBorder="1" applyAlignment="1">
      <alignment vertical="center" wrapText="1"/>
    </xf>
    <xf numFmtId="0" fontId="5" fillId="4" borderId="4" xfId="0" applyFont="1" applyFill="1" applyBorder="1" applyAlignment="1">
      <alignment vertical="center" wrapText="1"/>
    </xf>
    <xf numFmtId="0" fontId="13" fillId="4" borderId="4" xfId="0" applyFont="1" applyFill="1" applyBorder="1" applyAlignment="1">
      <alignment vertical="center" wrapText="1"/>
    </xf>
    <xf numFmtId="0" fontId="13" fillId="4" borderId="1" xfId="0" applyFont="1" applyFill="1" applyBorder="1" applyAlignment="1">
      <alignment vertical="center" wrapText="1"/>
    </xf>
    <xf numFmtId="9" fontId="24" fillId="10" borderId="7" xfId="0" quotePrefix="1" applyNumberFormat="1" applyFont="1" applyFill="1" applyBorder="1" applyAlignment="1">
      <alignment vertical="center" wrapText="1"/>
    </xf>
    <xf numFmtId="0" fontId="0" fillId="0" borderId="0" xfId="0" applyAlignment="1">
      <alignment horizontal="center" vertical="center"/>
    </xf>
    <xf numFmtId="0" fontId="15" fillId="16" borderId="19" xfId="0" applyFont="1" applyFill="1" applyBorder="1" applyAlignment="1">
      <alignment vertical="center" wrapText="1"/>
    </xf>
    <xf numFmtId="0" fontId="15" fillId="0" borderId="7" xfId="0" applyFont="1" applyBorder="1" applyAlignment="1">
      <alignment vertical="center" wrapText="1"/>
    </xf>
    <xf numFmtId="0" fontId="15" fillId="0" borderId="19" xfId="0" applyFont="1" applyBorder="1" applyAlignment="1">
      <alignment vertical="center" wrapText="1"/>
    </xf>
    <xf numFmtId="0" fontId="17" fillId="0" borderId="14" xfId="0" applyFont="1" applyBorder="1"/>
    <xf numFmtId="0" fontId="17" fillId="0" borderId="21" xfId="0" applyFont="1" applyBorder="1"/>
    <xf numFmtId="0" fontId="6" fillId="7" borderId="7" xfId="0" applyFont="1" applyFill="1" applyBorder="1" applyAlignment="1">
      <alignment vertical="center" wrapText="1"/>
    </xf>
    <xf numFmtId="0" fontId="0" fillId="4" borderId="7" xfId="0" applyFill="1" applyBorder="1" applyAlignment="1">
      <alignment vertical="center" wrapText="1"/>
    </xf>
    <xf numFmtId="1" fontId="6" fillId="0" borderId="7" xfId="0" applyNumberFormat="1" applyFont="1" applyBorder="1" applyAlignment="1">
      <alignment vertical="center" wrapText="1"/>
    </xf>
    <xf numFmtId="0" fontId="14" fillId="0" borderId="7" xfId="0" applyFont="1" applyBorder="1" applyAlignment="1">
      <alignment vertical="center" wrapText="1"/>
    </xf>
    <xf numFmtId="0" fontId="6" fillId="4" borderId="7" xfId="0" applyFont="1" applyFill="1" applyBorder="1" applyAlignment="1">
      <alignment vertical="center" wrapText="1"/>
    </xf>
    <xf numFmtId="0" fontId="13" fillId="0" borderId="0" xfId="0" applyFont="1" applyAlignment="1">
      <alignment vertical="center" wrapText="1"/>
    </xf>
    <xf numFmtId="0" fontId="5" fillId="4" borderId="7" xfId="0" applyFont="1" applyFill="1" applyBorder="1" applyAlignment="1">
      <alignment vertical="center" wrapText="1"/>
    </xf>
    <xf numFmtId="0" fontId="18" fillId="4" borderId="7" xfId="0" applyFont="1" applyFill="1" applyBorder="1" applyAlignment="1">
      <alignment vertical="center" wrapText="1"/>
    </xf>
    <xf numFmtId="0" fontId="5" fillId="4" borderId="13" xfId="0" applyFont="1" applyFill="1" applyBorder="1" applyAlignment="1">
      <alignment vertical="center" wrapText="1"/>
    </xf>
    <xf numFmtId="0" fontId="5" fillId="4" borderId="15" xfId="0" applyFont="1" applyFill="1" applyBorder="1" applyAlignment="1">
      <alignment vertical="center" wrapText="1"/>
    </xf>
    <xf numFmtId="0" fontId="18" fillId="9" borderId="7" xfId="0" applyFont="1" applyFill="1" applyBorder="1" applyAlignment="1">
      <alignment vertical="center" wrapText="1"/>
    </xf>
    <xf numFmtId="0" fontId="18" fillId="10" borderId="7" xfId="0" applyFont="1" applyFill="1" applyBorder="1" applyAlignment="1">
      <alignment vertical="center" wrapText="1"/>
    </xf>
    <xf numFmtId="0" fontId="13" fillId="4" borderId="7" xfId="0" applyFont="1" applyFill="1" applyBorder="1" applyAlignment="1">
      <alignment vertical="center" wrapText="1"/>
    </xf>
    <xf numFmtId="0" fontId="24" fillId="0" borderId="7" xfId="0" applyFont="1" applyBorder="1" applyAlignment="1">
      <alignment vertical="center" wrapText="1"/>
    </xf>
    <xf numFmtId="0" fontId="15" fillId="0" borderId="13" xfId="0" applyFont="1" applyBorder="1" applyAlignment="1">
      <alignment vertical="center" wrapText="1"/>
    </xf>
    <xf numFmtId="0" fontId="15" fillId="4" borderId="15" xfId="0" applyFont="1" applyFill="1" applyBorder="1" applyAlignment="1">
      <alignment vertical="center" wrapText="1"/>
    </xf>
    <xf numFmtId="0" fontId="11" fillId="4" borderId="7" xfId="0" applyFont="1" applyFill="1" applyBorder="1" applyAlignment="1">
      <alignment vertical="center" wrapText="1"/>
    </xf>
    <xf numFmtId="0" fontId="24" fillId="4" borderId="7" xfId="0" applyFont="1" applyFill="1" applyBorder="1" applyAlignment="1">
      <alignment vertical="center" wrapText="1"/>
    </xf>
    <xf numFmtId="0" fontId="24" fillId="9" borderId="7" xfId="0" quotePrefix="1" applyFont="1" applyFill="1" applyBorder="1" applyAlignment="1">
      <alignment vertical="center" wrapText="1"/>
    </xf>
    <xf numFmtId="0" fontId="15" fillId="4" borderId="7" xfId="0" applyFont="1" applyFill="1" applyBorder="1" applyAlignment="1">
      <alignment vertical="center" wrapText="1"/>
    </xf>
    <xf numFmtId="0" fontId="12" fillId="0" borderId="0" xfId="0" applyFont="1" applyAlignment="1">
      <alignment vertical="center" wrapText="1"/>
    </xf>
    <xf numFmtId="9" fontId="0" fillId="0" borderId="7" xfId="0" applyNumberFormat="1" applyBorder="1" applyAlignment="1">
      <alignment vertical="center" wrapText="1"/>
    </xf>
    <xf numFmtId="0" fontId="0" fillId="0" borderId="13" xfId="0" applyBorder="1" applyAlignment="1">
      <alignment vertical="center" wrapText="1"/>
    </xf>
    <xf numFmtId="0" fontId="0" fillId="4" borderId="15" xfId="0" applyFill="1" applyBorder="1" applyAlignment="1">
      <alignment vertical="center" wrapText="1"/>
    </xf>
    <xf numFmtId="1" fontId="0" fillId="4" borderId="7" xfId="0" applyNumberFormat="1" applyFill="1" applyBorder="1" applyAlignment="1">
      <alignment vertical="center" wrapText="1"/>
    </xf>
    <xf numFmtId="9" fontId="0" fillId="4" borderId="7" xfId="0" applyNumberFormat="1" applyFill="1" applyBorder="1" applyAlignment="1">
      <alignment vertical="center" wrapText="1"/>
    </xf>
    <xf numFmtId="1" fontId="24" fillId="9" borderId="7" xfId="0" quotePrefix="1" applyNumberFormat="1" applyFont="1" applyFill="1" applyBorder="1" applyAlignment="1">
      <alignment vertical="center" wrapText="1"/>
    </xf>
    <xf numFmtId="9" fontId="24" fillId="9" borderId="7" xfId="0" quotePrefix="1" applyNumberFormat="1" applyFont="1" applyFill="1" applyBorder="1" applyAlignment="1">
      <alignment vertical="center" wrapText="1"/>
    </xf>
    <xf numFmtId="10" fontId="0" fillId="0" borderId="0" xfId="0" applyNumberFormat="1" applyAlignment="1">
      <alignment vertical="center" wrapText="1"/>
    </xf>
    <xf numFmtId="0" fontId="0" fillId="0" borderId="2" xfId="0" applyBorder="1" applyAlignment="1">
      <alignment vertical="center" wrapText="1"/>
    </xf>
    <xf numFmtId="0" fontId="5" fillId="5" borderId="7" xfId="0" applyFont="1" applyFill="1" applyBorder="1" applyAlignment="1">
      <alignment vertical="center" wrapText="1"/>
    </xf>
    <xf numFmtId="0" fontId="5" fillId="8" borderId="1" xfId="0" applyFont="1" applyFill="1" applyBorder="1" applyAlignment="1">
      <alignment vertical="center" wrapText="1"/>
    </xf>
    <xf numFmtId="0" fontId="5" fillId="9" borderId="1" xfId="0" applyFont="1" applyFill="1" applyBorder="1" applyAlignment="1">
      <alignment vertical="center" wrapText="1"/>
    </xf>
    <xf numFmtId="0" fontId="18" fillId="9" borderId="1" xfId="0" applyFont="1" applyFill="1" applyBorder="1" applyAlignment="1">
      <alignment vertical="center" wrapText="1"/>
    </xf>
    <xf numFmtId="0" fontId="18" fillId="9" borderId="6" xfId="0" applyFont="1" applyFill="1" applyBorder="1" applyAlignment="1">
      <alignment vertical="center" wrapText="1"/>
    </xf>
    <xf numFmtId="0" fontId="13" fillId="8" borderId="4" xfId="0" applyFont="1" applyFill="1" applyBorder="1" applyAlignment="1">
      <alignment vertical="center" wrapText="1"/>
    </xf>
    <xf numFmtId="0" fontId="24" fillId="8" borderId="16" xfId="0" applyFont="1" applyFill="1" applyBorder="1" applyAlignment="1">
      <alignment vertical="center" wrapText="1"/>
    </xf>
    <xf numFmtId="0" fontId="24" fillId="8" borderId="8" xfId="0" applyFont="1" applyFill="1" applyBorder="1" applyAlignment="1">
      <alignment vertical="center" wrapText="1"/>
    </xf>
    <xf numFmtId="0" fontId="24" fillId="9" borderId="8" xfId="0" quotePrefix="1" applyFont="1" applyFill="1" applyBorder="1" applyAlignment="1">
      <alignment vertical="center" wrapText="1"/>
    </xf>
    <xf numFmtId="0" fontId="24" fillId="9" borderId="9" xfId="0" quotePrefix="1" applyFont="1" applyFill="1" applyBorder="1" applyAlignment="1">
      <alignment vertical="center" wrapText="1"/>
    </xf>
    <xf numFmtId="0" fontId="0" fillId="8" borderId="7" xfId="0" applyFill="1" applyBorder="1" applyAlignment="1">
      <alignment vertical="center" wrapText="1"/>
    </xf>
    <xf numFmtId="1" fontId="0" fillId="8" borderId="7" xfId="0" applyNumberFormat="1" applyFill="1" applyBorder="1" applyAlignment="1">
      <alignment vertical="center" wrapText="1"/>
    </xf>
    <xf numFmtId="9" fontId="0" fillId="8" borderId="7" xfId="0" applyNumberFormat="1" applyFill="1" applyBorder="1" applyAlignment="1">
      <alignment vertical="center" wrapText="1"/>
    </xf>
    <xf numFmtId="9" fontId="24" fillId="9" borderId="8" xfId="0" quotePrefix="1" applyNumberFormat="1" applyFont="1" applyFill="1" applyBorder="1" applyAlignment="1">
      <alignment vertical="center" wrapText="1"/>
    </xf>
    <xf numFmtId="9" fontId="24" fillId="9" borderId="9" xfId="0" quotePrefix="1" applyNumberFormat="1" applyFont="1" applyFill="1" applyBorder="1" applyAlignment="1">
      <alignment vertical="center" wrapText="1"/>
    </xf>
    <xf numFmtId="9" fontId="24" fillId="10" borderId="17" xfId="0" quotePrefix="1" applyNumberFormat="1" applyFont="1" applyFill="1" applyBorder="1" applyAlignment="1">
      <alignment vertical="center" wrapText="1"/>
    </xf>
    <xf numFmtId="0" fontId="5" fillId="11" borderId="7" xfId="0" applyFont="1" applyFill="1" applyBorder="1" applyAlignment="1">
      <alignment vertical="center" wrapText="1"/>
    </xf>
    <xf numFmtId="0" fontId="13" fillId="12" borderId="7" xfId="0" applyFont="1" applyFill="1" applyBorder="1" applyAlignment="1">
      <alignment vertical="center" wrapText="1"/>
    </xf>
    <xf numFmtId="0" fontId="18" fillId="14" borderId="7" xfId="0" applyFont="1" applyFill="1" applyBorder="1" applyAlignment="1">
      <alignment vertical="center" wrapText="1"/>
    </xf>
    <xf numFmtId="0" fontId="13" fillId="15" borderId="7" xfId="0" applyFont="1" applyFill="1" applyBorder="1" applyAlignment="1">
      <alignment vertical="center" wrapText="1"/>
    </xf>
    <xf numFmtId="0" fontId="11" fillId="11" borderId="7" xfId="0" applyFont="1" applyFill="1" applyBorder="1" applyAlignment="1">
      <alignment vertical="center" wrapText="1"/>
    </xf>
    <xf numFmtId="0" fontId="11" fillId="14" borderId="7" xfId="0" applyFont="1" applyFill="1" applyBorder="1" applyAlignment="1">
      <alignment vertical="center" wrapText="1"/>
    </xf>
    <xf numFmtId="0" fontId="24" fillId="14" borderId="7" xfId="0" applyFont="1" applyFill="1" applyBorder="1" applyAlignment="1">
      <alignment vertical="center" wrapText="1"/>
    </xf>
    <xf numFmtId="0" fontId="15" fillId="15" borderId="7" xfId="0" applyFont="1" applyFill="1" applyBorder="1" applyAlignment="1">
      <alignment vertical="center" wrapText="1"/>
    </xf>
    <xf numFmtId="0" fontId="0" fillId="14" borderId="7" xfId="0" applyFill="1" applyBorder="1" applyAlignment="1">
      <alignment vertical="center" wrapText="1"/>
    </xf>
    <xf numFmtId="0" fontId="5" fillId="14" borderId="1" xfId="0" applyFont="1" applyFill="1" applyBorder="1" applyAlignment="1">
      <alignment vertical="center" wrapText="1"/>
    </xf>
    <xf numFmtId="0" fontId="11" fillId="14" borderId="8" xfId="0" applyFont="1" applyFill="1" applyBorder="1" applyAlignment="1">
      <alignment vertical="center" wrapText="1"/>
    </xf>
    <xf numFmtId="49" fontId="0" fillId="0" borderId="0" xfId="0" applyNumberFormat="1" applyAlignment="1">
      <alignment vertical="center" wrapText="1"/>
    </xf>
    <xf numFmtId="0" fontId="33" fillId="0" borderId="2" xfId="0" applyFont="1" applyBorder="1" applyAlignment="1">
      <alignment vertical="center" wrapText="1"/>
    </xf>
    <xf numFmtId="0" fontId="13" fillId="19" borderId="7" xfId="0" applyFont="1" applyFill="1" applyBorder="1" applyAlignment="1">
      <alignment vertical="center" wrapText="1"/>
    </xf>
    <xf numFmtId="0" fontId="13" fillId="19" borderId="19" xfId="0" applyFont="1" applyFill="1" applyBorder="1" applyAlignment="1">
      <alignment vertical="center" wrapText="1"/>
    </xf>
    <xf numFmtId="0" fontId="13" fillId="16" borderId="7" xfId="0" applyFont="1" applyFill="1" applyBorder="1" applyAlignment="1">
      <alignment vertical="center" wrapText="1"/>
    </xf>
    <xf numFmtId="0" fontId="15" fillId="2" borderId="7" xfId="0" applyFont="1" applyFill="1" applyBorder="1" applyAlignment="1">
      <alignment vertical="center" wrapText="1"/>
    </xf>
    <xf numFmtId="0" fontId="14" fillId="0" borderId="0" xfId="0" applyFont="1" applyAlignment="1">
      <alignment vertical="center" wrapText="1"/>
    </xf>
    <xf numFmtId="0" fontId="14" fillId="0" borderId="2" xfId="0" applyFont="1" applyBorder="1" applyAlignment="1">
      <alignment vertical="center" wrapText="1"/>
    </xf>
    <xf numFmtId="0" fontId="15" fillId="4" borderId="8" xfId="0" applyFont="1" applyFill="1" applyBorder="1" applyAlignment="1">
      <alignment vertical="center" wrapText="1"/>
    </xf>
    <xf numFmtId="0" fontId="15" fillId="14" borderId="18" xfId="0" applyFont="1" applyFill="1" applyBorder="1" applyAlignment="1">
      <alignment vertical="center" wrapText="1"/>
    </xf>
    <xf numFmtId="0" fontId="24" fillId="13" borderId="2" xfId="0" quotePrefix="1" applyFont="1" applyFill="1" applyBorder="1" applyAlignment="1">
      <alignment vertical="center" wrapText="1"/>
    </xf>
    <xf numFmtId="0" fontId="24" fillId="4" borderId="8" xfId="0" applyFont="1" applyFill="1" applyBorder="1" applyAlignment="1">
      <alignment vertical="center" wrapText="1"/>
    </xf>
    <xf numFmtId="0" fontId="14" fillId="4" borderId="7" xfId="0" applyFont="1" applyFill="1" applyBorder="1" applyAlignment="1">
      <alignment vertical="center" wrapText="1"/>
    </xf>
    <xf numFmtId="1" fontId="14" fillId="4" borderId="7" xfId="0" applyNumberFormat="1" applyFont="1" applyFill="1" applyBorder="1" applyAlignment="1">
      <alignment vertical="center" wrapText="1"/>
    </xf>
    <xf numFmtId="0" fontId="24" fillId="13" borderId="7" xfId="0" quotePrefix="1" applyFont="1" applyFill="1" applyBorder="1" applyAlignment="1">
      <alignment vertical="center" wrapText="1"/>
    </xf>
    <xf numFmtId="10" fontId="14" fillId="0" borderId="0" xfId="0" applyNumberFormat="1" applyFont="1" applyAlignment="1">
      <alignment vertical="center" wrapText="1"/>
    </xf>
    <xf numFmtId="0" fontId="7" fillId="0" borderId="0" xfId="0" applyFont="1" applyAlignment="1">
      <alignment vertical="center" wrapText="1"/>
    </xf>
    <xf numFmtId="0" fontId="13" fillId="18" borderId="7" xfId="0" applyFont="1" applyFill="1" applyBorder="1" applyAlignment="1">
      <alignment vertical="center" wrapText="1"/>
    </xf>
    <xf numFmtId="0" fontId="13" fillId="17" borderId="7" xfId="0" applyFont="1" applyFill="1" applyBorder="1" applyAlignment="1">
      <alignment vertical="center" wrapText="1"/>
    </xf>
    <xf numFmtId="0" fontId="15" fillId="18" borderId="7" xfId="0" applyFont="1" applyFill="1" applyBorder="1" applyAlignment="1">
      <alignment vertical="center" wrapText="1"/>
    </xf>
    <xf numFmtId="0" fontId="18" fillId="17" borderId="7" xfId="0" applyFont="1" applyFill="1" applyBorder="1" applyAlignment="1">
      <alignment vertical="center" wrapText="1"/>
    </xf>
    <xf numFmtId="0" fontId="17" fillId="0" borderId="7" xfId="0" applyFont="1" applyBorder="1" applyAlignment="1">
      <alignment vertical="center" wrapText="1"/>
    </xf>
    <xf numFmtId="0" fontId="15" fillId="13" borderId="7" xfId="0" quotePrefix="1" applyFont="1" applyFill="1" applyBorder="1" applyAlignment="1">
      <alignment vertical="center" wrapText="1"/>
    </xf>
    <xf numFmtId="0" fontId="15" fillId="17" borderId="7" xfId="0" quotePrefix="1" applyFont="1" applyFill="1" applyBorder="1" applyAlignment="1">
      <alignment vertical="center" wrapText="1"/>
    </xf>
    <xf numFmtId="1" fontId="6" fillId="0" borderId="0" xfId="0" applyNumberFormat="1" applyFont="1" applyAlignment="1">
      <alignment vertical="center" wrapText="1"/>
    </xf>
    <xf numFmtId="0" fontId="11" fillId="7" borderId="7" xfId="0" applyFont="1" applyFill="1" applyBorder="1" applyAlignment="1">
      <alignment vertical="center" wrapText="1"/>
    </xf>
    <xf numFmtId="0" fontId="5" fillId="18" borderId="7" xfId="0" applyFont="1" applyFill="1" applyBorder="1" applyAlignment="1">
      <alignment vertical="center" wrapText="1"/>
    </xf>
    <xf numFmtId="0" fontId="11" fillId="18" borderId="7" xfId="0" applyFont="1" applyFill="1" applyBorder="1" applyAlignment="1">
      <alignment vertical="center" wrapText="1"/>
    </xf>
    <xf numFmtId="0" fontId="5" fillId="7" borderId="7" xfId="0" applyFont="1" applyFill="1" applyBorder="1" applyAlignment="1">
      <alignment vertical="center" wrapText="1"/>
    </xf>
    <xf numFmtId="0" fontId="14" fillId="7" borderId="7" xfId="0" applyFont="1" applyFill="1" applyBorder="1" applyAlignment="1">
      <alignment vertical="center" wrapText="1"/>
    </xf>
    <xf numFmtId="1" fontId="0" fillId="0" borderId="0" xfId="0" applyNumberFormat="1" applyAlignment="1">
      <alignment vertical="center" wrapText="1"/>
    </xf>
    <xf numFmtId="1" fontId="6" fillId="0" borderId="0" xfId="0" applyNumberFormat="1" applyFont="1" applyAlignment="1">
      <alignment horizontal="right" vertical="center" wrapText="1"/>
    </xf>
    <xf numFmtId="0" fontId="18" fillId="16" borderId="19" xfId="0" applyFont="1" applyFill="1" applyBorder="1" applyAlignment="1">
      <alignment vertical="center" wrapText="1"/>
    </xf>
    <xf numFmtId="0" fontId="18" fillId="17" borderId="19" xfId="0" applyFont="1" applyFill="1" applyBorder="1" applyAlignment="1">
      <alignment vertical="center" wrapText="1"/>
    </xf>
    <xf numFmtId="0" fontId="24" fillId="16" borderId="19" xfId="0" applyFont="1" applyFill="1" applyBorder="1" applyAlignment="1">
      <alignment vertical="center" wrapText="1"/>
    </xf>
    <xf numFmtId="0" fontId="17" fillId="0" borderId="0" xfId="0" applyFont="1" applyAlignment="1">
      <alignment horizontal="center" vertical="center" wrapText="1"/>
    </xf>
    <xf numFmtId="1" fontId="0" fillId="0" borderId="0" xfId="0" applyNumberFormat="1" applyAlignment="1">
      <alignment horizontal="right" vertical="center"/>
    </xf>
    <xf numFmtId="1" fontId="14" fillId="4" borderId="7" xfId="0" applyNumberFormat="1" applyFont="1" applyFill="1" applyBorder="1" applyAlignment="1">
      <alignment horizontal="right" vertical="center" wrapText="1"/>
    </xf>
    <xf numFmtId="0" fontId="15" fillId="17" borderId="7" xfId="0" quotePrefix="1" applyFont="1" applyFill="1" applyBorder="1" applyAlignment="1">
      <alignment horizontal="center" vertical="center" wrapText="1"/>
    </xf>
    <xf numFmtId="1" fontId="0" fillId="0" borderId="0" xfId="0" applyNumberFormat="1" applyAlignment="1">
      <alignment horizontal="right" vertical="center" wrapText="1"/>
    </xf>
    <xf numFmtId="0" fontId="0" fillId="0" borderId="0" xfId="0" applyAlignment="1">
      <alignment horizontal="center" vertical="center" wrapText="1"/>
    </xf>
    <xf numFmtId="0" fontId="24" fillId="9" borderId="19" xfId="0" applyFont="1" applyFill="1" applyBorder="1" applyAlignment="1">
      <alignment horizontal="center" vertical="center" wrapText="1"/>
    </xf>
    <xf numFmtId="1" fontId="0" fillId="4" borderId="7" xfId="0" applyNumberFormat="1" applyFill="1" applyBorder="1" applyAlignment="1">
      <alignment horizontal="right" vertical="center" wrapText="1"/>
    </xf>
    <xf numFmtId="1" fontId="13" fillId="0" borderId="0" xfId="0" applyNumberFormat="1" applyFont="1" applyAlignment="1">
      <alignment vertical="center" wrapText="1"/>
    </xf>
    <xf numFmtId="0" fontId="24" fillId="9" borderId="19" xfId="0" quotePrefix="1" applyFont="1" applyFill="1" applyBorder="1" applyAlignment="1">
      <alignment horizontal="center" vertical="center" wrapText="1"/>
    </xf>
    <xf numFmtId="1" fontId="17" fillId="4" borderId="7" xfId="0" applyNumberFormat="1" applyFont="1" applyFill="1" applyBorder="1" applyAlignment="1">
      <alignment horizontal="right" vertical="center" wrapText="1"/>
    </xf>
    <xf numFmtId="0" fontId="17" fillId="4" borderId="7" xfId="0" applyFont="1" applyFill="1" applyBorder="1" applyAlignment="1">
      <alignment horizontal="center" vertical="center" wrapText="1"/>
    </xf>
    <xf numFmtId="0" fontId="24" fillId="9" borderId="7" xfId="0" applyFont="1" applyFill="1" applyBorder="1" applyAlignment="1">
      <alignment horizontal="center" vertical="center" wrapText="1"/>
    </xf>
    <xf numFmtId="1" fontId="17" fillId="0" borderId="0" xfId="0" applyNumberFormat="1" applyFont="1" applyAlignment="1">
      <alignment horizontal="right" vertical="center" wrapText="1"/>
    </xf>
    <xf numFmtId="0" fontId="24" fillId="9" borderId="7" xfId="0" applyFont="1" applyFill="1" applyBorder="1" applyAlignment="1">
      <alignment vertical="center" wrapText="1"/>
    </xf>
    <xf numFmtId="14" fontId="29" fillId="0" borderId="1" xfId="0" applyNumberFormat="1" applyFont="1" applyBorder="1" applyAlignment="1">
      <alignment horizontal="center" vertical="center"/>
    </xf>
    <xf numFmtId="0" fontId="14" fillId="0" borderId="7" xfId="0" applyFont="1" applyBorder="1" applyAlignment="1">
      <alignment horizontal="left" vertical="center" wrapText="1"/>
    </xf>
    <xf numFmtId="49" fontId="14" fillId="7" borderId="7" xfId="0" applyNumberFormat="1" applyFont="1" applyFill="1" applyBorder="1" applyAlignment="1">
      <alignment vertical="center" wrapText="1"/>
    </xf>
    <xf numFmtId="0" fontId="0" fillId="0" borderId="7" xfId="0" applyBorder="1" applyAlignment="1">
      <alignment horizontal="left" vertical="center" wrapText="1"/>
    </xf>
    <xf numFmtId="0" fontId="36" fillId="0" borderId="7" xfId="0" applyFont="1" applyBorder="1" applyAlignment="1">
      <alignment horizontal="left" vertical="center" wrapText="1"/>
    </xf>
    <xf numFmtId="0" fontId="17" fillId="0" borderId="7" xfId="0" applyFont="1" applyBorder="1" applyAlignment="1">
      <alignment horizontal="left" vertical="top" wrapText="1"/>
    </xf>
    <xf numFmtId="0" fontId="0" fillId="4" borderId="7" xfId="2" applyFont="1" applyFill="1" applyBorder="1" applyAlignment="1">
      <alignment vertical="top" wrapText="1"/>
    </xf>
    <xf numFmtId="0" fontId="38" fillId="0" borderId="7" xfId="3" applyFont="1" applyBorder="1" applyAlignment="1">
      <alignment horizontal="left" vertical="top" wrapText="1"/>
    </xf>
    <xf numFmtId="0" fontId="14" fillId="4" borderId="7" xfId="2" applyFill="1" applyBorder="1" applyAlignment="1">
      <alignment vertical="top" wrapText="1"/>
    </xf>
    <xf numFmtId="0" fontId="17" fillId="0" borderId="22" xfId="0" applyFont="1" applyBorder="1" applyAlignment="1">
      <alignment horizontal="left" vertical="top" wrapText="1"/>
    </xf>
    <xf numFmtId="0" fontId="38" fillId="0" borderId="22" xfId="3" applyFont="1" applyBorder="1" applyAlignment="1">
      <alignment horizontal="left" vertical="top" wrapText="1"/>
    </xf>
    <xf numFmtId="0" fontId="17" fillId="0" borderId="7" xfId="0" applyFont="1" applyBorder="1" applyAlignment="1">
      <alignment horizontal="left" vertical="center" wrapText="1"/>
    </xf>
    <xf numFmtId="0" fontId="17" fillId="0" borderId="7" xfId="1" applyFont="1" applyBorder="1" applyAlignment="1">
      <alignment horizontal="left" vertical="center" wrapText="1"/>
    </xf>
    <xf numFmtId="0" fontId="17" fillId="0" borderId="1" xfId="1" applyFont="1" applyBorder="1" applyAlignment="1">
      <alignment horizontal="left"/>
    </xf>
    <xf numFmtId="0" fontId="17" fillId="0" borderId="7" xfId="1" applyFont="1" applyBorder="1" applyAlignment="1">
      <alignment horizontal="left"/>
    </xf>
    <xf numFmtId="0" fontId="24" fillId="0" borderId="7" xfId="0" applyFont="1" applyBorder="1"/>
    <xf numFmtId="0" fontId="17" fillId="0" borderId="7" xfId="0" applyFont="1" applyBorder="1" applyAlignment="1">
      <alignment wrapText="1"/>
    </xf>
    <xf numFmtId="0" fontId="17" fillId="0" borderId="7" xfId="0" applyFont="1" applyBorder="1"/>
    <xf numFmtId="0" fontId="24" fillId="0" borderId="7" xfId="0" applyFont="1" applyBorder="1" applyAlignment="1">
      <alignment horizontal="left" vertical="center" wrapText="1"/>
    </xf>
    <xf numFmtId="0" fontId="17" fillId="0" borderId="7" xfId="0" applyFont="1" applyBorder="1" applyAlignment="1">
      <alignment horizontal="left" vertical="top"/>
    </xf>
    <xf numFmtId="0" fontId="17" fillId="0" borderId="20" xfId="0" applyFont="1" applyBorder="1" applyAlignment="1">
      <alignment horizontal="left" vertical="top"/>
    </xf>
    <xf numFmtId="0" fontId="38" fillId="0" borderId="7" xfId="0" applyFont="1" applyBorder="1" applyAlignment="1">
      <alignment horizontal="left" vertical="center" wrapText="1"/>
    </xf>
    <xf numFmtId="0" fontId="38" fillId="0" borderId="7" xfId="3" applyFont="1" applyFill="1" applyBorder="1" applyAlignment="1">
      <alignment horizontal="left" vertical="center" wrapText="1"/>
    </xf>
    <xf numFmtId="0" fontId="31" fillId="0" borderId="7" xfId="0" applyFont="1" applyBorder="1" applyAlignment="1">
      <alignment horizontal="left" vertical="center" wrapText="1"/>
    </xf>
    <xf numFmtId="16" fontId="17" fillId="0" borderId="7" xfId="0" applyNumberFormat="1" applyFont="1" applyBorder="1" applyAlignment="1">
      <alignment horizontal="left" vertical="center" wrapText="1"/>
    </xf>
    <xf numFmtId="9" fontId="17" fillId="0" borderId="7" xfId="0" applyNumberFormat="1" applyFont="1" applyBorder="1" applyAlignment="1">
      <alignment horizontal="left" vertical="center" wrapText="1"/>
    </xf>
    <xf numFmtId="1" fontId="39" fillId="0" borderId="7" xfId="4" applyNumberFormat="1" applyFont="1" applyBorder="1" applyAlignment="1">
      <alignment horizontal="left" vertical="center" wrapText="1"/>
    </xf>
    <xf numFmtId="0" fontId="30" fillId="0" borderId="7" xfId="1" applyFont="1" applyBorder="1" applyAlignment="1">
      <alignment horizontal="left" vertical="center" wrapText="1"/>
    </xf>
    <xf numFmtId="9" fontId="30" fillId="0" borderId="7" xfId="1" applyNumberFormat="1" applyFont="1" applyBorder="1" applyAlignment="1">
      <alignment horizontal="left" vertical="center" wrapText="1"/>
    </xf>
    <xf numFmtId="0" fontId="17" fillId="0" borderId="2" xfId="0" applyFont="1" applyBorder="1" applyAlignment="1">
      <alignment horizontal="center"/>
    </xf>
    <xf numFmtId="0" fontId="17" fillId="0" borderId="0" xfId="0" applyFont="1" applyAlignment="1">
      <alignment horizontal="center"/>
    </xf>
    <xf numFmtId="0" fontId="14" fillId="4" borderId="7" xfId="0" applyFont="1" applyFill="1" applyBorder="1" applyAlignment="1">
      <alignment horizontal="center" vertical="center" wrapText="1"/>
    </xf>
    <xf numFmtId="0" fontId="0" fillId="4" borderId="7" xfId="0" applyFill="1" applyBorder="1" applyAlignment="1">
      <alignment horizontal="center" vertical="center" wrapText="1"/>
    </xf>
    <xf numFmtId="0" fontId="40" fillId="4" borderId="0" xfId="0" applyFont="1" applyFill="1" applyAlignment="1">
      <alignment horizontal="justify" vertical="center"/>
    </xf>
    <xf numFmtId="0" fontId="40" fillId="4" borderId="0" xfId="0" applyFont="1" applyFill="1" applyAlignment="1">
      <alignment wrapText="1"/>
    </xf>
    <xf numFmtId="0" fontId="33" fillId="0" borderId="2" xfId="0" applyFont="1" applyBorder="1" applyAlignment="1">
      <alignment vertical="center"/>
    </xf>
    <xf numFmtId="0" fontId="5" fillId="4" borderId="7" xfId="0" applyFont="1" applyFill="1" applyBorder="1" applyAlignment="1">
      <alignment vertical="center"/>
    </xf>
    <xf numFmtId="0" fontId="11" fillId="0" borderId="7" xfId="0" applyFont="1" applyBorder="1" applyAlignment="1">
      <alignment vertical="center"/>
    </xf>
    <xf numFmtId="0" fontId="24" fillId="0" borderId="7" xfId="0" applyFont="1" applyBorder="1" applyAlignment="1">
      <alignment vertical="center"/>
    </xf>
    <xf numFmtId="0" fontId="24" fillId="18" borderId="7" xfId="0" applyFont="1" applyFill="1" applyBorder="1" applyAlignment="1">
      <alignment vertical="center"/>
    </xf>
    <xf numFmtId="0" fontId="17" fillId="0" borderId="7" xfId="0" applyFont="1" applyBorder="1" applyAlignment="1">
      <alignment horizontal="left" vertical="center"/>
    </xf>
    <xf numFmtId="3" fontId="6" fillId="4" borderId="7" xfId="0" applyNumberFormat="1" applyFont="1" applyFill="1" applyBorder="1" applyAlignment="1">
      <alignment vertical="center"/>
    </xf>
    <xf numFmtId="0" fontId="6" fillId="4" borderId="7" xfId="0" applyFont="1" applyFill="1" applyBorder="1" applyAlignment="1">
      <alignment vertical="center"/>
    </xf>
    <xf numFmtId="0" fontId="6" fillId="13" borderId="0" xfId="0" applyFont="1" applyFill="1" applyAlignment="1">
      <alignment vertical="center"/>
    </xf>
    <xf numFmtId="0" fontId="24" fillId="16" borderId="7" xfId="0" applyFont="1" applyFill="1" applyBorder="1" applyAlignment="1">
      <alignment vertical="center"/>
    </xf>
    <xf numFmtId="0" fontId="24" fillId="16" borderId="19" xfId="0" applyFont="1" applyFill="1" applyBorder="1" applyAlignment="1">
      <alignment vertical="center"/>
    </xf>
    <xf numFmtId="0" fontId="24" fillId="13" borderId="19" xfId="0" quotePrefix="1" applyFont="1" applyFill="1" applyBorder="1" applyAlignment="1">
      <alignment vertical="center"/>
    </xf>
    <xf numFmtId="0" fontId="24" fillId="9" borderId="19" xfId="0" quotePrefix="1" applyFont="1" applyFill="1" applyBorder="1" applyAlignment="1">
      <alignment vertical="center"/>
    </xf>
    <xf numFmtId="0" fontId="14" fillId="0" borderId="0" xfId="0" applyFont="1" applyAlignment="1">
      <alignment vertical="center"/>
    </xf>
    <xf numFmtId="0" fontId="18" fillId="16" borderId="7" xfId="0" applyFont="1" applyFill="1" applyBorder="1" applyAlignment="1">
      <alignment vertical="center"/>
    </xf>
    <xf numFmtId="0" fontId="7" fillId="0" borderId="0" xfId="0" applyFont="1" applyAlignment="1">
      <alignment vertical="center"/>
    </xf>
    <xf numFmtId="0" fontId="34" fillId="0" borderId="2" xfId="0" applyFont="1" applyBorder="1" applyAlignment="1">
      <alignment vertical="center"/>
    </xf>
    <xf numFmtId="0" fontId="13" fillId="4" borderId="7" xfId="0" applyFont="1" applyFill="1" applyBorder="1" applyAlignment="1">
      <alignment vertical="center"/>
    </xf>
    <xf numFmtId="0" fontId="18" fillId="16" borderId="19" xfId="0" applyFont="1" applyFill="1" applyBorder="1" applyAlignment="1">
      <alignment vertical="center"/>
    </xf>
    <xf numFmtId="0" fontId="18" fillId="13" borderId="19" xfId="0" applyFont="1" applyFill="1" applyBorder="1" applyAlignment="1">
      <alignment vertical="center"/>
    </xf>
    <xf numFmtId="0" fontId="18" fillId="17" borderId="19" xfId="0" applyFont="1" applyFill="1" applyBorder="1" applyAlignment="1">
      <alignment vertical="center"/>
    </xf>
    <xf numFmtId="0" fontId="17" fillId="0" borderId="7" xfId="1" applyFont="1" applyBorder="1" applyAlignment="1">
      <alignment horizontal="left" vertical="center"/>
    </xf>
    <xf numFmtId="1" fontId="17" fillId="0" borderId="7" xfId="1" applyNumberFormat="1" applyFont="1" applyBorder="1" applyAlignment="1">
      <alignment horizontal="left" vertical="center"/>
    </xf>
    <xf numFmtId="3" fontId="17" fillId="4" borderId="7" xfId="0" applyNumberFormat="1" applyFont="1" applyFill="1" applyBorder="1" applyAlignment="1">
      <alignment horizontal="right" vertical="center"/>
    </xf>
    <xf numFmtId="0" fontId="17" fillId="13" borderId="7" xfId="0" applyFont="1" applyFill="1" applyBorder="1" applyAlignment="1">
      <alignment horizontal="center" vertical="center"/>
    </xf>
    <xf numFmtId="0" fontId="17" fillId="0" borderId="1" xfId="1" applyFont="1" applyBorder="1" applyAlignment="1">
      <alignment horizontal="left" vertical="center"/>
    </xf>
    <xf numFmtId="1" fontId="17" fillId="0" borderId="1" xfId="1" applyNumberFormat="1" applyFont="1" applyBorder="1" applyAlignment="1">
      <alignment horizontal="left" vertical="center"/>
    </xf>
    <xf numFmtId="0" fontId="17" fillId="0" borderId="1" xfId="1" applyFont="1" applyBorder="1"/>
    <xf numFmtId="0" fontId="17" fillId="0" borderId="7" xfId="1" applyFont="1" applyBorder="1"/>
    <xf numFmtId="0" fontId="24" fillId="0" borderId="7" xfId="1" applyFont="1" applyBorder="1" applyAlignment="1">
      <alignment horizontal="left" vertical="center"/>
    </xf>
    <xf numFmtId="49" fontId="17" fillId="0" borderId="7" xfId="1" applyNumberFormat="1" applyFont="1" applyBorder="1" applyAlignment="1">
      <alignment horizontal="left" vertical="center"/>
    </xf>
    <xf numFmtId="0" fontId="14" fillId="0" borderId="0" xfId="0" applyFont="1" applyAlignment="1">
      <alignment horizontal="right" vertical="center"/>
    </xf>
    <xf numFmtId="0" fontId="17" fillId="0" borderId="0" xfId="0" applyFont="1" applyAlignment="1">
      <alignment horizontal="right" vertical="center"/>
    </xf>
    <xf numFmtId="0" fontId="17" fillId="0" borderId="0" xfId="0" applyFont="1" applyAlignment="1">
      <alignment horizontal="center" vertical="center"/>
    </xf>
    <xf numFmtId="0" fontId="35" fillId="0" borderId="2" xfId="0" applyFont="1" applyBorder="1" applyAlignment="1">
      <alignment vertical="center"/>
    </xf>
    <xf numFmtId="0" fontId="15" fillId="19" borderId="7" xfId="0" applyFont="1" applyFill="1" applyBorder="1" applyAlignment="1">
      <alignment vertical="center"/>
    </xf>
    <xf numFmtId="0" fontId="15" fillId="19" borderId="19" xfId="0" applyFont="1" applyFill="1" applyBorder="1" applyAlignment="1">
      <alignment vertical="center"/>
    </xf>
    <xf numFmtId="0" fontId="24" fillId="17" borderId="19" xfId="0" quotePrefix="1" applyFont="1" applyFill="1" applyBorder="1" applyAlignment="1">
      <alignment vertical="center"/>
    </xf>
    <xf numFmtId="0" fontId="15" fillId="16" borderId="19" xfId="0" applyFont="1" applyFill="1" applyBorder="1" applyAlignment="1">
      <alignment vertical="center"/>
    </xf>
    <xf numFmtId="1" fontId="0" fillId="19" borderId="20" xfId="0" applyNumberFormat="1" applyFill="1" applyBorder="1" applyAlignment="1">
      <alignment horizontal="right" vertical="center"/>
    </xf>
    <xf numFmtId="0" fontId="24" fillId="9" borderId="19" xfId="0" applyFont="1" applyFill="1" applyBorder="1" applyAlignment="1">
      <alignment horizontal="center" vertical="center"/>
    </xf>
    <xf numFmtId="1" fontId="17" fillId="19" borderId="20" xfId="0" applyNumberFormat="1" applyFont="1" applyFill="1" applyBorder="1" applyAlignment="1">
      <alignment horizontal="right" vertical="center"/>
    </xf>
    <xf numFmtId="0" fontId="17" fillId="3" borderId="7" xfId="0" applyFont="1" applyFill="1" applyBorder="1" applyAlignment="1">
      <alignment horizontal="left" vertical="center"/>
    </xf>
    <xf numFmtId="1" fontId="6" fillId="0" borderId="0" xfId="0" applyNumberFormat="1" applyFont="1" applyAlignment="1">
      <alignment vertical="center"/>
    </xf>
    <xf numFmtId="1" fontId="0" fillId="0" borderId="0" xfId="0" applyNumberFormat="1" applyAlignment="1">
      <alignment vertical="center"/>
    </xf>
    <xf numFmtId="9" fontId="35" fillId="0" borderId="2" xfId="5" applyFont="1" applyBorder="1" applyAlignment="1">
      <alignment vertical="center"/>
    </xf>
    <xf numFmtId="9" fontId="17" fillId="19" borderId="20" xfId="5" applyFont="1" applyFill="1" applyBorder="1" applyAlignment="1">
      <alignment horizontal="right" vertical="center"/>
    </xf>
    <xf numFmtId="9" fontId="0" fillId="0" borderId="0" xfId="5" applyFont="1" applyAlignment="1">
      <alignment horizontal="right" vertical="center"/>
    </xf>
    <xf numFmtId="1" fontId="14" fillId="19" borderId="20" xfId="0" applyNumberFormat="1" applyFont="1" applyFill="1" applyBorder="1" applyAlignment="1">
      <alignment horizontal="right" vertical="center"/>
    </xf>
    <xf numFmtId="9" fontId="18" fillId="16" borderId="19" xfId="5" applyFont="1" applyFill="1" applyBorder="1" applyAlignment="1">
      <alignment vertical="center" wrapText="1"/>
    </xf>
    <xf numFmtId="0" fontId="13" fillId="16" borderId="19" xfId="0" applyFont="1" applyFill="1" applyBorder="1" applyAlignment="1">
      <alignment vertical="center" wrapText="1"/>
    </xf>
    <xf numFmtId="1" fontId="8" fillId="19" borderId="20" xfId="0" applyNumberFormat="1" applyFont="1" applyFill="1" applyBorder="1" applyAlignment="1">
      <alignment horizontal="right" vertical="center"/>
    </xf>
    <xf numFmtId="0" fontId="17" fillId="19" borderId="7" xfId="0" applyFont="1" applyFill="1" applyBorder="1" applyAlignment="1">
      <alignment wrapText="1"/>
    </xf>
    <xf numFmtId="0" fontId="17" fillId="19" borderId="19" xfId="0" applyFont="1" applyFill="1" applyBorder="1" applyAlignment="1">
      <alignment wrapText="1"/>
    </xf>
    <xf numFmtId="3" fontId="17" fillId="4" borderId="7" xfId="0" applyNumberFormat="1" applyFont="1" applyFill="1" applyBorder="1" applyAlignment="1">
      <alignment horizontal="right" vertical="center" wrapText="1"/>
    </xf>
    <xf numFmtId="0" fontId="17" fillId="4" borderId="7" xfId="0" applyFont="1" applyFill="1" applyBorder="1" applyAlignment="1">
      <alignment horizontal="left" vertical="center" wrapText="1"/>
    </xf>
    <xf numFmtId="0" fontId="0" fillId="19" borderId="7" xfId="0" applyFill="1" applyBorder="1" applyAlignment="1">
      <alignment wrapText="1"/>
    </xf>
    <xf numFmtId="0" fontId="0" fillId="19" borderId="19" xfId="0" applyFill="1" applyBorder="1" applyAlignment="1">
      <alignment wrapText="1"/>
    </xf>
    <xf numFmtId="0" fontId="14" fillId="19" borderId="19" xfId="0" applyFont="1" applyFill="1" applyBorder="1" applyAlignment="1">
      <alignment wrapText="1"/>
    </xf>
    <xf numFmtId="0" fontId="0" fillId="19" borderId="10" xfId="0" applyFill="1" applyBorder="1" applyAlignment="1">
      <alignment wrapText="1"/>
    </xf>
    <xf numFmtId="0" fontId="0" fillId="19" borderId="20" xfId="0" applyFill="1" applyBorder="1" applyAlignment="1">
      <alignment wrapText="1"/>
    </xf>
    <xf numFmtId="0" fontId="14" fillId="19" borderId="20" xfId="0" applyFont="1" applyFill="1" applyBorder="1" applyAlignment="1">
      <alignment wrapText="1"/>
    </xf>
    <xf numFmtId="3" fontId="6" fillId="4" borderId="7" xfId="0" applyNumberFormat="1" applyFont="1" applyFill="1" applyBorder="1" applyAlignment="1">
      <alignment vertical="center" wrapText="1"/>
    </xf>
    <xf numFmtId="0" fontId="17" fillId="13" borderId="7" xfId="0" applyFont="1" applyFill="1" applyBorder="1" applyAlignment="1">
      <alignment horizontal="center" vertical="center" wrapText="1"/>
    </xf>
    <xf numFmtId="0" fontId="24" fillId="18" borderId="7" xfId="0" applyFont="1" applyFill="1" applyBorder="1" applyAlignment="1">
      <alignment vertical="center" wrapText="1"/>
    </xf>
    <xf numFmtId="0" fontId="6" fillId="21" borderId="7" xfId="0" applyFont="1" applyFill="1" applyBorder="1" applyAlignment="1">
      <alignment vertical="center" wrapText="1"/>
    </xf>
    <xf numFmtId="1" fontId="14" fillId="0" borderId="7" xfId="0" applyNumberFormat="1" applyFont="1" applyBorder="1" applyAlignment="1">
      <alignment horizontal="right" vertical="center" wrapText="1"/>
    </xf>
    <xf numFmtId="0" fontId="17" fillId="20" borderId="20" xfId="0" applyFont="1" applyFill="1" applyBorder="1" applyAlignment="1">
      <alignment horizontal="left" vertical="top" wrapText="1"/>
    </xf>
    <xf numFmtId="0" fontId="17" fillId="0" borderId="20" xfId="0" applyFont="1" applyBorder="1" applyAlignment="1">
      <alignment horizontal="left" vertical="top" wrapText="1"/>
    </xf>
    <xf numFmtId="0" fontId="17" fillId="3" borderId="7" xfId="0" applyFont="1" applyFill="1" applyBorder="1" applyAlignment="1">
      <alignment horizontal="left" vertical="center" wrapText="1"/>
    </xf>
    <xf numFmtId="0" fontId="0" fillId="19" borderId="20" xfId="0" applyFill="1" applyBorder="1" applyAlignment="1">
      <alignment vertical="center" wrapText="1"/>
    </xf>
    <xf numFmtId="0" fontId="14" fillId="19" borderId="20" xfId="0" applyFont="1" applyFill="1" applyBorder="1" applyAlignment="1">
      <alignment vertical="center" wrapText="1"/>
    </xf>
    <xf numFmtId="3" fontId="6" fillId="0" borderId="0" xfId="0" applyNumberFormat="1" applyFont="1" applyAlignment="1">
      <alignment vertical="center"/>
    </xf>
    <xf numFmtId="1" fontId="0" fillId="4" borderId="7" xfId="0" applyNumberFormat="1" applyFill="1" applyBorder="1" applyAlignment="1">
      <alignment horizontal="center" vertical="center" wrapText="1"/>
    </xf>
    <xf numFmtId="0" fontId="0" fillId="14" borderId="7" xfId="0" applyFill="1" applyBorder="1" applyAlignment="1">
      <alignment horizontal="center" vertical="center" wrapText="1"/>
    </xf>
    <xf numFmtId="1" fontId="14" fillId="14" borderId="7" xfId="0" applyNumberFormat="1" applyFont="1" applyFill="1" applyBorder="1" applyAlignment="1">
      <alignment horizontal="center" vertical="center" wrapText="1"/>
    </xf>
    <xf numFmtId="9" fontId="14" fillId="14" borderId="7" xfId="0" applyNumberFormat="1" applyFont="1" applyFill="1" applyBorder="1" applyAlignment="1">
      <alignment horizontal="center" vertical="center" wrapText="1"/>
    </xf>
    <xf numFmtId="1" fontId="24" fillId="9" borderId="7" xfId="0" quotePrefix="1" applyNumberFormat="1" applyFont="1" applyFill="1" applyBorder="1" applyAlignment="1">
      <alignment horizontal="center" vertical="center" wrapText="1"/>
    </xf>
    <xf numFmtId="1" fontId="17" fillId="14" borderId="7" xfId="0" applyNumberFormat="1" applyFont="1" applyFill="1" applyBorder="1" applyAlignment="1">
      <alignment horizontal="center" vertical="center" wrapText="1"/>
    </xf>
    <xf numFmtId="9" fontId="24" fillId="9" borderId="7" xfId="0" quotePrefix="1" applyNumberFormat="1" applyFont="1" applyFill="1" applyBorder="1" applyAlignment="1">
      <alignment horizontal="center" vertical="center" wrapText="1"/>
    </xf>
    <xf numFmtId="9" fontId="24" fillId="10" borderId="7" xfId="0" quotePrefix="1" applyNumberFormat="1" applyFont="1" applyFill="1" applyBorder="1" applyAlignment="1">
      <alignment horizontal="center" vertical="center" wrapText="1"/>
    </xf>
    <xf numFmtId="1" fontId="0" fillId="14" borderId="7" xfId="0" applyNumberFormat="1" applyFill="1" applyBorder="1" applyAlignment="1">
      <alignment horizontal="center" vertical="center" wrapText="1"/>
    </xf>
    <xf numFmtId="9" fontId="0" fillId="14" borderId="7" xfId="0" applyNumberFormat="1" applyFill="1" applyBorder="1" applyAlignment="1">
      <alignment horizontal="center" vertical="center" wrapText="1"/>
    </xf>
    <xf numFmtId="1" fontId="6" fillId="4" borderId="7" xfId="0" applyNumberFormat="1" applyFont="1" applyFill="1" applyBorder="1" applyAlignment="1">
      <alignment vertical="center"/>
    </xf>
    <xf numFmtId="1" fontId="6" fillId="4" borderId="7" xfId="0" applyNumberFormat="1" applyFont="1" applyFill="1" applyBorder="1" applyAlignment="1">
      <alignment vertical="center" wrapText="1"/>
    </xf>
    <xf numFmtId="1" fontId="12" fillId="4" borderId="7" xfId="6" applyNumberFormat="1" applyFont="1" applyFill="1" applyBorder="1" applyAlignment="1">
      <alignment vertical="center" wrapText="1"/>
    </xf>
    <xf numFmtId="0" fontId="12" fillId="4" borderId="7" xfId="6" applyFont="1" applyFill="1" applyBorder="1" applyAlignment="1">
      <alignment vertical="center" wrapText="1"/>
    </xf>
    <xf numFmtId="1" fontId="0" fillId="19" borderId="10" xfId="0" applyNumberFormat="1" applyFill="1" applyBorder="1" applyAlignment="1">
      <alignment horizontal="center" vertical="center"/>
    </xf>
    <xf numFmtId="1" fontId="0" fillId="19" borderId="20" xfId="0" applyNumberFormat="1" applyFill="1" applyBorder="1" applyAlignment="1">
      <alignment horizontal="center" vertical="center"/>
    </xf>
    <xf numFmtId="1" fontId="8" fillId="19" borderId="10" xfId="0" applyNumberFormat="1" applyFont="1" applyFill="1" applyBorder="1" applyAlignment="1">
      <alignment horizontal="center" vertical="center" wrapText="1"/>
    </xf>
    <xf numFmtId="1" fontId="8" fillId="19" borderId="20" xfId="0" applyNumberFormat="1" applyFont="1" applyFill="1" applyBorder="1" applyAlignment="1">
      <alignment horizontal="center" vertical="center" wrapText="1"/>
    </xf>
    <xf numFmtId="0" fontId="17" fillId="0" borderId="7" xfId="0" applyFont="1" applyBorder="1" applyAlignment="1">
      <alignment horizontal="center" vertical="center"/>
    </xf>
    <xf numFmtId="0" fontId="17" fillId="3" borderId="7" xfId="0" applyFont="1" applyFill="1" applyBorder="1" applyAlignment="1">
      <alignment horizontal="center" vertical="center"/>
    </xf>
    <xf numFmtId="0" fontId="17" fillId="0" borderId="7" xfId="0" applyFont="1" applyBorder="1" applyAlignment="1">
      <alignment horizontal="center" vertical="center" wrapText="1"/>
    </xf>
    <xf numFmtId="0" fontId="17" fillId="0" borderId="7" xfId="0" quotePrefix="1" applyFont="1" applyBorder="1" applyAlignment="1">
      <alignment horizontal="center" vertical="center"/>
    </xf>
    <xf numFmtId="0" fontId="17" fillId="0" borderId="20" xfId="0" applyFont="1" applyBorder="1" applyAlignment="1">
      <alignment horizontal="center" vertical="center"/>
    </xf>
    <xf numFmtId="0" fontId="17" fillId="3" borderId="23" xfId="0" applyFont="1" applyFill="1" applyBorder="1" applyAlignment="1">
      <alignment horizontal="center" vertical="center"/>
    </xf>
    <xf numFmtId="0" fontId="13" fillId="0" borderId="2" xfId="8" applyFont="1" applyAlignment="1">
      <alignment vertical="center"/>
    </xf>
    <xf numFmtId="0" fontId="13" fillId="0" borderId="2" xfId="8" applyFont="1" applyAlignment="1">
      <alignment vertical="center" wrapText="1"/>
    </xf>
    <xf numFmtId="0" fontId="43" fillId="0" borderId="2" xfId="8" applyAlignment="1">
      <alignment vertical="center" wrapText="1"/>
    </xf>
    <xf numFmtId="0" fontId="5" fillId="4" borderId="7" xfId="8" applyFont="1" applyFill="1" applyBorder="1" applyAlignment="1">
      <alignment vertical="center" wrapText="1"/>
    </xf>
    <xf numFmtId="0" fontId="5" fillId="5" borderId="7" xfId="8" applyFont="1" applyFill="1" applyBorder="1" applyAlignment="1">
      <alignment vertical="center" wrapText="1"/>
    </xf>
    <xf numFmtId="0" fontId="5" fillId="7" borderId="7" xfId="8" applyFont="1" applyFill="1" applyBorder="1" applyAlignment="1">
      <alignment vertical="center" wrapText="1"/>
    </xf>
    <xf numFmtId="0" fontId="5" fillId="16" borderId="7" xfId="8" applyFont="1" applyFill="1" applyBorder="1" applyAlignment="1">
      <alignment vertical="center" wrapText="1"/>
    </xf>
    <xf numFmtId="0" fontId="6" fillId="0" borderId="2" xfId="8" applyFont="1" applyAlignment="1">
      <alignment vertical="center" wrapText="1"/>
    </xf>
    <xf numFmtId="0" fontId="11" fillId="0" borderId="7" xfId="8" applyFont="1" applyBorder="1" applyAlignment="1">
      <alignment vertical="center" wrapText="1"/>
    </xf>
    <xf numFmtId="0" fontId="11" fillId="7" borderId="7" xfId="8" applyFont="1" applyFill="1" applyBorder="1" applyAlignment="1">
      <alignment vertical="center" wrapText="1"/>
    </xf>
    <xf numFmtId="0" fontId="11" fillId="16" borderId="7" xfId="8" applyFont="1" applyFill="1" applyBorder="1" applyAlignment="1">
      <alignment vertical="center" wrapText="1"/>
    </xf>
    <xf numFmtId="0" fontId="6" fillId="0" borderId="7" xfId="8" applyFont="1" applyBorder="1" applyAlignment="1">
      <alignment horizontal="left" vertical="center" wrapText="1"/>
    </xf>
    <xf numFmtId="0" fontId="17" fillId="0" borderId="7" xfId="8" applyFont="1" applyBorder="1" applyAlignment="1">
      <alignment horizontal="left" vertical="center" wrapText="1"/>
    </xf>
    <xf numFmtId="0" fontId="12" fillId="0" borderId="7" xfId="8" applyFont="1" applyBorder="1" applyAlignment="1">
      <alignment horizontal="left" vertical="center" wrapText="1"/>
    </xf>
    <xf numFmtId="1" fontId="12" fillId="4" borderId="7" xfId="8" applyNumberFormat="1" applyFont="1" applyFill="1" applyBorder="1" applyAlignment="1">
      <alignment vertical="center" wrapText="1"/>
    </xf>
    <xf numFmtId="17" fontId="12" fillId="4" borderId="7" xfId="8" applyNumberFormat="1" applyFont="1" applyFill="1" applyBorder="1" applyAlignment="1">
      <alignment vertical="center" wrapText="1"/>
    </xf>
    <xf numFmtId="0" fontId="12" fillId="0" borderId="2" xfId="8" applyFont="1" applyAlignment="1">
      <alignment vertical="center" wrapText="1"/>
    </xf>
    <xf numFmtId="0" fontId="12" fillId="4" borderId="7" xfId="8" applyFont="1" applyFill="1" applyBorder="1" applyAlignment="1">
      <alignment vertical="center" wrapText="1"/>
    </xf>
    <xf numFmtId="1" fontId="43" fillId="0" borderId="2" xfId="8" applyNumberFormat="1" applyAlignment="1">
      <alignment vertical="center" wrapText="1"/>
    </xf>
    <xf numFmtId="164" fontId="29" fillId="0" borderId="1" xfId="0" applyNumberFormat="1" applyFont="1" applyBorder="1" applyAlignment="1">
      <alignment horizontal="center" vertical="center"/>
    </xf>
    <xf numFmtId="0" fontId="38" fillId="0" borderId="7" xfId="3" applyFont="1" applyBorder="1" applyAlignment="1">
      <alignment horizontal="left" vertical="center" wrapText="1"/>
    </xf>
    <xf numFmtId="0" fontId="5" fillId="0" borderId="0" xfId="0" applyFont="1" applyAlignment="1">
      <alignment horizontal="left" vertical="center"/>
    </xf>
    <xf numFmtId="9" fontId="17" fillId="13" borderId="7" xfId="0" applyNumberFormat="1" applyFont="1" applyFill="1" applyBorder="1" applyAlignment="1">
      <alignment horizontal="right" vertical="center"/>
    </xf>
    <xf numFmtId="9" fontId="15" fillId="13" borderId="7" xfId="0" quotePrefix="1" applyNumberFormat="1" applyFont="1" applyFill="1" applyBorder="1" applyAlignment="1">
      <alignment vertical="center" wrapText="1"/>
    </xf>
    <xf numFmtId="9" fontId="24" fillId="17" borderId="19" xfId="0" applyNumberFormat="1" applyFont="1" applyFill="1" applyBorder="1" applyAlignment="1">
      <alignment horizontal="right" vertical="center"/>
    </xf>
    <xf numFmtId="0" fontId="13" fillId="0" borderId="2" xfId="9" applyFont="1" applyAlignment="1">
      <alignment vertical="center"/>
    </xf>
    <xf numFmtId="0" fontId="14" fillId="0" borderId="2" xfId="9" applyFont="1" applyAlignment="1">
      <alignment vertical="center" wrapText="1"/>
    </xf>
    <xf numFmtId="0" fontId="13" fillId="0" borderId="2" xfId="9" applyFont="1" applyAlignment="1">
      <alignment vertical="center" wrapText="1"/>
    </xf>
    <xf numFmtId="0" fontId="2" fillId="0" borderId="2" xfId="9"/>
    <xf numFmtId="0" fontId="13" fillId="16" borderId="1" xfId="9" applyFont="1" applyFill="1" applyBorder="1" applyAlignment="1">
      <alignment vertical="center" wrapText="1"/>
    </xf>
    <xf numFmtId="0" fontId="11" fillId="16" borderId="1" xfId="9" applyFont="1" applyFill="1" applyBorder="1" applyAlignment="1">
      <alignment vertical="center" wrapText="1"/>
    </xf>
    <xf numFmtId="0" fontId="6" fillId="4" borderId="7" xfId="8" applyFont="1" applyFill="1" applyBorder="1" applyAlignment="1">
      <alignment horizontal="left" vertical="center" wrapText="1"/>
    </xf>
    <xf numFmtId="0" fontId="17" fillId="4" borderId="7" xfId="8" applyFont="1" applyFill="1" applyBorder="1" applyAlignment="1">
      <alignment horizontal="left" vertical="center" wrapText="1"/>
    </xf>
    <xf numFmtId="0" fontId="17" fillId="4" borderId="7" xfId="6" applyFont="1" applyFill="1" applyBorder="1" applyAlignment="1">
      <alignment horizontal="left" vertical="center" wrapText="1"/>
    </xf>
    <xf numFmtId="0" fontId="6" fillId="4" borderId="7" xfId="6" applyFont="1" applyFill="1" applyBorder="1" applyAlignment="1">
      <alignment horizontal="left" vertical="center" wrapText="1"/>
    </xf>
    <xf numFmtId="0" fontId="7" fillId="0" borderId="7" xfId="0" applyFont="1" applyBorder="1" applyAlignment="1">
      <alignment horizontal="left" vertical="center" wrapText="1"/>
    </xf>
    <xf numFmtId="9" fontId="7" fillId="0" borderId="7" xfId="0" applyNumberFormat="1" applyFont="1" applyBorder="1" applyAlignment="1">
      <alignment horizontal="left" vertical="center" wrapText="1"/>
    </xf>
    <xf numFmtId="0" fontId="7" fillId="14" borderId="7" xfId="0" applyFont="1" applyFill="1" applyBorder="1" applyAlignment="1">
      <alignment vertical="center" wrapText="1"/>
    </xf>
    <xf numFmtId="1" fontId="7" fillId="14" borderId="7" xfId="0" applyNumberFormat="1" applyFont="1" applyFill="1" applyBorder="1" applyAlignment="1">
      <alignment vertical="center" wrapText="1"/>
    </xf>
    <xf numFmtId="9" fontId="7" fillId="14" borderId="7" xfId="0" applyNumberFormat="1" applyFont="1" applyFill="1" applyBorder="1" applyAlignment="1">
      <alignment vertical="center" wrapText="1"/>
    </xf>
    <xf numFmtId="0" fontId="14" fillId="4" borderId="7" xfId="1" applyFill="1" applyBorder="1" applyAlignment="1">
      <alignment vertical="center" wrapText="1"/>
    </xf>
    <xf numFmtId="0" fontId="7" fillId="16" borderId="1" xfId="9" applyFont="1" applyFill="1" applyBorder="1" applyAlignment="1">
      <alignment vertical="top" wrapText="1"/>
    </xf>
    <xf numFmtId="1" fontId="7" fillId="4" borderId="7" xfId="0" applyNumberFormat="1" applyFont="1" applyFill="1" applyBorder="1" applyAlignment="1">
      <alignment horizontal="center" vertical="center" wrapText="1"/>
    </xf>
    <xf numFmtId="1" fontId="7" fillId="14" borderId="7" xfId="0" applyNumberFormat="1" applyFont="1" applyFill="1" applyBorder="1" applyAlignment="1">
      <alignment horizontal="center" vertical="center" wrapText="1"/>
    </xf>
    <xf numFmtId="0" fontId="7" fillId="4" borderId="7" xfId="0" applyFont="1" applyFill="1" applyBorder="1" applyAlignment="1">
      <alignment horizontal="center" vertical="center" wrapText="1"/>
    </xf>
    <xf numFmtId="0" fontId="27" fillId="0" borderId="0" xfId="0" applyFont="1" applyAlignment="1">
      <alignment horizontal="center" wrapText="1"/>
    </xf>
  </cellXfs>
  <cellStyles count="11">
    <cellStyle name="Hyperlink" xfId="3" builtinId="8"/>
    <cellStyle name="Normal" xfId="0" builtinId="0"/>
    <cellStyle name="Normal 2" xfId="1" xr:uid="{00000000-0005-0000-0000-000002000000}"/>
    <cellStyle name="Normal 3" xfId="4" xr:uid="{00000000-0005-0000-0000-000003000000}"/>
    <cellStyle name="Normal 3 2" xfId="10" xr:uid="{00000000-0005-0000-0000-000004000000}"/>
    <cellStyle name="Normal 4" xfId="6" xr:uid="{00000000-0005-0000-0000-000005000000}"/>
    <cellStyle name="Normal 5" xfId="2" xr:uid="{00000000-0005-0000-0000-000006000000}"/>
    <cellStyle name="Normal 6" xfId="7" xr:uid="{00000000-0005-0000-0000-000007000000}"/>
    <cellStyle name="Normal 7" xfId="8" xr:uid="{00000000-0005-0000-0000-000008000000}"/>
    <cellStyle name="Normal 8" xfId="9" xr:uid="{00000000-0005-0000-0000-000009000000}"/>
    <cellStyle name="Percent" xfId="5"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externalLink" Target="externalLinks/externalLink7.xml"/><Relationship Id="rId3" Type="http://schemas.openxmlformats.org/officeDocument/2006/relationships/worksheet" Target="worksheets/sheet3.xml"/><Relationship Id="rId21" Type="http://schemas.openxmlformats.org/officeDocument/2006/relationships/externalLink" Target="externalLinks/externalLink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externalLink" Target="externalLinks/externalLink6.xml"/><Relationship Id="rId33"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externalLink" Target="externalLinks/externalLink1.xml"/><Relationship Id="rId29"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5.xml"/><Relationship Id="rId32"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externalLink" Target="externalLinks/externalLink4.xml"/><Relationship Id="rId28"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3.xml"/><Relationship Id="rId27" Type="http://schemas.openxmlformats.org/officeDocument/2006/relationships/theme" Target="theme/theme1.xml"/><Relationship Id="rId30" Type="http://schemas.openxmlformats.org/officeDocument/2006/relationships/calcChain" Target="calcChain.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1" Type="http://schemas.openxmlformats.org/officeDocument/2006/relationships/hyperlink" Target="javascript:" TargetMode="External"/></Relationships>
</file>

<file path=xl/drawings/_rels/drawing2.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1</xdr:col>
      <xdr:colOff>600075</xdr:colOff>
      <xdr:row>58</xdr:row>
      <xdr:rowOff>0</xdr:rowOff>
    </xdr:from>
    <xdr:to>
      <xdr:col>1</xdr:col>
      <xdr:colOff>904875</xdr:colOff>
      <xdr:row>58</xdr:row>
      <xdr:rowOff>304800</xdr:rowOff>
    </xdr:to>
    <xdr:sp macro="" textlink="">
      <xdr:nvSpPr>
        <xdr:cNvPr id="2" name="AutoShape 13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02000000}"/>
            </a:ext>
          </a:extLst>
        </xdr:cNvPr>
        <xdr:cNvSpPr>
          <a:spLocks noChangeAspect="1" noChangeArrowheads="1"/>
        </xdr:cNvSpPr>
      </xdr:nvSpPr>
      <xdr:spPr bwMode="auto">
        <a:xfrm>
          <a:off x="1362075"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 name="AutoShape 13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03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4" name="AutoShape 13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04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5" name="AutoShape 14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05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6" name="AutoShape 25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06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7" name="AutoShape 25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07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8" name="AutoShape 26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08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9" name="AutoShape 14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09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0" name="AutoShape 14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0A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1" name="AutoShape 26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0B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2" name="AutoShape 264"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0C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3" name="AutoShape 14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0D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4" name="AutoShape 14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0E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5" name="AutoShape 15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0F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6" name="AutoShape 26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0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7" name="AutoShape 26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1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8" name="AutoShape 27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2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9" name="AutoShape 15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3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0" name="AutoShape 15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4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1" name="AutoShape 15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5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2" name="AutoShape 27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6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3" name="AutoShape 274"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7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4" name="AutoShape 27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8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5" name="AutoShape 15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9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6" name="AutoShape 16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A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7" name="AutoShape 16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B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8" name="AutoShape 16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C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9" name="AutoShape 16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D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0" name="AutoShape 16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E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1" name="AutoShape 27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F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2" name="AutoShape 28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0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3" name="AutoShape 28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1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4" name="AutoShape 284"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2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5" name="AutoShape 28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3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6" name="AutoShape 28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4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7" name="AutoShape 17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5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8" name="AutoShape 17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6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9" name="AutoShape 17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7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40" name="AutoShape 29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8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41" name="AutoShape 29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9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42" name="AutoShape 294"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A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43" name="AutoShape 17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B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44" name="AutoShape 17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C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45" name="AutoShape 18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D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46" name="AutoShape 18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E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47" name="AutoShape 18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F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48" name="AutoShape 29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0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49" name="AutoShape 29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1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50" name="AutoShape 30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2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51" name="AutoShape 30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3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52" name="AutoShape 304"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4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53" name="AutoShape 18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5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54" name="AutoShape 18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6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55" name="AutoShape 19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7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56" name="AutoShape 30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8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57" name="AutoShape 30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9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58" name="AutoShape 31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A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59" name="AutoShape 19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B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60" name="AutoShape 19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C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61" name="AutoShape 19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D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62" name="AutoShape 19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E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63" name="AutoShape 20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F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64" name="AutoShape 20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0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65" name="AutoShape 20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1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66" name="AutoShape 20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2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67" name="AutoShape 20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3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68" name="AutoShape 31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4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69" name="AutoShape 314"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5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70" name="AutoShape 31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6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71" name="AutoShape 31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7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72" name="AutoShape 32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8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73" name="AutoShape 32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9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74" name="AutoShape 324"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A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75" name="AutoShape 32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B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76" name="AutoShape 32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C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77" name="AutoShape 21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D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78" name="AutoShape 21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E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79" name="AutoShape 21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F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80" name="AutoShape 21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50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81" name="AutoShape 33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51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82" name="AutoShape 33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52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83" name="AutoShape 334"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53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84" name="AutoShape 33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54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85" name="AutoShape 21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55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86" name="AutoShape 22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56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87" name="AutoShape 22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57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88" name="AutoShape 22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58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89" name="AutoShape 22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59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90" name="AutoShape 22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5A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91" name="AutoShape 33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5B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92" name="AutoShape 34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5C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93" name="AutoShape 34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5D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94" name="AutoShape 344"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5E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95" name="AutoShape 34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5F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96" name="AutoShape 34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60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97" name="AutoShape 23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61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98" name="AutoShape 23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62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99" name="AutoShape 23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63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00" name="AutoShape 23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64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01" name="AutoShape 23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65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02" name="AutoShape 24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66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03" name="AutoShape 24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67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04" name="AutoShape 24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68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05" name="AutoShape 24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69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06" name="AutoShape 35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6A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07" name="AutoShape 35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6B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08" name="AutoShape 354"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6C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09" name="AutoShape 35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6D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10" name="AutoShape 35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6E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11" name="AutoShape 36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6F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12" name="AutoShape 36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70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13" name="AutoShape 364"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71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14" name="AutoShape 36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72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15" name="AutoShape 24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73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16" name="AutoShape 25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74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17" name="AutoShape 253" descr="Previous">
          <a:hlinkClick xmlns:r="http://schemas.openxmlformats.org/officeDocument/2006/relationships" r:id="rId1" tooltip="Previous"/>
          <a:extLst>
            <a:ext uri="{FF2B5EF4-FFF2-40B4-BE49-F238E27FC236}">
              <a16:creationId xmlns:a16="http://schemas.microsoft.com/office/drawing/2014/main" id="{00000000-0008-0000-0300-000075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18" name="AutoShape 36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76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19" name="AutoShape 37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77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20" name="AutoShape 37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78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21" name="AutoShape 37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79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22" name="AutoShape 37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7A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23" name="AutoShape 38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7B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24" name="AutoShape 38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7C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25" name="AutoShape 38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7D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26" name="AutoShape 38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7E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27" name="AutoShape 38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7F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28" name="AutoShape 39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80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29" name="AutoShape 39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81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30" name="AutoShape 39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82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31" name="AutoShape 39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83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32" name="AutoShape 39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84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33" name="AutoShape 40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85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34" name="AutoShape 40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86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35" name="AutoShape 40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87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36" name="AutoShape 40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88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37" name="AutoShape 40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89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38" name="AutoShape 41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8A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39" name="AutoShape 41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8B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40" name="AutoShape 41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8C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41" name="AutoShape 41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8D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42" name="AutoShape 41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8E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43" name="AutoShape 42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8F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44" name="AutoShape 42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90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45" name="AutoShape 42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91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46" name="AutoShape 42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92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47" name="AutoShape 42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93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48" name="AutoShape 43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94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49" name="AutoShape 43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95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50" name="AutoShape 43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96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51" name="AutoShape 43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97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52" name="AutoShape 43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98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53" name="AutoShape 44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99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54" name="AutoShape 44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9A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55" name="AutoShape 44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9B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56" name="AutoShape 44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9C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57" name="AutoShape 44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9D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58" name="AutoShape 45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9E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59" name="AutoShape 45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9F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60" name="AutoShape 45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A0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61" name="AutoShape 45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A1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62" name="AutoShape 45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A2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63" name="AutoShape 46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A3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64" name="AutoShape 46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A4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65" name="AutoShape 46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A5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66" name="AutoShape 46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A6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67" name="AutoShape 46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A7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68" name="AutoShape 47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A8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69" name="AutoShape 47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A9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70" name="AutoShape 47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AA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71" name="AutoShape 47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AB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72" name="AutoShape 47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AC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73" name="AutoShape 48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AD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74" name="AutoShape 48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AE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75" name="AutoShape 48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AF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76" name="AutoShape 48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B0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77" name="AutoShape 48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B1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78" name="AutoShape 49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B2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79" name="AutoShape 49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B3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80" name="AutoShape 49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B4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81" name="AutoShape 49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B5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82" name="AutoShape 50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B6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83" name="AutoShape 50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B7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84" name="AutoShape 504"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B8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85" name="AutoShape 50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B9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86" name="AutoShape 50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BA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87" name="AutoShape 51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BB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88" name="AutoShape 51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BC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89" name="AutoShape 514"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BD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90" name="AutoShape 51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BE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91" name="AutoShape 51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BF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92" name="AutoShape 52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C0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93" name="AutoShape 52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C1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94" name="AutoShape 524"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C2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95" name="AutoShape 52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C3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96" name="AutoShape 52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C4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97" name="AutoShape 53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C5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98" name="AutoShape 53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C6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199" name="AutoShape 534"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C7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00" name="AutoShape 53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C8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01" name="AutoShape 53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C9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02" name="AutoShape 54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CA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03" name="AutoShape 54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CB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04" name="AutoShape 544"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CC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05" name="AutoShape 54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CD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06" name="AutoShape 54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CE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07" name="AutoShape 55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CF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08" name="AutoShape 55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D0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09" name="AutoShape 554"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D1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10" name="AutoShape 55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D2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11" name="AutoShape 55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D3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12" name="AutoShape 56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D4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13" name="AutoShape 56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D5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14" name="AutoShape 564"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D6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15" name="AutoShape 56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D7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16" name="AutoShape 56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D8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17" name="AutoShape 57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D9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18" name="AutoShape 57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DA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19" name="AutoShape 574"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DB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20" name="AutoShape 57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DC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21" name="AutoShape 57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DD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22" name="AutoShape 58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DE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23" name="AutoShape 58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DF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24" name="AutoShape 584"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E0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25" name="AutoShape 58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E1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26" name="AutoShape 58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E2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27" name="AutoShape 59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E3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28" name="AutoShape 59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E4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29" name="AutoShape 594"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E5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30" name="AutoShape 59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E6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31" name="AutoShape 59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E7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32" name="AutoShape 60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E8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33" name="AutoShape 60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E9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34" name="AutoShape 604"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EA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35" name="AutoShape 60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EB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36" name="AutoShape 60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EC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37" name="AutoShape 61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ED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38" name="AutoShape 61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EE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39" name="AutoShape 61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EF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40" name="AutoShape 61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F0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41" name="AutoShape 61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F1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42" name="AutoShape 62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F2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43" name="AutoShape 62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F3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44" name="AutoShape 62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F4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45" name="AutoShape 62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F5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46" name="AutoShape 62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F6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47" name="AutoShape 63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F7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48" name="AutoShape 63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F8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49" name="AutoShape 63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F9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50" name="AutoShape 63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FA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51" name="AutoShape 63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FB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52" name="AutoShape 64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FC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53" name="AutoShape 64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FD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54" name="AutoShape 64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FE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55" name="AutoShape 64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FF00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56" name="AutoShape 64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00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57" name="AutoShape 65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01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58" name="AutoShape 65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02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59" name="AutoShape 65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03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60" name="AutoShape 65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04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61" name="AutoShape 65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05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62" name="AutoShape 66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06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63" name="AutoShape 66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07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64" name="AutoShape 66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08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65" name="AutoShape 66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09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66" name="AutoShape 66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0A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67" name="AutoShape 67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0B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68" name="AutoShape 67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0C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69" name="AutoShape 67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0D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70" name="AutoShape 67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0E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71" name="AutoShape 67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0F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72" name="AutoShape 68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0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73" name="AutoShape 68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1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74" name="AutoShape 68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2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75" name="AutoShape 68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3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76" name="AutoShape 68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4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77" name="AutoShape 69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5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78" name="AutoShape 69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6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79" name="AutoShape 69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7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80" name="AutoShape 69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8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81" name="AutoShape 69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9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82" name="AutoShape 70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A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83" name="AutoShape 70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B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84" name="AutoShape 70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C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85" name="AutoShape 70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D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86" name="AutoShape 70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E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87" name="AutoShape 71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1F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88" name="AutoShape 71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0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89" name="AutoShape 71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1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90" name="AutoShape 71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2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91" name="AutoShape 71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3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92" name="AutoShape 72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4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93" name="AutoShape 723"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5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94" name="AutoShape 72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6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95" name="AutoShape 727"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7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96" name="AutoShape 729"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8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97" name="AutoShape 731"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9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98" name="AutoShape 85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A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299" name="AutoShape 854"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B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00" name="AutoShape 85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C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01" name="AutoShape 85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D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02" name="AutoShape 86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E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03" name="AutoShape 86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2F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04" name="AutoShape 864"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0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05" name="AutoShape 86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1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06" name="AutoShape 86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2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07" name="AutoShape 87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3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08" name="AutoShape 87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4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09" name="AutoShape 874"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5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10" name="AutoShape 87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6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11" name="AutoShape 87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7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12" name="AutoShape 88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8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13" name="AutoShape 88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9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14" name="AutoShape 884"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A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15" name="AutoShape 88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B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16" name="AutoShape 88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C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17" name="AutoShape 89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D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18" name="AutoShape 89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E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19" name="AutoShape 894"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3F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20" name="AutoShape 89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0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21" name="AutoShape 89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1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22" name="AutoShape 90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2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23" name="AutoShape 90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3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24" name="AutoShape 904"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4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25" name="AutoShape 90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5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26" name="AutoShape 90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6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27" name="AutoShape 91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7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28" name="AutoShape 91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8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29" name="AutoShape 914"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9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30" name="AutoShape 91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A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31" name="AutoShape 918"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B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32" name="AutoShape 920"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C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33" name="AutoShape 922"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D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34" name="AutoShape 924"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E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58</xdr:row>
      <xdr:rowOff>0</xdr:rowOff>
    </xdr:from>
    <xdr:to>
      <xdr:col>1</xdr:col>
      <xdr:colOff>304800</xdr:colOff>
      <xdr:row>58</xdr:row>
      <xdr:rowOff>304800</xdr:rowOff>
    </xdr:to>
    <xdr:sp macro="" textlink="">
      <xdr:nvSpPr>
        <xdr:cNvPr id="335" name="AutoShape 926"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4F010000}"/>
            </a:ext>
          </a:extLst>
        </xdr:cNvPr>
        <xdr:cNvSpPr>
          <a:spLocks noChangeAspect="1" noChangeArrowheads="1"/>
        </xdr:cNvSpPr>
      </xdr:nvSpPr>
      <xdr:spPr bwMode="auto">
        <a:xfrm>
          <a:off x="762000"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600075</xdr:colOff>
      <xdr:row>58</xdr:row>
      <xdr:rowOff>0</xdr:rowOff>
    </xdr:from>
    <xdr:to>
      <xdr:col>1</xdr:col>
      <xdr:colOff>904875</xdr:colOff>
      <xdr:row>58</xdr:row>
      <xdr:rowOff>304800</xdr:rowOff>
    </xdr:to>
    <xdr:sp macro="" textlink="">
      <xdr:nvSpPr>
        <xdr:cNvPr id="336" name="AutoShape 135" descr="data:image/png;base64,iVBORw0KGgoAAAANSUhEUgAAAQ8AAAEMCAYAAADauzOQAAAAAXNSR0IArs4c6QAAIABJREFUeF7svQuUFdWZNvzuXacbEKJCfjLOp9HACH0BE+nT6Ie/mRBBRyKfCNjo0hU/iXQdZGKkuxW5GLlELqJ0Y3SAUy0joytOQnMRotFfGgPRkS/SBTpA92lxSKIy48QvAgYF+nTt91/v7qpjndNVp+rcmotVa7nUPlX7rXprn+fs/V6eh0FwBB4IPBB4IAsPsCyuCS4JPBB4IPAABOARTILAA4EHsvJAAB5ZuS24KPBA4IEAPII5EHgg8EBWHgjAIyu3BRcFHgg8EIBHMAcCDwQeyMoDAXhk5bbgosADgQcC8AjmQOCBwANZeSAAj6zcFlwUeCDwQAAewRwIPBB4ICsPBOCRlduCiwIPBB4IwCOYA4EHAg9k5YEAPLJyW3BR4IHAA+z111/HwA2BBwIPBB7I1APByiNTjwXnBx4IPCA9EIBHMBECDwQeyMoDAXhk5bbgosADgQcC8AjmQOCBwANZeSAAj6zcFlwUeCDwQAAewRwIPBB4ICsPBOCRlduCiwIPBB4IwCOYA4EHAg9k5YEAPLJyW3BR4IHAAwF4BHMg8EDggaw8EIBHVm4LLgo8EHggAI9gDgQeCDyQlQcC8MjKbcFFgQcCDwTgEcyBwAOBB7LyQAAeWbktuCjwQOCBADzO4jlw6NAhHDx4cN7fYfmD5ReJInEzANA/FwHAFaab9gHAxwCwlcf51tbHW+m/sz5G/tPIiwzFuJkxdjMgXATMtIOwDxh8jIhbFUPZuvsfd+dkJ+sbPIMv/PPOn92PiMsZh2IGMH/g3z+yqKdvN+8Tr6cf4Ktqj4Djj3/8I3zrW9+CfAHI5XMuH1jEihYioAoAiodvDQZMi2N8/vtL3/8kk/cw4p9HDORxvhAAfNkBAE0Uifl7f7Q3Izt0T7W1tTcj4g+FENcqikJACIZhfMw5f5Mx9nx9ff3WTO79TDj3450/GwTMOMiBJ94R46x04LU/bc/3/amqegGNqWnasdSxA/DIt7d7YDwLOL7//e/Db3/727wASMnskhsZZ78EADlZgMGrAPAyGLCLA5cTR4C4ABQYBQA3AcKN5qMeQ4G3ty9rp/M9j4o1FTcy9qUdBkzaEVzsAgZdExThAi64tIOAX9pBvH3P9D2+7NTU1FyBiM8yxgYwxtYi4jZFUST4GIYxkDF2PQDcLYQ4xhib2tDQQKsqz2PGjBkXGYaxChEnmicfB4B1R44cqWtqaurwHCAPJ/z3joXXM85esw/FAMcv3nRkNv0tFAote+KJJ17OxVRVVZXSv3//5wDgDnOc548cOTK1qanJsMYNwCMXD5+Ga+3AYZnPFUDK5pTdgwyj5mpjGwc+q3VJ6zvpHq98bvmVAsRyAKAvocGQRdqWtq1Nd03lmsov7TCQdnaru9PaGamN7LKDX9ppmd6S1k5NTQ0BVJMQQmOMPdzQ0HDC6b5qamr6IOKjnHMVEasaGho8gSkSiWxHxOsA4HkAeBMArgWAH3b9OGsRP1MiHA1L6k89ojt+/7w+/+83Fk5kyDYlgQfCnZ9fdtfYAwcOXP7666+XG4bRbBjGfU899ZSv1VrqCkNV1XsBYJXdBiJObWxsXBeAh5+3fIad4wQcuQJI2dyy6xHwFQIOBmxx25K2hzN57LK5ZY8i4DwJIMDGtS1p2+Z0feWayuuRddlBwMV7InsyslMRrXiUAeuyg2xcy/QWRzu04mCM7eCcVz3xxBOv+3mWBx544DohRBMijk63Aqmqqiru37//KQB4VdO0cdbYqqruAIByTdO+4ceeBQ5OAJLuM2vsP/9uwbMA/O4kWwibB/79T5cZhrHi1KlT316zZs27H3744bcVRblvxYoVBHSOh9sKo3///isB4Mcp4FHf2NhYF4CHn7d8Bp2TDjiyBRAzMBqTWxUGi2KLY/OzeWQbgBzjcV6aGkilwKgIiS47CIv06XpWdmwAcox38lKnQGpdXd1eIcTahoaGp72eZcaMGf2Ki4uvWLly5a7a2tp7GWPqihUrRrhdZ/46HwWAFzRNu9MGHi/RCkTTtAu9bFqfO4GEL+DY+bP7gSF9sbsfjD38je/+dLFhGLSamnfgwIF3n3vuufM7Ojo2r1y5MvGlt1/otsLgnB9HxKYU8JjQ2NiYiBEF2xa/b/s0nucHOLIBkLK5ZasQkJan22JLYjfk8oilc0tpD349A7a6bUnbDPtY4WiYlr/3AoNtuqrnZCeshV8ztzCr9YieZKempmYi53zpBx98MMy+N3d6rgULFhQfO3bsFcbYdYh450cfffSrSy655N8BgLY5m52uUVWVtnYU5HU7fG9daAA7WNgHdNvO2M/59I35l3ai8if6W4gZlw347sIPEPFSIcSDnPPEiuE3v/mNsW3btuMrV650BDZVVZ9yW2GoqkoxlPtNu09qmrbMfg8BeOTyjemBazMBjkwAZOi8oRdz5IdoG8GBV3rFOLwe1YyBtNB5gonL3lv83mH67++s/s7FIR7qssN4pVeMw8uOjIGgkHY6Redl7977rrRDR21t7S8YY/tWrFiRNMmdxqRzzWDgJ4h4TUNDw/u1tbW19J2ur69PrCrs16qqapcpedwwjGWc8+WMsXus8zRNy+g7lQogfoCjtrYW6+vr2SdvLJJA9v9c+9MXhBAHOecym0SHYRjQ1NQEH330ERw+fPiYG3hEIpFbnVYYjLGLKVVP2zPa2gwYMOA1RNygadpqy0ZGD+r1YoPP8+uBbIDDL4CUzimdDQyWUqYjtiQ23unOS+eWUqSdIu6UEjwumBj33uL3KEjoeJTOLd0ia0MQ5sSWxuQXOBwN06+XtKNHdEc75nkUeKSYSD+a+wBwlx7RX3AyVBGt2MKAUQ3KHD2iJ4Citrb2z4yxcStWrNDTvYna2lrr1/aEGed4m86vq6sLI+Ir9fX1jrELO3gwxm6IRqPbVFWlLzCtSOTRU+Dx+OOPLwaAgWTzxIkTffv27ZsAvC+++ALWrVsHjDH40Y9+BLNnz3YFD7o+dYXBGNMR0crm3ImICmOM5gGNWReNRuvlf+d3ugej5csDuQCHHwApnVf6CqVbEXFG+9L2xK+JdW3ZnLIfIsNn/QIHXWdmbZ6hNG9scUwGFCujla+Y6dYZekTvZsfurxFrRozijNOkTQsgZtbmGUrztkRapB3KnDDGvojH49+wMgy1tbW3KYqy8/HHH08UmdXV1c1GRAIz+iJUrVixYoN1D/fdd9/AoqKiPyPieU4ZmpSVx2FN0y5RVfUvADAgG/DIdttCK48VK1YkVhe7d+/uNu1GjhwJVVVVoCgK+cYVPMyYR9IKAwBeFEL0Z4xRLQ5lawjMrVVNu6ZppQF45Oubnudx8gEcXgBSOrf0IwC4WDBx9XuL35O/vC7AcQwQxsWWxnZ5PebQeUOv4sh/DwCHY0til9D54WhY2mGCXd1yb0uSHafxTAChFQjVmxjIcNoedU8iPSgBaXXlVchR2tEjurSTCh51dXWUfo1SQVhRUdGdlHmpqam5gzFG2xUCjjmp25sMwUOuMlIAxffKI9uAKd27BR5e78P63A08IpFILSKuMM/rtsKgFQcAUDrefiQyTcHKw+8b6KHz8gkc6QCkdG4ppRyLucEva32s9QP745XOLe30UWEqL4ktiSXmUPlD5ZcKRVAQryO2JNbLBA9pBwAu0yN6wo7br66Dmw09oofsfw9Hw5cCgLSjR3Rpx/xS/YW2E7RtoS1IZ2fnS2ZVqUE1HwBwD+e8WAixeuXKlUnBVro+k22L23Tws23JNVWbL/BQVZUyYCXms3RbYYRCocrOzs43zM+pevV9KkBbtWoVFcYF25YewgRfZgoBHG4A4gEevvWLewA8uhVTpQGPpIBpTU3N5QDwGmNskOUHIcTWw4cPT3LKxvgImHbLTNhfLGNsUTQa9UxDexWBeX2eR/CgFZ5VwZs6R5NqWZwmcLDy8PW17pmTSHScSs4LdVAl6nXXXSffebptS+ncUipAesZcfZwQTNyQLlBq3W8+ti3haJgCpxT36JPJtoXugVK1APDoRx999G0LHB588MGLhBCvIOKVAPC2GSDtVnFKGQWvVG2h3kum4xJ4ZHINleA7ZVuozqWzs5MC2gSy1gqk2wrDzVYAHpm8hXPoXKsuwy1gmg2AJAKmtroRW12GZ8DUD3DQK7ACpk51I1QkhohafX19IjhrFoM9ZRjGLLdybT9FYufQ68/LowTgkRc3nn2D+EnVZppxyWeqlprVWtQWx7Jqt1Stufqghrg3QqHQpHyXp599b7mwdxyAR2H9e8aObi8SAwVGxH4W89VV6vZApT8tvQIM2EufuxWJAcAIPaLnZCccDRO3iLSTWiRm3dsDDzxwE/WqUGDUZ2PcvWYvTE6dqGfsyy7QjQXgUSDHng3DJsrTbXUZ2d63VTeSrjzdXpeRrR1b3Ui38nT7mJQ5MeM21Dn7PLXkU9pWURSqWbiYWvIZY9QNS/GPaV6FZdne77l83VkPHqPqR/WJnxe/qeiLopd31e5ybL0+l19gLs+Wr8a40nmlCwHhEQAoaGNceE14ITDTjktjXKo/iAyIeDsA4Hu2Yq5PAWAn8XCcCWRAlZWVRGsALS3OncK5vONCXntWg0c4GqbyaaoWpLw/1RBQubJjSXMhnXg2j22SAFFXaM4t+ShwvBspkEkCJO3k2pKPiOP9kgIV4t2Ew3LrRGBJhEXUA0L9NVRER/MQOOezdu/eTeDkeVCW59ChQ7JXZ/DgwZVeDX2eA+Z4QmrRm9NwVi3LWQkessJQwacA4apuD8fgbWaw+/xUM+bo53Pm8lQyIFCgzisGUj6nvFwwQa3hWZMBAUKdVwxkxJoR5ZzzlZmQARXqxZSXlxefd955DyIiAcc2RCSAeJ9SnYwx+hGzaAE/1nX9b/3cR2VlJVEkysY6zvnalhbnILGfsfJxzjkLHmZxEL0kixotnb9oBUIrkaTqyXw4+Fwcw1yBEH8D9ZXQQcHDrSBA58glG5VgYiBwoFgCbQVuMs87jgKrMqQhTLJDRMeggM4Ek3aQ40AwICyJke12EKtO54qjsrJyHiJSSfe0PXv2JLXth8NdZfimTw7relfZfLpj1KhRfTo6Og4i4l10HjWfFRcXD9m1y//2e+bMmVdyzt8y62KkOSFEh6IoY1asWOHaxOh2XxZ4WKsL+n/7f9N1Z9XKo/yfyvv1DvWezYBRyzQVD/k9TiBg/cnOk8ta/7FVltQGh7sHKAaCRfiIXwJkAFjL43x+pizqJjkQ/Xr7IkBmwNayTjb/TGBRLy8v79fa2n0uVVRIblZqJASi69uzx5trNRwOU5PejXv27BlN14XD4e20otH1LzuF/cxXKo5j7EtawtSGPy+gcPr8nAAPsyDoUVtXnx9/pp7zMUP2sBf3ZTYDn4vXyDQucKrWJKJjavum1QYdOjDZZfmyALHZ4uzI1gfE9VHEi6QdRBwIzLSDoDMmVyEvx0V8s52zI1Nb+WBPHzly5PeEkHytvuIZ4bCskr1V1/WZ1v2Gw2FiKrsSEamak5r+5L8RccyePXskXWJFRcV1jDECECKCpu0QkTO/j4jv6Lp7R3IhwCOdn8/4lcdIbeT3BMo9NZUV5+t4hzM+c7fqL5iVL6PBOD3vgXyyp4fD4f+y/Xh5xjMojkFt//atiwlA1EvyJJHqUNr43Xe/JDKye2jkyJHE0E7p5FuJyYtzPi5dAJaqY1PIimfYK2y9Vh6p2xKvt3XGgkfFMxWXs062HBhY1PZez5L55wibMYSz9kzbQ+geHOeYB9zY02fOnDlKURTFigX4ZU/PNJ5hriBe0fUvO37JxSNGjBjFOaeM0+NeWxPa0gDAg0KI8Xv37nWlQzAJn2lMmemhw9SlmdDQ0JCWAsEpvmGNcVZtW2xxjQfNFu5CT+kOBuzJLzq/WBTEQ5Jd3VNKbqSB0tnZmVaZLhQKbV21apVvxTg39nQTUOiXn2ISk+w8pV7s6WY8g6QOjvmJZzitPGzbF0rzUuPfqydOnIi0trYmab1QRqdPnz7ETEbdrjfoevqK3JkzZ77BOadtUuqxr76+/tvpvkTpMitnDXjkKa6RLdgE8RDTcz2l5DZ16lRi7MpIMS4ej89/9tlnPTVI3NjTTYCgeAIdE1KLw7wa48LhMJEI9dF1fZLXRAuHw5RN6tB13ZELdcQImX4+IDlO9ORsYDgsuUoOCSG+vXfv3lYvW9bnM2fOXME5p4TC2vr6+ml+rvOTlnUa54zYthQoruHHb07nfKXjIT2l5BaJRIj68EtlOuhSphNC7EJEqRjHGLuA8y7FOBvfBAUPb49Go67CTF7s6bRtYYwVNzQ0dCvg8mrJN4OgRIwzXtd11x6YcDhM90zbiO/quu6YKq2srCTS4ft1Xf+u00QMh8NvIOLTe/bs+ZXfyWyxpFEauaGhIa0oljVmum1LOrunFTx6JK7h1+up530F4yE9peQWiUTuIWpAWWWKSKJNsxobG9MqxlVXV1PAnBjKu4rRGItEo1HHL0c69nRqy+/Tp4+sD/ra1762bsGCBd2kIb3IgCorK6OmzORUO4DYszEAMIgxtrmlpcVVPa6ysvKXZgZl2Xe+852LQ6EQkQxBZ2fnfRREpXgHZWZaWlpu9zuN77///hJFUWKMsUq/fTpnFXiEo2ESF3oEUCpRETXdmXp0AIOnpUBRRO8m8Hum3nQ299VTSm6RSOR6YiY3qzAXa5qWkWKcqqqUru9SjGNsHDGXpz5vOvb0n/zkJ5eGQiGpc1JUVHThY4891u29etEQUjyid+/ejzDGqD7jZbMidGtKNub4iRMnvp4ay7Du1SwM+wvn/BohBPXb0PbNAkOqNJ3POd8phHiruLj4634Lxmjl9M1vfvO/Pvzww7/1W+J+VmxbqtZXKYeOHKKCIJoACabpbCZ7D19DDVQPD+4/WGua8qXAbw/fQ8HM9ZSSmxkYlYpxfqn6nB7aBiDHQqFQqT2Q6sSebh/DD3h4ESBb440cOfJKIcQ8xli/lpaWcZlkY2zbGpI3IFW2GVZsg2IhjLFVNK5ZW5N2i5TrxDjjwcPcSxNDc3muD3sar29FxLrTWRpdiGfvKSU3VVWlYhxtVRobG3NSjKuuriZOUtrCrNY0LUFi3JPgkfouMqkuDYeleh6VIdTpunMTZzgsGz7pO7NZ15NV8QoxD7Ids+CNcRmwZGf7DD12nR81rx67mRwN9ZSS2/Tp0y8WQkjFOESs9IpxeD0WxUAYY7ILlXN+2Zo1a+yKcQn29NRx/Kw8vLYtXvfm53MqAPv888+PO5W426+nMvi+ffv22717t+80tR/7+TwnAI8MvHkugYcfJTeT8iChGAcA4/SIcwaB3OhED2iqkUnFOE3TXBXjVFXtphinaZojvYKqql3KdABz7Pqp6QKmfsDDK2CawVT5SpwagEcGr/lcAg8vJbdKTZZYJxTjvICD3Oik5KaqqkXvP8Ouc+rk9kgkMsqUOUwoxjkBiJm1IXb3JHkAJ/Z0y44XeHilajOYJl+ZUwPwyOBVn0vgkU7JLQU4jgkU4/ZOdy+RtlzopOSmqqpsVeecX71mzRpPxTgTQL5UjEOc1tjYmKQYN3369KuEEFIxjiQf7a/QiT2dPvcCD7cisXA4THyp2fRXUTPbiAymV4+emm2wlG6yx+o8zqWYh/l22xGwHRhs7sV7bd01bRdlZM66IxwNOyq50YOEo2HfinF2QHUSY1JVNWFH07QEt0oGk9fQNC1JMU5V1YRinKZpCcU4unezIa4be3o68EhXnh4Oh1HX9Yx/ZLO9zs9E+vDBi1UQuBw4p+5cz0MgHGeMzbr08Q8TchR2ng7PAWwn2K/L2CmZGDInYkYCNZmOf5rPP8aAPV70eVH92caf6gEevt9ZD4BHN/3XdOBB8yGf7OnZgkA211HG6PPPP6cSemLIu89tm/dh3f846hc4rO8HAchlT3z0Nev/MwEPikdpmiarZQPw8Ik4DNivBBO/6sV77bRWGNT/oXQo3xNM/JCBZLqig6okJ5xNrGXpti0VWsXdDFlCMU42aKUJlFruzMe2xQycfqkYl+G2xbqXfLGnZwMC8kczwxULAcfRo0f7FRUV0bPTNumYpmkXOk3VDx+8RIL7Jcs/lB/HP47BqT/shhN7N8OpP+52nd3ffPyjxGLBL3hMmzbtOs45pce3RqPRSQF4eIEHg7eFEFP3Tk/fmDRSG3mlQEHZCOqUpJTa1YUAEFtxVKIy0+/f3B7VS8ktGwBxUnKz1WV4Bkz9AAc9jxUw9VM3kit7eqYgYPk7k+uqqqqK+/fvvwkRT3R2ds4wAaRd0zTH8nQLPL7xjy8CKMUQGvBN4Od14czJ9h1wZONsMI4mMtiJKZApeJjFfRTzuYhoBDRNmxWARzrwYLCh+HjxXX63IUQl0KeozyaToHffic4T1+S7xV9V1b+a3KLHNU2TS0+/f3MFj6jki5ApVD2iO6ZQM8245DNVS63vjY2Njopxbqlar9+EbD7PBATs4/u9jrI8F1544S9N4h+iC9gghIh89tlnx9zKzC3wsNvrXTIaLrx5AYQG/h0Yf/0E/vLs/4aOj5L1tTIBD7qvAQMGvIaI15FMxZEjR8bQ/QTg4TaLGLxdfLx4tF/gSPzKUM8OAHVc0gpkmR7R52QzUd2uUVWVvuT0ZV+maZoc2+/f3Ma0F4kVUsnNXiRGdjRNy0kxTlXVhGJcapFYPn3udwVhSifcBgD0JVMYY68PGjTohQz6S2jlSuJT8mCMrfv000+npbveAo+v3/3PcoUR/+jf4cT+VwGNOJz/D7Pga39fDcaxj+HPT/8v+W/rcAOPSCRCpM5rNU1L9PvYVraH4/H4CIsOIQAP51lGSmKucohW1sgtXWuKNBOAHOedfMiZQNbr9WWyytMLreRmlaen1mV43Z/T57a6kaTy9GzG8nNNuhXEqFGjBnR0dFBaOVUChLa94znnf06XqVFVlTqMqedLHvQFbmxs9OTiSI150LUEEkc2PCi3LbQC6XftPXCidRv8Zd2P0oJHdXU1NfpRc97Ovn37jmtoaDhh0iYQrQA1IY6ORqMJJrMAPBxmDQVHWyLuLdBe4EFDhqNhcvhNDNh9LZGWp/1MztN5Tr4a47yU3PLVGBeJRBaamindGuMK5cd04BEOh4ldbCJxbyCiTIMyxojomLrGifPjJjfwqK6uXsGYVAOwDk3TNNc2fvvz2bcttE3pU349nH9DHbCi3vB/G++QQdO/qd0Goa9/C/788x8kti9OKw9zZUg1MyQbsZWyPCReBwADEXFmY2Pjk3bbAXg4zDRkOGmPmqzFYT/NJ3hQQxMxTr2pR5yJXgo1ybMdt6eU3Gy/ZiSMlGtL/vh0pEB2X+TKnu5SJLaNBLQRkb50q1Ob18LhMBF330/34QQeZoCUSuyJapCOpzVNoy+tr8Mp5lH0N0Ng4L2bAOMn4b8brode3xoJtK05/uZaOLp1gRzXbdtibgVp1Uzbb9q60L9f0DStGxPamQYe1j7LV8GLL+9mcVKxUvz1dAVffsDjqsarBhnCoCaw43pET+TUs7idHr0klQyoUEpuqWRAjLE6rxhIJBIpF0Ks9EMGZHdaPtnTM3kZtFKxn58KHvfcc88ARVFe0jTtGnMLto+yGJnYsMDjgvGPyPjGZ9ufgs/+v+Xyv+lvx15ZBn/duQb+x4J9cjvz3ysoHOMOHvSZmZKlLRjx7Ozr27fv1bSFSb2vMwU8EoQ7xUqx0mF0ENeHHxGgTPzs99wTekQ/z2ml4TWAPQZSvr68uM+RPlRRCcWfF5+XaeDVy1YhPzdXIAVXcjNXIN2U6YQQOuemMp0QAznn3ZTpSMzIz4rDjT091X9+2dOd/O4FEm7vyh5jCIVC41etWpWxGJkFHhc/GgNW3BfE53+B/1x4pUzZXjT7LRk8/ctz1fCNn/wGaEVyeN4QT/CgE1RVpZXzKkVRrl69enW70zOcfvCwUf1RqpNuktKbpEuqMGUFAlrLuUJ+X+xj5x08TvQ/0at1SjIzdk89TLZ2ekrJzYyB+FaMI6atUCg03w+Luht7ejqfeLGne4AH8XLUJ/3wdMkmLBVCDEslMaYvHxEidXZ2Prl27dqsWhss8Dh/7EwZGD3+hiZXH8AVuGTZH+HUof8Dn6ypgoHTm6D4m1f6Bg8TQC61txGcOSsPBm9z4LMs0SUbazrYFd1OB4GQKBLf2Pujva7s3H62LZKb1WAHqWBMj/gTOs72i17I63pCyY3u3wzWdSnTQYoyHXQp03HON9s5O7yeO5U9nVYXxF7X0NCQVDX14IMPkuzDMWtp7oM9nSgDqMv4ctqKmCsPHQBKOOfjLVEmm0zDLl3Xx3jdbzaf/+mBS/7KWUJT2NcQuZSn2w2cjpUHNUSR6LTkZ0jDmp5gMD8N1IV3Wvfn+EsT7drLpuusDUfDUrkLAXfuiXTpjwZHz3kglT3dBI6XGGOXIuJoC0BqampIjW0HIn5w6tSpCbR18GrJD4fDFMsaJOeACR60suCcU9CUVs8kk0DB4BIA+FRRlMq33377D4V4+g9nXfIgoFgIwH3pNgtKuSKbf+kTHy627ieDxsRuj9BjXbWV0cp5VuOYb9Z027amx0iTETbr0901OfysPMJrwtuBwXVnS6q2EBP7dI6ZSga0YMGC4qNHjzZxzm9GxNbOzk4J6KFQaAdjjAKxWy+88MIqi0k9GzKgq666apBhGEQZSFIRVBfxZjwer3OTkjyd/sm37YJ31dINZwkASQzmvoEnBw9xxkfsVnc7SgF4gYe5mtpxNhWJublq//79FymKcrMQgr50F3HOqaoThBD7GGMfc863Goaxdfjw4TlR5K1fv57GJhs3M8YuYoxJO4i4DxE/pmYs+oJPmTLFlx0n9nQTQF7inF/PGJPvFhGJwHjbhRdeON4uwdATNIQ5TM8z7tKCgkeeth5JDOYFForaV/x58dWZZklGPTNqQIeW5708AAAgAElEQVTRQctXUj7Pe3l6T82agwcPDozH41SIpTLGaAnueiAi/cpqRUVF84cMGeKp5GYfaP369QMVRclIMc4wjPlTpkxxtZOOANnMqrxmyTIKId5kjN2Qmor0y57eU+/jTLdTMPAoQNAzicG8YBKVDLadiJ+Y5Le5zQQOKvihgFpBGuN6YhIdOHBAKrlxk2CGMSaV3ABglxBC1uKYn0klN8SujBh9Rkpuw4YNc1Vys9//pk2bkhTjhBCvMsZeVhRlVzwel3aKioouMAyDKAlv4pxbmTdpZ9KkSY52vMCDMUY1DKSTQsdORJSl2PZ7+yqDx5gxYygYPJoxdmFnZ+egHTt2HL3++utphXY/SYO++uqrf0ydh3kHj0KnW6kPw0CjjtrlZUdrqA91nOb7aGWCTW25tyUtbZ65CiLeC1pxfKJw5eq3qwsTJMv3A9rHa21tlUputNqgNndEnDV8+PC0Sm779+8nFnOp5GauQiLl5eVpZQ43btxIokZSMY62DaFQaNbEiRPT2tm8efOVnZ2dy2nbQTEF6sifPHmym2JcN/Z02rZ89tlnVjWn1ZRH26NXzz///AnBtqVrJowdO/a3BB7mvHgRAKgsfTMAUK//Uepy3r59O/09ceQdPDKhsMvhC2HoEV1S0xWS5pCAisiAFFDesWIhFY0VYTAgzIDdRsFR8xloUo4vBJeH5SOKPRBjuBUfEELI+ADnPBEfoN4Eiklk4tfW1lap5GZuUxaXl5dnpOTW2toqldxMABlXXl7eTcmN7mfTpk0JxTjG2OJJkyZlZGfTpk2PImJCMW7SpElOinG/YIztW7FixTKyaaqoUUEapYPfj8fj15grm7dMwN98/vnn355LwDQTX3ude0nNJX369eknmcQQ8b72pe0J2kCva+2fkypdPB7fjoiSkUzXdcdxxo4dO5MxdlRRlB3xePy3jLFvudkJhUKDUlcfhQAP3xR2mTgk9VwrZVpI8PBxf8eBweMn4ifq/W5zfIyZdAoiDhSC0nKgcs7TxiGEEPTLrHHO5zPGPOMQFBgFgBhtRxBx0bBhw+Znen90vgUg5vamNDWQSoFR0lG1FOMmTZqUlR0bgBwzDKM0NZCayp5O+rS9evXawhi7HBGvSUnVvoWI7/tN1Tr55aGHHpJz/bHHHsv5e0TA0bt3734KU15jwCSTWGxJzJFJLN07IuA4efJkP2L/shjJdF3vNg5tSRCRiH6cDloNJkifEfGPhmGMoK1MoVce5zp4UNnu+4i4tVeo14ZCEiCbcYWEojwiyvgAxSHMBiZ6l9QTJOMDjLFEfAAAbjfjFq5zrbW1NaHkNmzYsJyU3A4cOJBQcisvL08ouZHxjRs3Sju0VamqqsrJTlNTEwU+pWLc5MmTk+yQrVT2dNq2fPrppxf9/Oc/T5Av03lEiDxgwICPbasO6oZVV6xY4ZvxPF/gUb6gvFh0COrQPdGJnTMIQAChvX1pu2+ha3om0tLt06ePHEcIMcOkD2x3EsweO3ZsAwDMTJkcCzs7O1cSSIwePfrCUChEn1tAT8BBIPRic3MzreQgZ8RMnZk9tRI4HSuPnpReQMR7hBBRWm1QHILYr61UoxsaUAoSEWUcglYhnPMIY8wxPtDe3n6xYRiHEFEquXnFOLxWJGYMRCq5hUKhy0pKSmRF5/r16y9WFEUqxnHOK71iHF52KAYihJB2DMO4bMqUKUmVo27s6enGzaY8ncbLC3hUgVI6pJR+IG4173EDL+aR1gOtx6BJxnh8HSYpUdI4xcXFkUsuucSVkcwOIIi4bvv27VNN0KA40zsEIhRIZYzdbbuJo83Nzf0D8PD1Wr48qafAAxHpy/8KAYcQYrGiKBnFBwzDeJRzPs8EkHGMsW7xgba2NlJ6X0pq78OGDXOkIWxra7tDCPGcGQ85LoQYN3z4cMmi7XS0tbVtMWMyc8rKymTcYcOGDbMZY9Tn8XJVVZWjnY0bN1JDVkKZjjE2btKkSa52mpqatpj1IXNuvfVWacd+5JM9Pd0UyQd4lMwreY4hSzCJAcC62MHYtEyAg+6xoqKC3lPSOIMHD07LSDZmzJhbGGMUFKXj+83NzTvGjh0rdWpoq7J9+/ZBY8eOpSAqBVOtY0dzc/P3A/A4A8HDDIzK+IAQYpGiKFnFBywAMbc3pamB1La2tlfMbdGM8vLybgG11tZWqRjnFzjIlZS1AYBnaLtUVlY2jv7W1NREIEjp2Rm33nprNzsbN26kCZ9QpvMCDhrTzNo8Q2neqqoqaSf1yBd7un1cCyy8po3fGEjp3NJkJjGGa9sXt3syiaXar6ysjFJtju3va3VdTztOSnalG3iQIkBzc/MIO3gg4kR7xiXYtnjNBNvnPbHyMAxjFedcKspzznOKDwghZBxCCLFaUZSk+MD+/fs/4pyTCPXVw4cPT0pJ24GDgqCKoowrKytLUNG5uWz//v1XUa+HEOLw8OHDpZLbxo0bE4pxEydOTLKTAhxUx0ErDk87mzdvTijGTZ48OUkxLvXecmVPLxR4lM4pXQEMkpjEYktivpjE7PcUDoepND4xDhXutbS0eI4zduzYI2YMQw7nc9uysrm5ucayH4CHH/BA0BmwOS3TWxzTkH6G8HMOIiYU5Sk+4BXj8BrTLMNOKMozxhLxgdbWVqnkJoS4bPjw4UnBxAMHDnR6VZhatsvLyxNzaP/+/Zdyzv8EAB3l5eVSyW3jxo3SjhmfSLKzceNG38p0kydPTthZv379pYqiSDuTJ09OUozz8kk+P8922yIDpHGxBdBkEkN4OrY05ptJzOb74vPOO4+2ijJQTnSIe/bs8TXO2LFjabtyC21PbCnalZ2dnQtdAqaW2QSABOCRfja1m1QBG/I56dzGQkTJA0FxCGrzdjoPEWUcwoyHHOecU0zDNT4ghKBUpVSUZ4wl4gPpwKO1tdV3xixH8PBt51wBj/IF5QNEh3gptiR2Tem80lcYsn1tS9oyYhKjeUHky/F4/KWWlpZrKisrqXp2X0tLS8bj3Hjjjd/q7OykOEcinZsCKEnTkDE2Ytu2bbKwLwAP52/yYWphHjRg0LqmKU2+I965AgwFSc106wzGWLf4ACL+UAjxrF/gMH+NZByC0rwENNY9ptu2tLW13S2EoNgFZWJOIOIN6QKltjEz3bZQFD+hTEf9JukCpZadTLYtub6TdNdns/IonVP6CDCQbOW8mI9vXdCaMZMY3VM4HCYyJepD2nny5Mnxra3ZjWOCRzrqgB2hUGiqYRiy+nTbtm0J0fEAPJJnx6fAYFHx8WIt0+a4fExSwzBkHIKU5xhjSfEBO3CYQVBacXjGB8wqQxmHUBQlER+w1WU4BkyzARArYErxGqtuxKrLSBMwzRhAbAHTnOtGcnlvWYHH3FKkOcaL+JOtC1qzYhIzwYNWbYuKi4uf3LUre7F1M+NCAetEGTpjjMibJVhYsRAnPwXg0eWV44BQDwzq9YieEL7JZWJlc61hGKc450RAexljLCk+YBhGp1eFqWWTMZZ4r4goFeWFEB2KoiTiA35StZlmXHJI1WaUcXFL1Y4dOxap4W379u2+mvQsf40ZM+ZGapxrbm7O+/chm3nQ09fQ6iMej8/nnD9JWxIrw2JuX/6lubm5i3495ci7s86yIrEOBNR6Kb3mF7JS1O9kSAce9K3wO44f8LAXiXHOR5SVleWk5NbW1naFEEKWO7sViSmKMuKWW27Jyc6LL754hWEY0k5qkdjYsWOps/kNAhA/YGCBjdlx+93m5mbX2JFf33+VzvvqggeDtYCwqJDNbJlOJI9ti4xDmPGOE5TGTRcotWy7bVvoc6s83V6Xkek9W+fb6kZWpylPd63L8GvXqhtxK0+3AITG81pJEHiYdgPg8PsCbOd99cADYbMA8TC19Gfhr4JeYtVlAIBbwDRjAKEydzNg2q1uJF+NcQcOHFjIGHukBxrjEopxTo1x9HJsgJAJeHieW9AXf5YO/tUBD4TXGbI5Xhwdp/M9+kzVZpRxcUvVWs9JJEAAQCTBUsktl5Z8oiVwIwUySYBIjpPEoHNtyR/vRgqU+v7sYGL/zGtVcjrnwdliO+/gURGteJSBjNZKPZYCHDK4qU/XZdm2Z4ylhwq88vGcKUViI4ibIpdxETERhyBFeXuRmH3cVDIgznmdVwxk//795YwxqeSWLRlQUVFRnVcMZP369dKOHzIgJ18ReKQChdPf7Ne6SEz6eRXv6LruuyvXz4BO55Q8XFLCDKYiIDGjWa3z7zBgO1FBrf3RdkfBptSxwuGwZA+jTIthGIPeeeedoyNHjpTsYYZhLHznnXe6sYfZx8g7eNDgI/55xEAWZ48wYFRvT9mDfBwdgLC6OFS8yApujtRGXimwK0jncPRogVc+HpDGsJWnJ9VlZDO+VTfiVJ6eOh6tQBhjCSU3s1CNhI91wzAkN4iiKAMJr4kYmTFGWit0HEfEqgxpCBN2qGGOiI4VRdHj8bi0U1RUNNAwjDA12XHOE3ZIMc7visN6vizBA9Op27u9i3Si2Nm8P6drhs4ZWsuAEQHTPgbsTWBA2jEACGEEpIDxFQj48HtL30sSonIaKxwOJ7GHMcaeRMQEexgATNV1PYk9rODgYRmQ2q2GQUUx9pbezP3oENysiFY8yIAtNbUy7GOelgKvzB/K+Yo8NsYt5JxTIRGlnrs1xjlZpxgIXeOXAJmU3BBxfqYs6iY5UEaKcSYBckYsafSMZzp4jKof1SfeN74dwWT9ijizflFJu3HKIDrFUYyxGbElMamBlHqUzi29AxGJP2WX0kuZ0LogWbWwoqKCODqOCiF2KIpC4OHKHmauRlxXHwVZeaQ+EPGaUls2A1km7f9IE9wkp3f061ABgSbhABLaOZ0FXv4fyvtM6lUQQpBcQD5a8sd7kQKl3hGlcYUQUsnNMAxLN5bIjnVFURJKbhZnh/cTOZ9BXB+c84kmkdFAxhjp01Jhko6InxDxkRBicypnRyb2zmTwoDl88sKT/XjcxvoV6c76Rc9bMrtkJTC4TRHK1a2PtSbVAKX6o/yh8ksNbvyeAXshtjRWZ31ubkl8sYcBgGQPo62Mm797BDws45WrK69CjtQFSMsr14MU17jgs/wEN0kThno3iNnrdBZ4ZTKh/ZzrQAZU5xUDQcRyRJRxCC8yID/3cC6ck03ANNvtRybXmaLom4DBCRESMwhAGLD2lkhLN/aw0odKr0COeznj49qWtCU1Z5bMKZHp5val7Unf5bK5ZdcLFK8YYHz7/aXvy8xiZWVlAyImsYcxxiR7GIHElVdeKdnDaDVpvvsEe5iu65I9zH70KHgkQGRN5fXIcLmdJ1F+dhYFN3vii2WuQEjxTAafKQ5B8QGKQxBbu3kPMg5hkvDI+IAQghrmqjJdcfTEMxXaRj5StZmAgP15/F4n9YyOHvoloMkexmBDMS+OXHL+JceceqnMVcdV7UvbJYGz/XADDzqnZE7JWwzYLvvqIwVA1um6PtUEDckeRiBiBlKT2MN0XZfsYacdPKwbqFhTcRshn/nFmL9n+p5fFXpynW3jUwxECCHjA17l6SYB8lqTADnj+MDZ5hun+81HkZgXCJiUf7cBSPZ8Sj2/PmjQoBeamvw1UVZEK55jYGP9Qlg3eMDgaW5NmCWzS2IM2NOxZbGnMwKPuSX3M2RqbGlsmHVdOBy+xZRUAMbY91taWnbYskt/1HV9UGVl5WhETGIP03VdsoedMeBBN0IoTP/uye7Vs/FLQmlckhCw4gO02jCfIxEfoEnhlo49G58503vOV3l6OvCgVviOjg5qgSdZA/vxthBiPOf8z+kyNZXRyiiCjfWLwVpdTc/6VTKn5JRgYtLBJQeJ/JpWFGlbFawtzJC5Q27iyH/RvrRdttunZFecwEOmmlPAY6JbxuW0bFsynRTB+YEH/HggX41x6cAjHA4TOzmB+NOIKGkTGGPEvP5jU2HvJjfwCGvhFYA21i9gWkvEm/UrR/D4ZfvS9q+Z4JHEHkZ8qV7bFqqxaWlpSbCHnVErDz+TIjgn8EBPesClSIwY7B9GRNIkXq3rehKtYzgcXgkAVBwJTuBBAdLzjpy3BcFk/QJ8ek/EH+vX0DlDD3LkT+a6bQmHw5I9jDIpVoqWwIHYw1wCptLtbgASrDx6clYWwFb5g+UXiSJBKXD6h0ScpJIcFREBAMU9tvI439r6eGteYiAkTtS3d19SnCdbFMT9+POTn2/7qOEjqftKZDexpbFFBXjUM3ZIWqnYby4VPEjPOG7EX2qJtFxTGTVZvyL+Wb+Gzhn6FGPsyvYl7d9NdULagOnckjdAgN6+rD0pw3LllVd+S1GUJPYwO6Ck2qCu6927d3eTBQ3A44ydkulv7PI5lw8sYkULzf1zWiU5KlxlwLQ4xue/v/R9TyU5R8tVoJQMKZnNgD1oCk3ZTztGLQOx92OLS4eUdgLC/HMRQLxAwu2NhbXwI4BA72rnyc6T4zNVF7RStYBwQ/uy9tftdtzAo2R2yXXA4DUm2IjYY7GkNgcTPNKyhxmGMZVzLgmB9uzZk2APC7YtZylgWLddMrvkRsZZQkkOGHQp2huwiwOXZEYCxAWggFS0TxDtAhxDgbe3L2vPiCzH1FCl6kZSanM/EF639HtjS2IZ/zBZfUqpLPVuf/d6jZFI5FlElL0bHR0dg9atW3e0urr6Ss75/ZTlW7NmTdrejdTxbeBRp+t6Uvl3OByW/LNCiGF79yZ3bMv7R1hUHCp+MlveGLn6ADZREco1PovE3gKEDamrDnomM+OSYA+jMnRzy2UJXctYiJd/M37BXgMGnxfWA2Vzyu5BhlJpniglOfBZrUta0yrNl88tv1KAoLoaqTTPkEXalralVbRP+nVLFib6BBgs48jlL6ABxvfM1QhlgxJHLuBBgzgpAmYqfVFdXU3izQnld2LKoopVi3KPvjSaprn2boTDYSpmpC/Z5bQVMcGDamxKiKB69+7dO+leKyoqqC+IAqm7dF0fU4gZkK/ydOvezNWHZA+jLYktw0Js6v/S0tLiyB4WrDwK8XZ7YEyqGkRAShMqDNjitiVtGSnJlc0texTBVJoH1q1a0ekRSueUjgIGpCpPRXz7eC8+OpV7s3xBeT9iBAcA6vKURzbgIX8V6Vfa4fALHKqqUoWkVH4XQqTt3eCcD0q3+giHwySTOUiCmQketLIgbRqza5wqNwnES6g9QlGUyrfffjvddiDnWZLaGCdQSK5bzvhVmTbG5XozwcojVw/20PVmYFQqyVEPT2xxLCslORuAHONxXuoVSLXJIRoceKV9lVM6r3Sh2VvUzQvZgocTgPgFDtqSMMZ89250dHSMoK1Mpq/wqqtkwye1WdC20CBGt3g8Xvfuu+8m6eZmOq7f820t+VSkZm/Jfz2Tlny/9tzOC8AjVw/20PVlc8tWIeC9tFWJLYnlpCRXOrf0NdrCMGCr25a0dVOatz9S6bzS/wKEi6j9u21JW7dovxuAnA7wUFXVUfm9o6NjJYHE3XfffWFxcbGj8rumad16N3ro1Z61ZgLwOAte3dB5Qy/myLuU5lN+/bO5fTMGIpXkBBOXvbf4vR75xfRzr3nYtiQAhDG2LhqNTiXQ6N2795UnT558h0DEDKQm9W5omtatd8PP/Z4r57z11luXf/DBBwdvv/1235jg+8RzxUln43OUzimdDQyIu+Tl2JKYo5IcPdfQeUOv5cgpJkKNdCRWdVca3gfKntwMCHNiS2PdlOYtP5WSzkjq4ZKKLZtb9oa57z4cWxJLqyHr9B7swJFtwFRV1UTvBuf8+2vWrNmhqqpUfqdaBk3TBk2fPn20GQ+Rt4GIOxobG7v1bvTEXInMfPBkdOXjvTOxZW1bgMkYU2LbAggZMYlZNn/3u9+V/+d//ucB+v8APDJ5E2fBuSRLSOlWEk5qX9reTUkuaZvRFeCkbUlaADGzNs9Qmje2OOaoNE/jOoKH/MYl13KUzi4NAwe5mkGGz7cvbr8rU9fmmqpNya6AA3i8o2naiBTwmJgu45LpM2Ry/k/qHjoBnEvg+PnjS339kJfOK60FBKL63IeISUxijLFrEfAKYPBwbHHMk0mM7P7bv/3b8NbW1n3Tpk2Df/3Xf4U77rjD133Qtb5PzMQpwbn59UDp3FKpNC+YuPq9xe8lKck5WTIzJLQCucBcgUyLLYklFfoMnTf0Ko4ya5B2lZAEHgj7OqFzTGqhmbmtoowMCUzRVsjXfebXSwCqqib1bvjctqzUNM2xdyPf92cf74F5CzoBMKm474nFC12/jzZxbArSpmUSA4BVwGAXL+LdmMTs9/Dmm28Oa2lp2X///bKqPgCPQr7w0zV26dxSqTTPDX6ZvUDIdVXQ/UaN2JJYyP5nYpsSipBK87ElMVeleQcbnwLC41TTYK4yrrVXnSLDte2L26edDl+pqtqtdwMAVnZ0dCx0CZhat+kKIBY/iBvbutfnTn6Yu+BR167YJQsedgSQsrllK5HhbbyT+2ISEyHxexCQxCRmv5fXX399zBtvvNH8yCPE9tB1BCuP0zFrC2wzD+DRre4iC/CgdnCLjNjtiV/mxXxSKm9mgd3Tbfjp06d/y1SvSyi/p+vdQMQRjY2NjoV26ciFMiEecvLBwqXLEyAyf84s11VH6U9LrwAD9jKH2hwL3FOzW1ZNEEf+7dalrY4aRTt37rxnx44dz1gAEoBHT8/UHrCX6bbFDJxS3KNPztsWs5aDJmcJkcsAszhj7U/+KQIual/S/mQPuMPThAkersVaFCBVFCWh/N7Y2OjYu2EZcgKJTIDjsYYnu600Zs38CV9W/3Nh2ZhTdz+zn/dQzf0JMJGrDsCrYkti3ZjE3MCDxi2dW0ol6klMYqnOe/PNN2du3769gQAkAA/PqXX2nWDVZfgJmPoBDvJAImDqo26EajkSRWlVoJQNKbsOAWXlJQP2h7aDba9Dk8zunBGHmXFJ6t1AROpnkaXqViwkk5vNhgvVGp9AwQ4G1t/rn1rdBSoI79f+5N4hbueXzi2NAYOnY4u7M4mlAw8T7NXYki+ZxJye+Xe/+131b3/7W23IkCFBwDSTSXE2nJttqpYhm9q2tO15p2csnVvqK1V7NvjH6R5p9UFEvkKIJ2lLYsuwUDPcv2ia5tm7kTpuKoD4VZ1zAo9/iv5zjQDjx5zxwQxg4wz1nlvTgMcpBmxS25I2ySTmFeuytjBlc8tuQsBfxJbE7Ns3x1e6bdu2m956662X5s+f7zuJ4vvEQk8i0vLgnBMLOgkKXcQYk7wUiEgpqY+J+FcIsXXKlCk58VKQNomiKDeTcBHxg3LOpR0hxD7G2Mec862GYWzNVIsk1T+m/krieYQQ0g7nPPE8xLVBNr18ay8SAwVGxH6W3GLtdX3q59YeWj73GVYklumz9OT5+QIP7V+ev5+BuFkY+H3O4XD13Xd/0/4cqWBDMa8cwOOXsSUxySSW7+O0g8f69esHKopCJMikLufJSwEAmikAlBEvxcGDBwfG43ESSlZNXVZXX5ryiVpRUdH8IUOGZGQHEQcKIeTz+CQs1kzC4rR2EuXpHnUZfiaIVTfipzzdz3hfhXPytW1Z9/wvPxEgzgcFPlGQ//5/33n75Oeee67vXXfd9XmalcdBYPBkobYt2b6/0woepvhxgpdCCPEqCf0oirIrHo9LXoqioqILDMMYRcS/nHMSZabjGGPsdr/SgySliIi/5JxT3QPtebv4LwB2mcrutCKgzyT/BUkemKsRacevlKJ5XeJ5EFE+j5nWlM9j1l7I52GMJZ6HivvSSSXkqzHO1oviqzEu24l1Ll2Xj4CpU8zDzUfdVh5zSiWTmGNvkVkB7NRLRBW/1BDctqQtiUksX+/mtIHHxo0b7wEAyUshhNgWCoVmTZw4MS0vxebNm0lbYnkmosepIs6IOGv48OFp7ezfv5+6M5dnIuLsINI0izGW1g4iXomI0o4fkSaTBKhLaT7HlnwUOD5TUqB8TbqzaZx8pGrdAqa+wcNM1SLHG9ofTWYScwuYljxcch0T7LV8bHPd7tM3eNTU1PQ5fvx4Endlv379tjU0NEjuyurq6kcaGxt9cVdu2rSJlNW7eCkYWzxp0qSMeCk2bdr0KKLJS8HYuEmTJiWpaFkP29raKu2Y25TF5eXlGdlpbW0lQeF55jZmXHl5uaMdRKQv/yt5koccxxhztEPPlUoGBArUecVAyueUlwsmiKA3KzKgs+nLnu979SoC8/qc7idX8KAxSueUPgUMJnKD+2ISE4ogwacN6VYdSHke82BZVJt7ggcJ3PTv358o1hy5KxGx/ujRo4v79+/fSdFtLwAxRY4lLwVjbNGkSZOy4qWwAcgxwzBKUwOpFBglThrajiDiomHDhmVlxwIQc3tTmhpIzaMw9aOc83l+hKnNFUhCad7cgm0lsluOXMZOBBMDgUttFyJG/lLRXmBVsOLIN8SkHy8f4FGI8nQCDwIN69+ZeiUteJirjS20rE43MClmISIRk4CmaWnH3LhxIyl430tblaqqqpx4KZqaml4ztzCrJ0+enMRL0draKu0g4rZhw4blZOfAgQOvmT5YXV5enmTHMIxVnHNph3Oekx0hhLQjhFitKEpang2KgWARPuKXAJkU7Xmcz/ci/+n2nqmuY2gZZY0olUiMWV92cQK0M8Y2tL3XtvVMqvPI9EtQ6POdisS8bLrFSFIb4xhnstcJBV6VaWNcQcFDVdXnAOCH5oOSavkyIYTF3vw9xiSTdhJ3ZTrwIFV0RVG6eCk4r/SKcXg5mGIgQgjZyWkYxmWWmjqpvBuGcQgRFUSs9IpxeNkxYyDSTigUusxShycVNyFE4nm8YhxedigGYj0P5/wyP+pvMo0LXCraA4LUrTXt6MCknu3LAsTmbDg7qPWbC/4cVTea2ri0nTpujk9du/SjMpABe1twcVf7o+3tXs8YfJ67BxJMYgyvY8AkmCPgOwxZRkxiBcqQxwcAACAASURBVAOPSCRCGYEu7kqAfYZhjF67du2n9kefMWNGv87OziTuynTgsWHDhtmMMWKYfrmqqsqVl2LTpk3XmjGRRFv55MmTX3Bye1NT0xazPmTOrbfeKnkp2traZiPiUhKGHjZsmKud/fv3X8t5F/8FxTU453eVlZU52mlra9ti1qDMKSsrk3YQUTJmkx0ixHWbFoh4rRkT6WcGRu9ijDnaEULQSo+2GnMIrHOfatmNYP3CETcnY6yubXGbo45wyZySW0kUCAAGZNIKnt1d+bvqoYceknv5xx57LGkV7PZ3f6Oee2cVDDxsqw6Dfr3tjUORSITqJb5sx7P5NR14NDU1UVBR8lLceuutaXkpNm3aROCVxEvhBCBm1uYZSvNWVVVJXoq2trZXzLTpjPLy8rR22traEnbSAQhlbQDgGUqnlpWVSTsECGa6dQZjLK0dRBxF2xJSvE8HIJS1ITuU5uWcu/JsFHIql80tW46AtKp8ocPomHHosUNWmtnR7OCHBl9QrBTTNvEOBuzxtiVtswp5f15jWyBhBxCnv3mNc65/Xkjw+C9TgexNTdO6cVe6AUg68Ni4caPkpeCcXz1x4kRPXgoTQJJ4KSZPnpzUxLR58+arhBCSl2Ly5MmSvWr//v0fcc5pS3H18OHDPe0QgBiGQcBGwVVagUwrKytLsrN///6riDVbCHF4+PDh0o5hGNIOAFzNWNfeM91BAAIA8nlMAJlGfRb2axDlFkHaURQlYzYur3vw+rxsXtltVBMDCE/Hlsbu8zrf/rmZEfgx1ca4rVScxrv++uu/h4i19i0XY6x+27ZtUtogm8MOFvbrU1cj2Yx9uq+pXFVZgiFUQcD3gJkxKIR3gMNO1sm0lhktvraPBQOPQjho48aNkpfCjE98YNnYuHFjWtVv270YkydPTuKlWL9+/aWKokheismTJ0teitbWVmlHCHHZ8OHDE3ZaW1t92SEAGTZsWJKd/fv3X8o5l3bKy8ulHcMwTnHOiwGA4hMJO4joyw4BiKIoSXYQkQh1/iSE6FAUxZVnoxDvR0b0O8QhBPyk/WB7pVMQNF0jFnSpyrUwYP14MR/mpzV/7Nixcuvn8jxzmpubs966pQLIuQAc4TXhWmDwKDApJ/omIJCODCVaKdZ1LSBcAQgP69OTRamc/FuwVK2qqt2+AG6pWFVVqZKNBHIOa5rm+muZB/CAyZMnJ+1jCwEe5Ojy8vIkO4UAD/nOGUuyczrBo3Ru6R0A8AsGbLzVhJU66dKCB9WhdDVjURzsTjf+VGtMc8WxnXAYEecgooyrcM6JnJi2xdSuMLq5ufnNbMDybAAPU/uXfEArzvvcaCZtQtmSSUyP6I4xs3A0TO9wFQO264v+X0xondLakY3v/FzjmlZ1Ag8aMBVApk2bFuacy0wEADyvaZord2UW2xYKnCbxUhRi20KBU8YYpUn7FHjbQoFTinv0ORO3LaVzS38BADfGDsa+4ZZ69QIPWn2UDimlLS9JRNyZbhKOHTvW+tHptsKwrUh2Njc3W6pvfua0POds2LYQcPTu3bufAgrNccqaHGtf2u7YARteE14JDG6jLbIe0ROrXCeHhKNhWr3+Hhi8oKt6nZvTEEAWQQLAYgaQUQFl12LH5UgBj33xeHzMs88+m9S8NX36dIorJLgrKZaxZs0a172/VZfhM2DqCRx067aAaaJuxFaX4Rkw9QMc5lbICmQm6kasugz6JfARMPUEDhOcE3b81o1UV1dT2jwpZkDFe42NjRnFDCRvBICe7kvvCR5dLeMEQqNiS2KDPcCDBJcu6Ozs/NsdO3YkdRePGzeOGhn/TF+o5uZmz5Zyu51CBkyJZDkfTOtyi3hSbEKGJwwwZpgA0t6+tP32VJ+Fo2HqyN7LkI1rmd6SVH3sRhpduabyemT4ikDx7b3Tk7VzrfER4K8M4GvWv30js3miX/Cg0ylN+zgiSu5KKkixV50i4trGxsa03JU5pGqnTp482ZGXIp+pWsbY1PLyckc7eU7VTmWMOdrJNFWrqmramIGmab5jBqVzS48CwtrY0lji18qLO8KacPbGrNI5pSuAwY/TcaPSdWPHjvUDHsebm5szaikvVKqWgMN63pwAhGJDl5dQA6XF4bFB6aVEWg+0HnNa8dGqgzF2VUukpRuTWDoR8Mpo5VvIcJfb6gO7Yk00f5YxgDmFAA9f3JVHjhyZ1NTUlHZ/ZS8SUxRlxC233EJBn6yPF1988QrDMKS8oFuRGOd8RFlZWU522trarjA5MdMViY1gjOVkBxETdvwUiZkrDhkzYIxRXYiMGQghkmIGmqb5ihnkGTyIwSrtl962bZnV3NxMpMqJY+zYsZQqJnHurLYtWU8qlwvtwJErgJTMKbEXX1IoYN17//HeNLetYjgajjFgT7dEWp52WJXI2KSTJGdYC98PCKoe0Yfl2x9yAeE2qJWKpdRrdXU1Ubg5c1ciLmpsbPTNXWkrT0/UZWT7YFbdCAC4lqfb6zKytWOrG0lXnp5zXYZVN+KnPJ2exRaonpO6wrCtSHZqmuYrZpDnbUs4tiRWms7n119/PZW9E6NZB2NsVjwel+CnKModVEyYa8A02/edel3qiiOXFcjQuUOjDBlx11jH2val6dnmw9EwZQ8n6RFdMom5qepZA9oEs6in6Rd6RM9o2+fXb2n7UAhAotGobCijBrkBAwZch2hyVzL2h08//fT1pqamjLgr89gYZxWqFbQx7sCBAwsJOHugMW4h55wAmgqySv0wjKmqKpf9oVDob1etWpUUM5g6derAoqIiGTPQNM3X5DFjFdfHDsb+ttAB03/4h38Y0NnZSUFqq5zeac7mlKr1+yXwOs8CC/tWxelvXuPQdg5B1rPIAxlq7y15L+J1XY7g8Us9ome07fO6H+tzz65avwNlcp5JAtTFS5F7S/54N1IgIgECgJfy0ZIPAOPdSIGomlUI8VKeWvLHpyMFsvvZJ3gc1zTN1+SxUrUocJxb561XwNTs+KVCONdUbQpwtCPiw4wx6qGidCUdb+daJJbJfOyJcylAapwyaJUlCaAQ8On3lr7nqwgvHA0fZMCePGu2LYV2aCoZUFFRUZ1XDGT9+vXl1EeRCxkQ57zOKwayf/9+aSdHMqA6rxgIIpYjorTjhwwo9Z3Yti2zNE1LihmoqpqIGfjdtphFYgcQ8HiORWIX8GJe6lQklgocnZ2do1MzLYWeez09fvmC8gHGKeOl9qXt15TMKSHp0H3ty9p9l/BXRCueogY4PaJ3q/ROFzANR8NvUBGZPl0/t5jE6AWaK5AELwU1zBHRsaIoejwel2nhoqKigYZhhKkpjXOe4KVgjFVlQkPIGEvYMRvZtlKcyTAMaUdRFNmRSsTIjLEv+S8QqzKhIRRCNFH/ivx1QZTPQ3bMrlT6s7RjNtlJO0KI45zzKr8rDmvyV1dX073KmAExpBUVFcmYgWEYd1BjoBUz8BswpWsLWZ4+atSoPuedd94b5lal/asAHOTToXOGPsKAEa/tTqWXMr51QavVmewLx6xULTGJ7aneY3W1y2vdwKOisaKLSQxghB7RPQP5l19++WjO+ej33nvPN6v8adm22D1mxkBor++XAHmtSYDsyTput0PkQBRT8EuATPwXVBCXKYs6kQMJIeTz+CRAXmsSIGf0PPfcc88ARZHFRWljBpmkai1/malWElR+OvZ+bKYnVwcVhl1eSkVMPwaEenuqN/XbMWbMGIoh3fZVAQ56/pI5JciALeK9+JOtC1qTOtN9oQcAmKsPol64xmeRGAk+bfCz6iDgYIzJNPTBgwd9Y4LvE/0+ZLbnURqXcz7RJAYeaAXSEFFHROISeVkIsdni7MjWDnF9CCEk/4VhGAM55/LLJ4TQFUWR/Bec880WZ0e2dojrAwASz2Nv+rKeBwA2++HsSL2HFOAgQp6HETEpZpBNkVjCTlePymxSh0PAVg78YbdydSpHFyBItb1cqsYdbF/mBTajR4/ut2PHjox+fbN9D+fKdYUqT7eAo7KyElpaWs5O8DhXXnKhnyMVOEKh0OjUTEu+7iGJDIjBxwi4jSOXX3rBRD8G7HpAuIjIgEhgyk0TNV/3E4wDkNoYhwJlRTfjjILNGTXG2YGDxgjA4xyeYUQL+fnnn1M/CK2W2gsJHEmrkMtLaKVGpD+XJzGVAfyBmtna32/f7LXaOIdfS48/WqIlH4GoP7+khWTwut+W/FTgCMDDx2ucMWPGRZ2dncTURf8QSbJUciO2NACguMPWUCi0tVC/5j5uMe0pZvHebT0CHLnebHD9GeuBoUOHLqCYnv0GGWMLz6qAaU951yyaykiZLh6Pz09tBuyp+01nh+gfV61aFcQMzoSX8RW+hzMmYFrIdxCJRKRinKnWRqakYpwQYhciSoo9xtgFnHOpGGcV8ljKdNFolM7P+rDIgVK5O7IeMLgw8MAZ4IFzHjwikcg9iCiV6UgeAQBm2flYnd5BdXU17SOlkpvZdBaJRqNrs3lfqaxiAYBk48XTdw3V0nDO77ekRVKW+a8LIZ5sbGykWp6v3OEbPEbVj+oT7xenSkiKExDb08dFx4u27ardJRXjwlr4EV3VfSnGpfPy+vXr+/Tq1StJme7UqVPbpkyZIu28+OKLj9xyyy2+7EQikYQyHRGeaJqWEeGJqqoWWQp1rY6LRqOuSm5Oz+RGRxgASGG/Z26FU+mqMZ3uiDhtiGPWMIznn3nmmaTiLDp/2rRp1ymK8kNEvNtLr8jtiSkIXlRUtJ1a7olJ7LHHHktLpF1Yz2U2uid4VK2vUv5w5A+zTTZtKRRtO44Bg/rBFw5efOjIoU5gMD9bAFm/fr1SXFxM0gyuynQdHR2Le/XqJZXpvADEDIwmlOmsBr/M3CM7Vy0AORYKhUr9BlK9eEwDAMn0Tfg/3951auswTdBqOrWvp45uKiV20hZXCPG4G3hwzmm+3pgNeBBwEJMYkUpZTGKPPfaYryZG/94o3JlpwYNWGx39OrYASnEf9wPhdWAybeTIK+B1++Zqg8qs09sBIPSXdiZMmJD23lVVTSjGNTY25qTkVl1dnVCM0zQtrZIb3ZvbViXTLYwbFaSXP+nzbCazn3HPlnPc2tb9AIf1jKqqEp3ifJLDMFcGSY+PiNTAR1uWOzRNy4gzY8GCBcUnTpzYBAAnOOczCEAQsX358uXdmMTOVJ+n/QJWRCueYyC7Hen4BBCWcc7l8k2A+B6g1K9NUozL5OVYTnnxxRefM7squ+wAJJTpOOffMxnLkuykAw+THlEquaVqzmTzIigGwhiTPK1E0rNmzZrDbuN4AYTX5/ZxCTyyAYFsr8vGN2fyNakAkuncVFWV3vlUTdNce0Noa0xsXNFodIxfX9CqZvDgwUlMYh0dHZGPPvroWKYUF35tFuI8V/AYsWbEKM54QjGuWCkevWvarqS6/PJ/Ku/XO9T7JQaMvuDyyPQF/frXvyYxpISdU6dOjZ4yZUqSnfXr1/fr1atXkjJdOvCwEeG8rGmao5KbqqrEMk2MTsTQTWnPcekayFRVpZWRVHJz6xfxCwx+z8sEBFRVvda6/0yuc5pUbm33Xu34XhOUejzonPal7Unzzu3vXuN5fZ4H8CA6hyfTxbqqq6vvpsC6pmlpyZ7t9zp79uznzHYC68/rDh06NO1sAg66cVfwsK06DM545W519zvWk4bXhBcCk9T43Y5MwcO26jCEEEn6tVu3bnVVpvMAD+KTIN6EGZqmdQtAVVdX/5Ax9qxf4KCHNLM2z9AeWNO0bkpufgHBcpif8/2CAAXuOOe0tdoajUYn+b3O7ctn5y21uEmd/ub15U393AIJO4A4/S3TcZ3Oz8e2pbq6mt73m42NjVKY65577rmcc05xuSet1QhRH1AzZGNjoytLuf3+Zs2aFWUsmUnsscceS8v9mw9/pI5BRWJCiB3vv//+jmzHdwWPcDScUIxz5BFwAZBMwWPLli0JOxMmTOjGV+AGIB7gkVCmS2VzTwGOY2YWRZI6pzumT5+eUKZL1abxAwROY3td5wcEzMAw8bhSFuxxTdNm+bnO63ndiI/tRMdeYzh9bgcL++epq5Fsxk78uEXD3YKjTkFULxtmNe8JWmmaRYZvIeJWxthEzvl3aftaXV29gnN+OBqN1nuN99BDD60AgC+ZxBC15cuXezKJeY2bzedDhgyRPkLE72cLIJ7Zlmxu7HRfo6qqVIwjJTdN05I0LlRVpQg6bVU8D3u8QVVVqeRG3BmapiUpuXmBgJshr+u8QMCkhqRAGwWRdx45cmQMLX0pit/Q0CBT27kcqQCSK3BY95IKIPkEDrKRx1TtvYyxkmg0OjMSiWwXQmwlvl5zy1t75MiRq/v3709bX9oeO4owWc9MAdIvvviCRMwlkxhj7Olly5b5YhLL5R26XUvgYXXSZgsg6VYe3SUTXVKxkrHIVIzTI3pG+qpbtmxxVKZzSsVu2bIlYWfChAmudjzAw5cUJDndL3iYCJ40rlcq1gs4aEw7eEQikVqSt9A0LSE6bUsjH47H4yOOHz/+af/+/Wk7RgTC345Go625TLyzFTxyeWb7tdXV1dQQeEdjY2OVWaVM22F5IOKkxsbGzQQqhmEsdkrlWufW1NQMKCoqemn58uXXzJo1i8bYt3z5ct9MYqnPEw6HLckEp0el1fQNLS0tabWTLfCgAaibNhsAyQw8JGQm13JUNFaEmejKRCDg83sie1wV45ye1Ak8zJeTVMuxefPmhDIdIj5/yy23uNpRVTXdtoUCXLSXpdUH/Trf4IdpK922xTahfAGIH+Cwg0d1dfUj1LREq4u+ffuOo1WFOZkpiEwFbKOj0egus12fpBik+phf4mOn93I2b1vyBR7mO1/hJPRu2VBVlWqJqtJlZB566CGKDxIJ0s7evXuPX7BgQc59SS4A4gs46N7t4JEtgPgFj32iSIzZ+6O9SYpx31n9nYtDPJRQjGOCXd1yb3rES32xKeCxr6ioaMwPfvCDJDu//vWvk5TphBBXT5w40RVZbXUZbgHTjAHECphSiXu6uhEvYPD63O4fa+Vhpp5/b6bFqa6AlrsE2AMRcaa5lF6FiAM7OztnFBUVUdFRayYZALvdcyFgmg8AMbeq2zVNG+I2HpFQx+PxIekaKE0RqkUdHR1PNjQ0ZMUk5mQ/BUB8AweNVdCuWodotVSM44zL4CIiXptUdcpgra7qGUeNU1cejLFPqaKP8y47QgjSkbVXna6dMGFCWjt+UrWZZlz8pGq9ViCZAId95WH+N1EH0LaNqnxp60L/foEAIhKJrETE+833skEIEfnss8+yrhk4V1K1uQJIVVVVcf/+/f8KADOFEG8XFxe3UzczdTV3dHSUcM6ppHxVNrU4ud6bdb0JIBSb8dyq5MumNY6flYcvxbgT/U9MykaR2wYevuycOnVq0pQpU9Iq09mLxIgANt2S0o9DVVWVWqF0rleRmBuApNrxiomkggf9v5mSpT0zBYP39e3b9+rjx48/aurUWiaeDoVCi/2W0ft5/q/yOX6qfE8neNC7+c53vnPxu+++61q4WKj35w4eZiqWUq+mbJ2jYhwwWKSrum/FuNQHsVKxlHrdsmWLVKZDxAH282g1goiLJkyY4NuOVZ7uVpeRiUNVVbXqRlb7KU/3AhA/wOEEHubfqLhtlaIoVxuGQbKSpDVqHcs0TZujquohTdPSikxn8vxf5XMjkcgoGz9sCQAQMz7FLNpNfZnnKd70VfRR2lQtFYPp0/UuxThqkPv0D9cJEIPkLzDwPwwaMOj1pimZKcY5OZkA5Oabb5Z2qEGuV69e1zHGpB1E/MOpU6denzJlSkbKdPlqjLNkN2mrkEljnBuA+AUON/Aw/35pKBT6tLOzk+QkZOoPAB7WNG1xuuu+ihM8eObCeeCcrPOw3GXLSFBmJdeW/PHZkgJlSwbkVudx7733lpDA95EjR77Wv39/yrhQnUFCBNmrPqRw0ykY+avkgXMaPOhFppIBMcbqvGIgkUikXAghldxyJQPKZTI57bdpf21bDUkpSXNpTSCS2O6d7n14Ls99pl1748NbSjgDVcgeLjQJh9k7HHCnQNBefXQCbWHO+GPs2LG+a5zoYZqbm9PiwzkPHiaAEA1hQjGOfqmJ6Ji0WjjnMi0shLA0XKj5LUmZLtsVR6Fmk1kENz8UCq0LAqPuXqZANyJSjQzRS1JX9mFE3MUYW+T1A2KN+oOfbqkVAI9ygD5OlgS11AM8/JufTfAsTy/UfPA7bgAefj2Vcp4ZA8lImS4UCs0PvpxZOvw0XmamWCm9fzcVFDLG7iC2+c7Ozh2I+IJJ/7DuyJEjy9w6WasWrC/+q1G8hUNXObl1cIXLTJ8wBGW8EocAfPVrSseEpgXpM4GpbpEMfX3j2xFQMonpEb1gTGKmWp9jQ2vqfVGCYvv27Uns6qnnfCVWHvaHNtO4UjHO0o01P7f0ZKViXDrOjtP4vQhM+/CAqqpPEXAwxqYJIa6ibB0Fk1VVnUeZPKohQkQq41+naZpjf8kPHtmyEhBk7Yx1VAz5+r8vuON/Sl6ZBS/8n8N7Dv7l2ym3U/+bn03w1V1L1xFwnLzwZD8e5wkmMT2iF5RJzA+A+AEOuv+vHHj4mHt5P8VPrYCb0SB2kdnrIF4TAPgFAFAAmRoG6f8pYE7bDsrYnTC3LkRqdS8A3JnanvCDn754hQC2l6c0UP7szqt3VpT8jeSu2dP+3zt/+ovfJ3hs5GqEWgUU/PYrC27x7Cki+cg+R/psAgYnREjMIABhwNpbIi0FZxJLByB+gSMAj8zmZdZnZ5v9SL3OJOQlIuaMpCCspi4LiMLhL1vW6aF0XU+fsnc5P1/jpDqWKjh79epVyzmnWBUt56kL9W0hxKunTp2qT6dZo6oqAccuK/tk9p5Q/9IHZrn5DqsGRlXVH9MCILWM32nVQfcw9OILDz4x7f+VQekHnvm3T987fNSpbN1z9UFlD4eOHvolINwqn53BhmJeHLnk/EuO5aP0wc9EdQKQTIDjnAaPfAkj0Yv+j6P/cTNDdisglAAz5f0Q3gEG7chww99d+Hdb0730PIIH/Yq+QRwkiPiK16rEAhs6FwC+a/3C0pfeCzDcJqD92nyNY7dVU1NDv+bPMsaKqQWecy57mGj7wTm/GREp5jC1oaFhp9M9UlMk5/xqa9upquqfqQ+MupFVVaWS/o8oQ0XXWj1DqfwsP/jpFmp2o4KwbI7W3/xsQlo+0xR6T+ooXTd4wOBpPQUc1kOlBlC9siupzjgnty01NTWSE1UIsXrlypWehMVuM8TUBH0OEOjXj7Iy2xgw2RGJgFRpSKncgcDgbdbJ7mqZ0eKYsssXeJBdc1lOPS6eJMe27VICOOi6fH3p8zWO5f+ampqJjLFNiKidOnWqLnWFYa5IVhATF7XENzQ0bE59d9lsEVNB+MZ5W05xLlsAko5hlw2A5fcQfgPMWvsmHPiTY4/bsd/8bIJr3KIyWhlFQDUxsM+esIqKCmpDoJjN4j179kgJEb9/c5vfAXikeKampoa4LKhGYwYiruKcT33iiScoNZvRkVAjB6DS+Lo90/f8ymmAyjWVtyLDlbLGAuFhfbreLWWXZ/BI5Or9rDyse7afm7p68OMYa6XitvJI3cK4jek0Dp1LnBeMsT9RNqShoSHBrlVTU0MUA9DQ0JAgGK6pqSEqvzsQ8bLULlWHlQc1tl2SycojF/BgAo6/vHiCXNmkHmEtvALwSyYxBkxribT4YhILh8P0HLI0Xtd1Ob7fvwXg4WOGE1vTZ599dpDY1+vr61fX1tZSQKz2/PPPH7ZgwYK0zXT24SujlcvNjmFih5qhR/QEAY/jpIiGaTlMUg93MGCPt0Rakohe8gkefn9pvYDFGsfP6qEnzpk5c+ajnPMfnjx5cph9xVFbWysJeOrr6xO8sbQC6d279wEhxPMrV65MEvIyYx5vWty11OcDAKNdYh40P4g4Oom8+KZ5mw8i55en+trnysNx20IB0vOOnLcFAWXqFwGf3hPZ45tJzNZ+v0zX9TkmeFikQGn/FoCHD/Coq6ujJrG7P/jgg2GUvyeavksuueTfKSXX0NDwuI8hoGJNxW2MsV9m+nLlMjJa8RQD9mNEvN2+Uik0eKQCRSb2egIY/ABVXV3dXgqINjQ0yC+G11FTU7OUAqorVqwYYT/X3NYRNeBqRCTlQSoQo19s66BtJ6XlSf3vHgC4KzXbctO8zU8h5xRMTTp8gQeDJ3+zaMJM+4Wjnhk1IG7EX2qJtFxTGa2UTGKpPzBez3smfn7OxDxqamouZozFOOe327cpDzzwwE1CCKK6H+JFxGKmz+iX6pPB/QdXOgWw0kkWyij6kUNE0tPvRP8TwyyKgky+zClfBE/dFqexM7F3poDHzJkzTymKcueKFSs22H1QW1srt2n19fVJc7Wuru5WwzCeWblyZbf4gqqqpE1M2xpimyM+mE+IxJh4XogwiRjRGWMEMMSH0m3b4Jaq9QIPStVywBG/+dktSTovJMUKCAsRcOfJzpPjW/+xNWcmsTMBTNKChxVQSY3Cuv3d7wNZQS2nX0waw++SO2WS/UIIcenKlSu/O2PGDCIFpl+dbatWrbph5syZVITzvlfwNBwNU7s7pfrG6xHdMU7ipXcajoap+Iz6TO7UI7okxc3ky/wVBo//v71vgY6izNbd++9OJ0G8PAR1RkaHiBDBF6lGLxkFBoJXDmB8oTM6zl0sQwJcGRMy8hAHkCOSgAQYuOQFyzk6w0VBMTgcPLyOjl65QioworzRmdFzj4OM4hXIo7tr37UrXU11dVVXdacDiVS5WEjVX7v+f9dfX+/3Pu3xeAoSAQ8O9KqoqIixL4QjTDmSkqXIdUT0iBZhioivEhG/51e/+eabBRs2bDBVZ82kDzvwABOpQ1UvuJo7wQKf17fC2PvI6TfTEcc5Ag+euAYgegttoq4djQF6i7gG7+B8OQAAIABJREFUFGbnnDKsuLj4NiHEPkT0L126VJ48eTK7+jg0+XdVVVUT+ToAcBm/O5YvXx7pP2OkL1VLDBz3ZPXIutLKbWYHHmHpg9tJbJeLZFWXdsGjldPxpBwrtcVK8mAbicfjGWtUW/TvlDv9AcAcRGQXCbem+JKI3ucM69raWst9wDTMwtPjgUey4elO93h7jVu/fj1de+21N+Tm5h5P9Bm2aotVMk2ywGEGIPpJJyN1FBcXvyeE+FtFRYX6sU6ePDni1qqqqlINasXFxS8JIa7WG95MwIP9+7L20Zsx0w48wr80DEJD5SJZLcjT3uBhNk+nfOxAaouVwTRGbYlnME30A7Ab/31KjDNbK4MHn//hD384aNiwYbaRsXoatuDBg9vqD7Z6QUafvNMNr6fHrlkWX7lQz4svvvhZGDy4piMXBJ5aVVWlJhpZ2UT0tKRq6TS0+t0j+QlWnceMa9I3uwq75J6Ui2S1v0sqwSMRCc1qbEd01U6bNq13Wlrap2EPSiQ2x0zyKC4uZhf844FAIGvlypVRxbLtwCCZ61pKfohgpCccJBgi2O9B2NWZUvLN1r5u3Tr6+c9/DmvWrIGBAwfe/JOf/ORjpzzq1OAR/gU6zHrt0qVLI+7RyZMna8FGD1RVVUUCiUpLS7l95aNWrtsUg0ehXNTqj08xeKhRpkzXDmw7W5AYG0G5dIKTIDFEnGC0jzjd9O648xzQwIPPrFixAvx+/0133nnnJ054ZAseHVltYdcsEXGv0ChPypQpU6RwawJ/ZWUlu+XUQwc2S5YuXRpTD1WqllKptkhykZydSvDQoku/z+HppaWloxVF4SCweOHpU5ctW5ZQfo+Tj+FSHKMHD17/ggUL4K677sobOXKkGpwX7+i0BlNNDQGAeRUVFVFRnWxt79Wr182nTp06YLSml5SUPIGIi81ct2GD6eisHlk/SLXB1O5FWF03dK2jcG/dhD6czpgYl5mZyT8KHFClJsaFiw2/3djYuCReYlyyfL5Y9/n9fk5x4K5tHHdywQ89eDBwjBgxomD48OFrnUzEEXh0RFft9OnT2Sh5u5kKMmXKlLEskQghVq1evToqboADx6699tr6UCi02+i61Vy1RDSmYXKD6QdqZzDNqcq5BxE5ECjiqnXyItwxlx4HeC9++qkaFwRZWVl+q8JE7ckZDTwYOEaNGlVy5513cqqFo8NWbXFE5QIPKi4uHiqE4I7ljy1btiymwfCUKVPYLcu/WHJlZaXfOL2SkhL+wP9IRIOXLVsWCegJB4mxvnemjUFi3Rp7NGYn08fmArPykn3c0KFDMwOBwM5wyv80WW6/Cl5WTPb7/Zy8yVGu3A9obX19/SsX+oUweBw7dgx++tOfFg4bNqw2ked3VvDY5vF4ui5dujTXbLEseSiKwq6/JZWVlabdy0tKSjiQq3HZsmUT9DTaIzw9kRfijm1/DjBwNDU1dRVCV8FLjl/ByyqwUZut3XXjqngOLS0tx8JRsFyv5GWfz3fD7t27uX/yBTuee+45ys3NHTd69OiEk0c7JXhMnz49iIgLly5dGrfGYrw3UFpa+jgRVVdUVHQxjtOyHzm/5foe1xfb1VlQa358c2I557UAQoXe1XvBdkEKHhQuQVAICgyPqlsi4F0MYo1VyQG7jFpFUXL37dtn2xgpVXTisWLgwIG+zMzMN/iHQ1GUqQwgiHikvj5+Ba94LvJE3Ofa3CRJYmP/PQ0NDSP4nCRJbKDcLstyWQpe5QUh0VnBg2tUPhKuQZoso74iorVmiVhqg6tvPptFQBzizIEzz8YJV+dw9OcBYCACLujbo2+ZHdgkO+H2vC9SggCB1bj3gdTkMa5yxZ6rO4HgZquSA/ECzcKAwLEYD8iyzNGdlkeq6Fg9IGxjWA8QruAFsNHn8xX16dPHUV/fZCOjJUniuKPbiIgzdTkDW/2biEY1NDRwOUSuzcGNzhhAOIOboz25cfVxItp/MVQqJ3utU4KHk4WlYoyhGNCXBBRVDAhB7etyNRcDUhRl4r7J+xKK0EvFHJ3QGD16NMdOHO/Ro8ezRqOcLlWcs0+5/ICpmhc2Jq9GwN3nepzL19tz7D56/kg4U9kOQFJFx4onOTk5apEo3fXfZWVlFSRiqLQqNhQv5mbIkCHDFUVhI/oKItoYCoW+tOotO2TIkKtDoRAneXKJwqeEEGP27t1rWjXNybtvzzEueNhwN9xm835A4ACmfuFfYi7IIIOAz1DBV/v27LspGWljaAVkBpvh3rPNsOngfGgZsgg+2jsb1Irc/hfgobQM2LJ7OrRJB87Ly+MWBIvDy1y1Y8eOqBoSUpW0HFCV4u6Qi+S/xZUMqqVr1RwhhHVRUbhxyhomUufUDjz0c0u0jKLf768m0lXwAlgry3JBMh9XMpHRgwcPZiM/29mW2KkmrNIAwNOKoowzqnsDBgx4nog4X2fhkSNH1NQLp+eSWWu8e1zwSDVHE6DnfwEeRwRODX/7bDPkX5YOzXtnA/rLYA0SPEEEv6x/BpK2wOfl5XE0KovCXFKvRQiRu23btkjQnFQt3QwA+5BwTP3k6DgDK5e0v8o/mpC2KqTcokla2kfP9oSMjAxussQNuM8g4it9+/aN9Eaxy6NJFR3jK5AkaSkXhdLOI2JNfb2zCl5mrzMZ8GA6kqTymzO8OV6l6ODBg1EZvWF7DJcT4PiWu2VZjkrtZxr9+vX7TgjRVVGUM8ePH1cjmJ2e09ZCQCTXR7ZB3B0r+SVAQFOccMEjgY891UMHzgdf1wz4A7VW0WaD4lAg2A4IoxFh43VZ8LMND6vtAhI+xowZ0zsQCHAMAUsL3DC8YOfOnVHBPyx1IOLtXKQm5oPjNHL2dRfFVlb3V/s/IKTdmvShffS6ald6citkWVaL4zgFj7bS0T+cP8guXbrUhQPOmA+rGhqcV/Ay8iUZtUVPY/DgwQOFEBwOcJ0sR0t6kqRKdpzfc8u+feYqcP/+/SPVw44ePaoWTnJ6TptHfX09SRKbstR9of5RFCX8JwSKwv8OgRAIhw4d4ZB15+BxeIJ/QEihQhI0HBVF7c1JQuxHBd/1CKzJ3mBe6DfhHe7eACqApMNOQti4dxasuH0R3E8Es37cD3KTBQ5ma15eHuvYask7RFy7ffv2GBGdw/ERcFV9UX2kSbb2SuIFw0k10lNAwLk7apVwHXhwpXIutmPbzsHs1aeKjkZ76NChPQOBwB/r6+tz/f5wBa/66BKRiWzBZA2m+mf4/X5Wf5+SZfkuCx68FwY405q5iczXaqwGHucBQ4FQiEGj9e9u3brhqVOnyOMRcOLEp87B49CEwdMVhZ5HIUx7c5KiNAqBz964YV+H782ZCka3J40hi+CvmmRwthnS2e7BzxuyCL4I91Y9oNlAjPMYNWoU2yme9vl8Y7Zu3RqVWZqXlzcn7AHiXxW5Z8+euWZFb6RqqVk1YoYLH9llEGtSSLjg0R+07mZWH72d61Vbk7EosiRJUSCUKJ0IAEoSe8s4GfLdpqamcQcPJl/BK1WuWr/fvz7sQSm79dZbr/F6vew5hGAwOI2NqGzvYM+Mneu4LfuSwSMnZzCEQtGgwcDRvXt3FTgYSNLSPHDixGf24PHxhIE+D2XUEbb+WtkdSPB2CJvyb9oQrbfZ3edej+XAkEWwkwA21c+GVf4X4F5AmHuuGXI1MDHecffdd49UFEVNXOJmSER0944dO9QizWE7xzvhLmlfCyH827ZtU0sVGI82gsd6LWvYTG1hQEj0o08VHR14sOq1wOfzrdi9e7dpnwSn+9EuCMzuOj8nHBj2D7Y9KYrC/WmeAwBNleRI03lCiHcVRfnA5/Nd0V4BYwwet956qyplaH80qYP/ZjWGD58vDY4fP2EPHgcfzFkOorU3J3rTWvCy7qeVb7+6Us9c0a33STp7ujsFA2pPC1KwYtDr52tfOH0R38dx4WLLXMGMS9xN4+rtTtY5ZBFwz1Q2MLI7jkPquckRbyzViGoGIHl5eRwrwGn5bIDjl72rZ8+eY86cOdMtEAhwwWeumhUionE7d+60TKKTqqVjCLgiVWpL2ODHOvmjsiz/wAw8zEDFKHm0lY4Tvl+MMZIUKVEpE9EZrjej2TbYFsI1aBCRizWzQWKcLJuXwmzr3Bk8br75ZggEAhFVRa/CICKHy6vgcfTosfjgcWiCdLOihPahEB7ypTf2/+2mT/DyHld8OnXsfwl++/UVPFlvt57/yFq95f/Rd9/84+iv7h+ELc2ZpCghEnjLTRs6ZnxDW5mcyP3cd0QIwbkStymK8q1ZYV4jPXbHIsIGzTj6lxMQ/PH14P3rp7CejahIULDnmcgvU9TtI0eOvEYIwTk8auNlItrEVniu3RqWSOZt3759Qbw1hKu93yYXxerfcW0e1dJ77KqWJ8c3hJqAhyzLsl+SJDbktlrsdPYRK4NqonQSeW8XcqwkSdyeg5usl8qyRTyNpNbRZe/QJlmWk25YFm9dDB6DBg2ElpZAxL6hSRwacPTq1QvPnj1Dhw4djg8eRqmj36q6j7w9r/IHWxqPfTZlbC+eSN/KLae8vswbgl//vf74k/m3uNLH+dfDla0QsXcwGJzq8/m4+PJBrSRivJeoxXn8+HrYyMZRtoHsnQ3XTXgNPH85AQ9502FzvDiPvLw8ljxYfVGNlLpjy44dO8bZfRiaq5YE3d0wqTXSUTuswCOnNmckKsjuxsFyUasrMd5Hr5Mq6jXgMAKIVSOoyFx0cSQMPHZ07NZ9sa5zANjZs2fP2NleBg4c2PWyyy7runfv3i/bY64MHtnZA6Br18sj9g1WVVja0P54PB5IS/PCJ58cjA8eHz+Yc1iI8705WfrIrvzXo+Ly7rcqTefUqkIio8sg5bvTfz485Z/6s9QRWZQCBwe+3hC3N2d7MKCj0CwpKWF3p6rucfQgABR98cUXjsKdU7GGkSNHcg9XtnFo74RDm/2aDcTuGWHpg38Ncx0GiX0ABBs1qcMOPMLPN0oc6r+N9zqQPBzRsVvzpX6dwaN//37Q3ByI2Dc0iYNBgwFEA4+PPjpgK3k0g6E3pwog1VtPiMu63cTMVs5++/GxqWP6Ko3Nl+mZr4Dy7U0b9p/vnTF+Ied5sLV/Ibw1p7Wbl9NzOsJEFKGDiCodp+cu1OYoLi5eKoSIBB8BwKqKigrHXcBSNc/Ro0dzA2hO9mJvzR07duyICS6yelaqwtON9I22jXgGVL3kkQo6qeLr95UOg0e/ftdDc3MLG9xVsGA15fTp08SgoQGI1+uF/fv3Jwce/Ve+dcjb44ocZmLwm380HJ02/sYoqUNFFTgz8PWG870zxi78DgR05fOwZU7reafnosEj0psTEVU6ROTo3IV46dyxDBE5jFg9iKjMabez9phfXl4eJ181bt++/XfJ0DcmxpFCand6FMhG3LiJcVbPS9Tbkio6pLkLkmFEqwfrex08yeAxYEA/CAYVFTh4uRpgILLUwedYhUFoaNhnCx7HQKiZfurB3pYfr6z7c8YVVw0JBVpOEIUUtnc0/ePve/8yLf9Wzd6hDjaqLeOfXwTAHxWVwVvPtrYOdHouGjwikXSIqNIhIkfnktwzjm8L10LdoAVhcdZtRUXFQscEOujASEo+wUgAUIMDAWA/IOyKl5Kfqo8+VXQ08HjrvSMxJIPBoOplCLS0QPcuAGNHalUOzw/9voNHSsPTP3kwZyUKUHtzkoBQv99urvddec0doUDgr8enjld16X6r32r0pKVd13LyPz78tPjBwREAUWDFwNcbonpzdtBvQw8+ZlPkOIm7OW4i3vyfeuqpAR6PZ9/nn39++Y9+9COuRrZl2bJlMRGaHZUHl8K89OAx/q4Bpkteu/FdqHnp9zB3egGMHXVH1JhkwCMUCr0AAJyx+4rH43nG7KFOxnSm96OKZ3pXrchMP3vDyreOUpduV514crwIfX2SYwbA0/PKL69f9ZaC5779+7Fp4/uz7YNdtUJ4Bt+4ITaBp6MyQSe96KfoCDj4hnD7Bo5cPGPW6rCjrvtSmpcGHm++cxDuGzHQdOmr/7ANbuh7DTy7cDk8W/IEjM/7r5FxSYLH57N/M7fPon9e8IXH4/mRBXjYjulM7ymi2+mlD1ZbvN17nQqc+s8f6heT1usH/zd4+lSvzih16NdhABDHwME0wg2ZORLwd0uWLGkXV1pn2kAdca4aeGzc8RE8lKdWOIg5Vr3yNryy/vXI+Q+3nC/feamBB7UGHHIG9nEEuMHpO42Ax6UWnh4GkClOVBWnzHTHdQwOaOCxfqsMPxsTiUWLmlwwpEDVOg5XARVEUgEeT89+ps+SRS/ElTzsxlwMDhKAlkR5AKG1noyTI8aqfCklxhERV2z6DyeM6uhjioqKOLqVDZ168XtXdXX1qETmLlVJOwFVg+n5g2CXPFlOiE727GxTOocXHU6ITl1dHQfBRc8HYFd+fr4lHQ08fv/Wh/CL8dH2DF4UO2Mam4Nw5lwAXtvyJ3j5f22EPf+6Rs+3hL0toVDo85KnZ/RZtmRxXPCwG5PIu0rVWAKoA4B7ufwkAphm+5o9y5RJWko+8ksT1Gp1V3A/AexyU/JT9cpa6bz22msen8/3CCKOJCKPEGJXU1PTuocffthxHY+CgoKRHBpvMbPHampqTEsLGseHo0ct6ViVKDTSGfDsAI5CtaRz+IXDjuazefNm5okpHW67cd9995nS0cDjpU3vw8T7WRqPPloCITjbGIDvzrXA5u0fOAaPeAZPBo/iXz/dZ/mLS+KCh9UYx8bU4u3Pg8A5oNBCWD66NY7K6TmLDUIA3AOJw+K3I8DdTnd4wgjrlLA7zp4Dr732Ws+MjIyt4d4h+l++PV6vd1wgEDiZn58f847MpAz7p7WOQMSINGIqZTglpJNGTKWMBOho0oiFlOGUUkQa0cCj9rV/h0kP/zTq/pBCcK4poEodZ861wL+9+6Ej8NA+7uLSX/dZvvTFGIBg8Jg67Vd9Vq/8bVzwsBqjgk+YdjyPDUzf9h2A6AqgnIGKu1vjqJyeswYPrl5WCACbESDfKcNd8HDKqXYYV1dXx1GhHBq+iojULFxEZDsMu825j8ZYM/DQGmebVLU6wq5jRGSphUsrqFm3xkMr1sv5K1yjw6SOxxFA2IKEIQK15aMpHa2+R/Yz2XT4hcPIfxuedQQI1PmolbzQnA7fy/fV1dURr5f/jqHTyo+469J4pYFH5brtMOVRNU8wcjSxutLYChwMIO/srrcFDw04pkyb1oeDp1b/dgXXW4k5Jk6a1Oel2tq44KGNMbt/6q+e6kOkQOXKlUzf3OVbsnMRIM0CwjJYNqo1jsrpOWvw4JoivOfWIcBjTre6Cx5OOZXicZs2beKcFM6KrczPz4/Knqyrq+OWf2q+jBV4mEyHwWc2EbHuyiC0OZwmwAWQow49eFjRQUSVDhFtRsA5BBRDRw8eRjoIWNkcap6dLtJVOs1K8+Z0T7opHT14mM2nubl5dkZGhkqnqalpc3p6Oqc/xMzHCB7sUXny8fPladhIqqkrZ8+1qi3/R97vBDw+/+9PPNGH+1Bw1CX/xx95ayYql6YI/z9/fa+8HBc8Hn38l334o1MjO9XozvD/owACLv/HuEnwL2vXWtJJ8VYEAtCCLysRwHEmrwseqX4TbaRn/NV1CB4HQqHQCI/HwwlympTAbSByiYibGkWFUcYBjwM+j29ES6glhg4gbAOKNJ1WV2kJHgQHRLoYoTQr7+ikjYMtoZbcdE/6NgKKmk8c8DjQ3Nw8Ij09PWo+zc3NuRkZGZy9HEUnHnjojaQMGhp47DtwwAl4qAFgDzw0oQ8gwBsbNphKHuFX7yRIzHSXPDBhQh/+kt/YqNK3pNPGLRZzOwGoFdcAoAIBSp3Sd8HDKadSPM4JSFg90kRdWYiInxHReZdBq/RRQEQ9da0XVJJW4EFACwWJzwgNdAgLFFR6IqDWwiEueCDgQiBwTMcKPLi9AAA4Xlc88NAbSTV7B6svBw8ftAUPXqymuozLv6/PH+veTLlUwDYPjfaFBA5VumwtHsV1Yb5EAMfexxjw0PRW7YUaN7DddW289nGY/XLyGLvrxudypa4ePXo8wu5IIYRHUZRdp0+fXpdIwx6myX1YPv3m00dUd6QCHhS4q2/3vusS7rsyATzZN2Q/QkgjkdCDhLsOHT+0DjY4q3auA4/S/Pz8qHqwb775JtexXEREg+67776YRlJm4MFNnRCRq5JFDiKayHVGEgEPQDiOZKCDNBEIeicCHgTEpQGi5gMAEwkoho4NeHDXtCg6iDiRiGLWZQUerL7EO5y6ah17RJL4oWlP2k6mQ2rHQ7U7ouPDEjyYghFA9AYxK3Axggf/2wgg+l9dK3DRr+CJJ57gKl1bjeI3Ee0JBoPj0tLSTsbr2KXRGrpmaM8WpWWrUfxWO755lXEiIE6atRowcnPg/IE9qYW2GsVvBNwToMA4L3pPOuEPInI5ugGIOO7ee+9Vu4LV1dWxks6G1N1WsQwm4HHA6/XmBoNBtqFo8dhHvF6vPxgMcgBQlL8yntrSGGzMzfRmRtFpDDb6M72ZMXRs1JZcpUWJoiN8wh/mW9R8bNSW3PT09Cg6zc3N/vT09Jj5mIEHA4OTo61xHk6e0VHHEIBW2Y2bfmVhq2Ha9jBVW8xAIhHgiAcgiQIH0yoqKnqDiFSvBCKqXgkiivJKOAEPqUp6AxDu5wbWeu+G2qA67N1wAh7Zz2S3ekkIVgkQ6nwUUKYAnveSOAEPliwQkT8MrlvJqO/hBmCIyMV6/ffee69p4WKz3iFEVIGIC8J8grS0tI3BYJBLBrBxMeqIazBFqACCBYQqv6Ep0LQxw5sxi42mRjrxDKZAUNGitCzweXwqHeETG6mFuP9vDB0bg2lFc3PzgoyMjNb5NDVtzMjI4CbRMXSM4GG7+y0GJBOenuyzOsJ9BMDlETnOg121v3Q6J0ubh4nbTaVp91EYH2zidlOHOJE4eNzkyZNvVxT1F6yypqYmyhJcVFS0nHtg8Dg78PBX+m8nQSoduSi6NmS45aJKxw48+s/pf7sg8SF7Ew69cChqPjc+c+Nygtb5OOXT5s2b+xIR16zkXrEhRHwfEUvHjx9vqXtaNR5S0+cBtutcmlpavXPwaB25HwG3E5DmGjWlExc8VF2a9gsQ2wlJddUioCkdG/BQ56MGMGku3/PlAqLW5XRPOf043HHxORDXYGoEEKcfhB2ApOIlJ9vyzzg3Y4yDHXhYsTNVvHKyYQsLCyMNnZyMN4x5u6amZgyf81f7WfVy1GrD+BwEfLu+qF6lkz0nm1XBpOgAwtuHFx5W6dTV1bVpXfn5+Sod97gwHOjw4HEpg8SF2QLuUy51DrQ5q9bIwI6itmjgwaJ8dXV1lFeisLCQdXouBziouro6rqU4ImEQlMqT5Sg6UrXalXyRQsogrXmzrYSBUHp44eEoOtmzs2cBwiJBYtDBRQcTslxf6hvYXf/F40DKsmpVMVQXZqypKhfLYBoGD27pPYCbGNXW1qpeiaKionu46C8i7naSOaqCB4EMCAMEinF7C/eqdHKqcu5BxDeAYLeTzNEwH9T5AMG4w4sOq3QGzBpwD4pWOolmjl68beM+2eWAGueRmqzaeCCRCIDE86ok4nFh8GDJgkg1dkZ5JQDga0VR/GvWrDH1Sug3BoMHSxYC1ZDwGDoe4fHvmbTHlg7zgCULBVUjbgwdEuQ/8vwRWzrupnU50F4c6N+/Px09etRxAGjKsmrtgsDsrmsMsQsCs7tuZGxBQUFfj8ezlIhUrwTXHhBClFZVVTmOiGOat9fe3jcUCi0FDHs3AN8PKIHSP0/5c0J0Bjw7oC8q2EqH1NaO75Og0qMLjyZEp702kEs3lgOJ7jkrHjrpS5sI//Py8tREwB07djj+4K3oM3DwtQTBw82qTeSFdZSxkiRxLgrnFjAocogwg89uALiW5yiEmLF3b6uK5R5t40AiEm+8J+mN+HYhAnYz1oAjFeChAUcS4OFm1dq9qI50nZs5d+nS5WkiYuDYTkQMEBzS3Y9D08MBYzzlL7lpdEeae2edS1vyifRrTpUHUA8cbQUPPXAkAR5uVm1n2tR+v38OEU0nooKGhoZN+rlLksRZlWoDa5ZEZFnu42Rtieq6Tmh+n8aYBSwmE3NkFqSXqARiBI62gIcROJIADzertrNtdG5obNb0OCdH9QCpyWCc3NbQ0BA/syu88GT0XSfieaIfhpFmW20NqbIJuJKH+dtOWVZtZ/sAO9t8hwwZMlxRFDW13Yk9Q5IkTiJ7SJZl28Zayeq8ZjxMlV6fCjtDquwCqZgL8ypVvGFaqVob02rL+09JVm1n+xidznfGjBncOow72g/nJDRunl1WVuboF93pM5yMkyTpP6G1fgIftvYMv9//OLeJcKK6tEXv1c89VTp9qn7pU2UbaKsEpPHoe+htSV1WrZOPIJExX7674GYh8ClFoRVXD59r28F95syZxhqWkcchYhERsWsp5igvLzd1dZWUlPT0+XyHAYBrQGgHu3tHlJeXv5/IWto6NlF7Rk5OzkhE3CrLcrrds9uq+xp/VbXnJaO2pMq+YPx11uaUCremHT876/VEbV8pz6pNFePo4/m+r74Wn7AXgb0JvXsqg/Cm+S3x6DN4WAGB3TWuPFVeXp6lpz9jxownEDGqylb4+try8vKCVK3VCZ2wPYNT+r91Ys9wJY9o0Z557AKHk53W/mPaHJRiN8WT7y5Q8z20cQQ446phv1nSjuABRuCZMWPGk4jIvuyoAxFfKSsrc1y/wG6tTq9LksR9MjJlWX7A7h5JkjYAQIssy7ZVrdui8xrnkSq9PhV2hlTaBez47V53zoF2BY9vP5jfs6lFHEMBXEdTPUiBrzN8yg3dcudzwRvTQ5MujOoLg4LdNQD4W3l5+XV6wnPmzLkmGAyy9NNNfx4RR5WVle1yzq7UjAwbQbk/6DhZlrk6fHcwAAAHi0lEQVSlgOkhSdJYAPgjANwly7KteuV6W1LzflwqzjjQruDx1Z+eW02g9iGBwooGdUY103O4cH1l72HzLEu826kmVipNvCXPmjWLu4+x6tKXVQZuU1BeXq5WAUv0mDRp0r/zPbW1tZGOQmbn4tH1+/3V4apfE/UAovfG8FwRcVN9fX2Rkzkmqus6oemOuTQ4QET8QzUEAPYiouUPWtSPb3ux5uT/nn+bEoJ6AYJL60WBhwJKSHjAf+VP5nOFqJjDTrrQJBD9jbpzZjYPLu03l4gWIOKXmZmZjU1NTRsURVm1ePFirryV0KEBhQYgxn87IcYRphkZGXMRkUvqbRFCrK2vr99s8MacaWxsvOLgwYNxbUROnueOcTlgxQENOH5RNHPe76vLn0PE+U64FZE8CgsLnw/Xu1xYU1Oj9sB0es7sQSf/9Nx7ABgpdKuXPFrH0/tXDptn2lQ3WclDU3P0ksmMGTNuR0Tu+5EJABvLy8snGGwgU/USyMyZM+8koie7dOlSMH/+/DNWTNQDhjZGL4k4YT6PGTJkyG2KosxBxK719fVjEvXGOH2OO87lgBkHNOB4dNKMedzQKlnw+C6cYn6mpqZG7YFZWFjo6JxxUl+9u+BRQrV5buRY+Af2lALMeSw7cg4JHus9fG5Ms+I2Sh5RNo+ZM2fuA13NS0T8GRGx8fRIuNJ4VyFEn0WLFn01e/bs3oqi8Hifoii3LFmy5Mt4Wy4ZicNuCycbXWpH173ucsDIAQ048n9ZPC8jzQtpXk/S4KElx5TV1NSoPTALCwsdndNPqtU1S4cBPGxbiBwVG4+prfR+/XB/3dnQZ717YrbRdZus5GG2PWbOnHkuLHXoL88rLy9fUFJSkunz+eqEEPOOHz++Jysri2tojlQUZdSSJUscZbIygCQjcbhb2eXAxeYAEc0f9dCUeRk+L2Skp0G61wvrahcnrrakaiFG16wtXYLZVw6fW6Yf10bJI8rmMXPmTJaAuKx85MjMzLz83Llza4QQNRkZGXs++eSTxqysLC7lzy33SsvLy6PKC9quwR3gcqATckCTPP7bI/9jHoMHSx+vrn3x4oDHqQ+ev0YJKqyfcIWtqGPRuiPAjYbn/CIbBHf3PX+cEV6R3Sv32UgRnWQlDzObB3eay8rKeoobNxORFJ4bu3I5JNfHblAiupqjOAFgE9tEOuE+cKfsciApDmgAMvbRaSqAvP5SxcUBj6/+9M8vE9DjZquINZieH4WAr/Qe9ptIsFYbwSMmzsNCneEiPBxrwUZRBpGvMjMz74hnJE3q7ehu+uCDDyzD7nNzc1VE7SqNtRxzRt6ijjEL30/Gfd3W9bj3fz84oLd91L28/OKAx9/fWdCMQv0QEzpIgZarRsyN5G7Ey20BAM4uXW72gEQ/oHDsB0scjUR0x+LFi9mI2m6HE/CwAhANOLTJ6XmU6LrbbYEu4U7LgYse5/HVewsKCeAhJXQ+otSOm8IDXyPAxt53za2xG9se12fOnPkoIjaWlZVFFeRpj2c5BQ8jgBiBQw8gLnC0x5tyaTrhQLtGmDqZwKU0JhHw0ADECjguJb65a+2YHHDB4wK+l0TB4wJOzX2Uy4GEOeCCR8IsS/4GFzyS5517Z8fjQErAg1Om7WosOBnT8djTOiNOT9cK4uj/P9H5JgMeqSyUm+h83fEuB+JxIAY8ErW6Oq21kAx4FBYWcm7Mk16vt2D16tWWeSbaAonoTkVRnhRCFCCi7XinWyNV4OH0ecZxTnmcLH33PpcDyXDADDzma9l1dum5ifwqJgoeEydO7J2WlqbmmXi93ltWr14dN8+EiCJ5KUKIWzh7NhmGmN1zscGD55Qo/1K1dpeOywErDliCB+ehcJx7PADRNrTxb7OHJbL5OSq0e/fuWxGRa3CM0ppbWy2CiDxEtJWIRgohRiGio7wUp9siGfCQJMky2EuWZZXvTsY4naM7zuXAheaAJXgEgiFoCgSBI86cSCBtsXkUFhauVxSlZs2aNWpVr0mTJnGdC450K62uro7JMwmFQus5LwUR1fHhrmtqXgoiWualENE1iJhwL9lkwMMKHDTg0F60GYAYx1zoTeE+z+WAEw6Yggfn9jcHg9DUHICmliDs3FgZN2TViVQRb0xhYeFJLc8EEa8OSxGbamtrTfNMQqHQSSGEmpfCbQwURWEpZZMQwjIvhdsXAABXNbsbEfc4YY42JlnwMAKIFSjoAcQFjkTejDv2YnLAFDweeeLX81jqYPD4t1f/Z5skDyeqTWFhYUyeidfrvcPKSEpE6nhFUSJ5KUKIO6yMpGHgmBVmNJcgTAhA2gIeGoDYgQIDiN2Yi7lR3Ge7HDBywBQ8Hpw4fR4Dx5Z1K22BgwnGkyqcGlULCgrYXqHmmXg8njsqKyvj5pmwfYMlDiFEIwAwcJiONwCHtv4YADHrP6pnlt5VG28bJdPjxN2WLgc6IwdMwYMrCzmxdWgLtlNbnLoaCwsLHyWixtraWkd5JkTEdToaWWXpjMx35+xyoDNzoM1xHnaSh1OA6cxMdOfucuBS5EBKIkwvRca5a3Y5cKlzwAWPS30HuOt3OZAkB/4/SGfMFGj/RqcAAAAASUVORK5CYII=">
          <a:extLst>
            <a:ext uri="{FF2B5EF4-FFF2-40B4-BE49-F238E27FC236}">
              <a16:creationId xmlns:a16="http://schemas.microsoft.com/office/drawing/2014/main" id="{00000000-0008-0000-0300-000050010000}"/>
            </a:ext>
          </a:extLst>
        </xdr:cNvPr>
        <xdr:cNvSpPr>
          <a:spLocks noChangeAspect="1" noChangeArrowheads="1"/>
        </xdr:cNvSpPr>
      </xdr:nvSpPr>
      <xdr:spPr bwMode="auto">
        <a:xfrm>
          <a:off x="1362075"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58</xdr:row>
      <xdr:rowOff>0</xdr:rowOff>
    </xdr:from>
    <xdr:to>
      <xdr:col>2</xdr:col>
      <xdr:colOff>304800</xdr:colOff>
      <xdr:row>58</xdr:row>
      <xdr:rowOff>304800</xdr:rowOff>
    </xdr:to>
    <xdr:sp macro="" textlink="">
      <xdr:nvSpPr>
        <xdr:cNvPr id="337" name="AutoShape 254" descr="Next">
          <a:hlinkClick xmlns:r="http://schemas.openxmlformats.org/officeDocument/2006/relationships" r:id="rId1" tooltip="Next"/>
          <a:extLst>
            <a:ext uri="{FF2B5EF4-FFF2-40B4-BE49-F238E27FC236}">
              <a16:creationId xmlns:a16="http://schemas.microsoft.com/office/drawing/2014/main" id="{00000000-0008-0000-0300-000051010000}"/>
            </a:ext>
          </a:extLst>
        </xdr:cNvPr>
        <xdr:cNvSpPr>
          <a:spLocks noChangeAspect="1" noChangeArrowheads="1"/>
        </xdr:cNvSpPr>
      </xdr:nvSpPr>
      <xdr:spPr bwMode="auto">
        <a:xfrm>
          <a:off x="2524125"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58</xdr:row>
      <xdr:rowOff>0</xdr:rowOff>
    </xdr:from>
    <xdr:to>
      <xdr:col>2</xdr:col>
      <xdr:colOff>304800</xdr:colOff>
      <xdr:row>58</xdr:row>
      <xdr:rowOff>304800</xdr:rowOff>
    </xdr:to>
    <xdr:sp macro="" textlink="">
      <xdr:nvSpPr>
        <xdr:cNvPr id="338" name="AutoShape 374" descr="Previous">
          <a:hlinkClick xmlns:r="http://schemas.openxmlformats.org/officeDocument/2006/relationships" r:id="rId1" tooltip="Previous"/>
          <a:extLst>
            <a:ext uri="{FF2B5EF4-FFF2-40B4-BE49-F238E27FC236}">
              <a16:creationId xmlns:a16="http://schemas.microsoft.com/office/drawing/2014/main" id="{00000000-0008-0000-0300-000052010000}"/>
            </a:ext>
          </a:extLst>
        </xdr:cNvPr>
        <xdr:cNvSpPr>
          <a:spLocks noChangeAspect="1" noChangeArrowheads="1"/>
        </xdr:cNvSpPr>
      </xdr:nvSpPr>
      <xdr:spPr bwMode="auto">
        <a:xfrm>
          <a:off x="2524125" y="2334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390526</xdr:colOff>
      <xdr:row>1</xdr:row>
      <xdr:rowOff>38100</xdr:rowOff>
    </xdr:from>
    <xdr:to>
      <xdr:col>17</xdr:col>
      <xdr:colOff>180976</xdr:colOff>
      <xdr:row>45</xdr:row>
      <xdr:rowOff>114300</xdr:rowOff>
    </xdr:to>
    <xdr:sp macro="" textlink="">
      <xdr:nvSpPr>
        <xdr:cNvPr id="2" name="TextBox 1">
          <a:extLst>
            <a:ext uri="{FF2B5EF4-FFF2-40B4-BE49-F238E27FC236}">
              <a16:creationId xmlns:a16="http://schemas.microsoft.com/office/drawing/2014/main" id="{00000000-0008-0000-1100-000002000000}"/>
            </a:ext>
          </a:extLst>
        </xdr:cNvPr>
        <xdr:cNvSpPr txBox="1"/>
      </xdr:nvSpPr>
      <xdr:spPr>
        <a:xfrm>
          <a:off x="390526" y="200025"/>
          <a:ext cx="10153650" cy="72009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E" sz="1200"/>
            <a:t>This workbook contains the complete Work Plan template and has been formatted to have DROP DOWN LISTS</a:t>
          </a:r>
          <a:r>
            <a:rPr lang="en-IE" sz="1200" baseline="0"/>
            <a:t> in many cells and refer to the MasterCodeList tab. </a:t>
          </a:r>
        </a:p>
        <a:p>
          <a:r>
            <a:rPr lang="en-IE" sz="1200" baseline="0"/>
            <a:t>If this table is modified, the drop down list is going to be affected</a:t>
          </a:r>
        </a:p>
        <a:p>
          <a:endParaRPr lang="en-IE" sz="1200" baseline="0"/>
        </a:p>
        <a:p>
          <a:r>
            <a:rPr lang="en-IE" sz="1200" baseline="0"/>
            <a:t>If you do not want to use the drop down list prepared, follow the following instructions:</a:t>
          </a:r>
        </a:p>
        <a:p>
          <a:endParaRPr lang="en-IE" sz="1200"/>
        </a:p>
        <a:p>
          <a:endParaRPr lang="en-IE" sz="1200"/>
        </a:p>
        <a:p>
          <a:r>
            <a:rPr lang="en-IE" sz="1200" b="1"/>
            <a:t>How to delete a</a:t>
          </a:r>
          <a:r>
            <a:rPr lang="en-IE" sz="1200" b="1" baseline="0"/>
            <a:t> drop down list</a:t>
          </a:r>
          <a:r>
            <a:rPr lang="en-IE" sz="1200" baseline="0"/>
            <a:t>:</a:t>
          </a:r>
        </a:p>
        <a:p>
          <a:r>
            <a:rPr lang="en-IE" sz="1200" baseline="0"/>
            <a:t>SELECT the cell where you want to delete the drop down list (one or several cells)</a:t>
          </a:r>
        </a:p>
        <a:p>
          <a:r>
            <a:rPr lang="en-IE" sz="1200" baseline="0"/>
            <a:t>Go to the tab DATA</a:t>
          </a:r>
        </a:p>
        <a:p>
          <a:r>
            <a:rPr lang="en-IE" sz="1200" baseline="0"/>
            <a:t>Go to the part DATA TOOLS</a:t>
          </a:r>
        </a:p>
        <a:p>
          <a:r>
            <a:rPr lang="en-IE" sz="1200" baseline="0"/>
            <a:t>Go to the icon DATA VALIDATION</a:t>
          </a:r>
        </a:p>
        <a:p>
          <a:endParaRPr lang="en-IE" sz="1100"/>
        </a:p>
        <a:p>
          <a:endParaRPr lang="en-IE" sz="1100"/>
        </a:p>
        <a:p>
          <a:endParaRPr lang="en-IE" sz="1100"/>
        </a:p>
        <a:p>
          <a:endParaRPr lang="en-IE" sz="1100"/>
        </a:p>
        <a:p>
          <a:endParaRPr lang="en-IE" sz="1100"/>
        </a:p>
        <a:p>
          <a:endParaRPr lang="en-IE" sz="1100"/>
        </a:p>
        <a:p>
          <a:endParaRPr lang="en-IE" sz="1100"/>
        </a:p>
        <a:p>
          <a:endParaRPr lang="en-IE" sz="1100"/>
        </a:p>
        <a:p>
          <a:r>
            <a:rPr lang="en-IE" sz="1200"/>
            <a:t>In SETTINGS, choose any value instead of list</a:t>
          </a:r>
        </a:p>
        <a:p>
          <a:r>
            <a:rPr lang="en-IE" sz="1200"/>
            <a:t>Click OK</a:t>
          </a:r>
        </a:p>
        <a:p>
          <a:endParaRPr lang="en-IE" sz="1100"/>
        </a:p>
        <a:p>
          <a:endParaRPr lang="en-IE" sz="1100"/>
        </a:p>
        <a:p>
          <a:endParaRPr lang="en-IE" sz="1100"/>
        </a:p>
      </xdr:txBody>
    </xdr:sp>
    <xdr:clientData/>
  </xdr:twoCellAnchor>
  <xdr:twoCellAnchor editAs="absolute">
    <xdr:from>
      <xdr:col>0</xdr:col>
      <xdr:colOff>400050</xdr:colOff>
      <xdr:row>14</xdr:row>
      <xdr:rowOff>150332</xdr:rowOff>
    </xdr:from>
    <xdr:to>
      <xdr:col>16</xdr:col>
      <xdr:colOff>466725</xdr:colOff>
      <xdr:row>21</xdr:row>
      <xdr:rowOff>104565</xdr:rowOff>
    </xdr:to>
    <xdr:pic>
      <xdr:nvPicPr>
        <xdr:cNvPr id="3" name="Picture 2">
          <a:extLst>
            <a:ext uri="{FF2B5EF4-FFF2-40B4-BE49-F238E27FC236}">
              <a16:creationId xmlns:a16="http://schemas.microsoft.com/office/drawing/2014/main" id="{00000000-0008-0000-1100-000003000000}"/>
            </a:ext>
          </a:extLst>
        </xdr:cNvPr>
        <xdr:cNvPicPr>
          <a:picLocks noChangeAspect="1"/>
        </xdr:cNvPicPr>
      </xdr:nvPicPr>
      <xdr:blipFill>
        <a:blip xmlns:r="http://schemas.openxmlformats.org/officeDocument/2006/relationships" r:embed="rId1"/>
        <a:stretch>
          <a:fillRect/>
        </a:stretch>
      </xdr:blipFill>
      <xdr:spPr>
        <a:xfrm>
          <a:off x="400050" y="2417282"/>
          <a:ext cx="9820275" cy="1087708"/>
        </a:xfrm>
        <a:prstGeom prst="rect">
          <a:avLst/>
        </a:prstGeom>
      </xdr:spPr>
    </xdr:pic>
    <xdr:clientData/>
  </xdr:twoCellAnchor>
  <xdr:twoCellAnchor editAs="absolute">
    <xdr:from>
      <xdr:col>0</xdr:col>
      <xdr:colOff>400050</xdr:colOff>
      <xdr:row>26</xdr:row>
      <xdr:rowOff>85725</xdr:rowOff>
    </xdr:from>
    <xdr:to>
      <xdr:col>7</xdr:col>
      <xdr:colOff>47136</xdr:colOff>
      <xdr:row>45</xdr:row>
      <xdr:rowOff>66293</xdr:rowOff>
    </xdr:to>
    <xdr:pic>
      <xdr:nvPicPr>
        <xdr:cNvPr id="4" name="Picture 3">
          <a:extLst>
            <a:ext uri="{FF2B5EF4-FFF2-40B4-BE49-F238E27FC236}">
              <a16:creationId xmlns:a16="http://schemas.microsoft.com/office/drawing/2014/main" id="{00000000-0008-0000-1100-000004000000}"/>
            </a:ext>
          </a:extLst>
        </xdr:cNvPr>
        <xdr:cNvPicPr>
          <a:picLocks noChangeAspect="1"/>
        </xdr:cNvPicPr>
      </xdr:nvPicPr>
      <xdr:blipFill>
        <a:blip xmlns:r="http://schemas.openxmlformats.org/officeDocument/2006/relationships" r:embed="rId2"/>
        <a:stretch>
          <a:fillRect/>
        </a:stretch>
      </xdr:blipFill>
      <xdr:spPr>
        <a:xfrm>
          <a:off x="400050" y="4295775"/>
          <a:ext cx="3914286" cy="305714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Data%20Collection%20Regulation/DCF%202022-2027/DCF%20Annual%20Report%202022/2022%20WP/Ireland%20_WP_2022-2027_tables.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Users\helenmc\AppData\Local\Microsoft\Windows\INetCache\Content.Outlook\I25K87LK\WP_2022-2024_TABLES_FormattedForPDF_DropDownList_Recreational%20IFI.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Data%20Collection%20Regulation/DCF%202022-2027/DCF%20Annual%20Report%20%202023/WP%202023/Ireland%20_WP_2022-2027_tables_20221027.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H:\My%20Documents\Work\Data\Data%20Collection\Nat%20Programme\2021\workprogramme\Ireland%20_WP_2022-2027_TABLES_20211104%20VR6_HG.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C:\Users\helenmc\OneDrive%20-%20Marine%20Institute\Pictures\Desktop\Ireland%20_WP_2022-2027_tables_2023%20updates%20Helen%20table2.2.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https://marineinst.sharepoint.com/sites/FEASManagement/Shared%20Documents/DCF%20planning%202022/New%20WP%20AR%20templates/FINAL%20DOCs%20for%20submission/DCMAP_WP_2022-2024_TABLES_2.3_Diadromous_helen.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C:\Users\helenmc\AppData\Local\Microsoft\Windows\INetCache\Content.Outlook\I25K87LK\WP_2022-2024_TABLES_FormattedForPDF_DropDownList_Recreational%20IFI%20revised%20PM%2014.10.21.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able 0"/>
      <sheetName val="MasterCodeList"/>
      <sheetName val="Table 1.1 Data availability"/>
      <sheetName val="Table 1.2 Internat coord"/>
      <sheetName val="Table 1.3 Bi-multilaterals"/>
      <sheetName val="Table 2.1 Stocks"/>
      <sheetName val="Table 2.2 Biol variables"/>
      <sheetName val="Table 2.3 Diadromous"/>
      <sheetName val="Table 2.4 Recreational"/>
      <sheetName val="Table 2.5 Sampling plan biol"/>
      <sheetName val="Table 2.6 Surveys-at-sea"/>
      <sheetName val="Table 3.1 Fishing activity"/>
      <sheetName val="Table 5.1 Fleet population"/>
      <sheetName val="Table 5.2 Fleet SocEcon"/>
      <sheetName val="Table 6.1 Aquaculture SocEcon"/>
      <sheetName val="DropDownList-HowToDelete"/>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sterCodeList"/>
      <sheetName val="Table 0"/>
      <sheetName val="Table 1.1 Data availability"/>
      <sheetName val="Table 1.2 Internat coord"/>
      <sheetName val="Table 1.3 Bi-multilaterals"/>
      <sheetName val="Table 2.1 Stocks"/>
      <sheetName val="Table 2.2 Biol variables"/>
      <sheetName val="Table 2.3 Diadromous"/>
      <sheetName val="Table 2.4 Recreational"/>
      <sheetName val="Table 2.5 Sampling plan biol"/>
      <sheetName val="Table 2.6 Surveys-at-sea"/>
      <sheetName val="Table 3.1 Fishing activity"/>
      <sheetName val="Table 4.1 Stomach"/>
      <sheetName val="Table 5.1 Fleet population"/>
      <sheetName val="Table 5.2 Fleet SocEcon"/>
      <sheetName val="Table 6.1 Aquaculture SocEcon"/>
      <sheetName val="Table 7.1 Processing SocEcon"/>
      <sheetName val="DropDownList-HowToDelete"/>
    </sheetNames>
    <sheetDataSet>
      <sheetData sheetId="0"/>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able 0"/>
      <sheetName val="MasterCodeList"/>
      <sheetName val="Table 1.1 Data availability"/>
      <sheetName val="Table 1.2 Internat coord"/>
      <sheetName val="Table 1.3 Bi-multilaterals"/>
      <sheetName val="Table 2.1 Stocks"/>
      <sheetName val="Table 2.2 Biol variables"/>
      <sheetName val="Table 2.3 Diadromous"/>
      <sheetName val="Table 2.4 Recreational"/>
      <sheetName val="Table 2.5 Sampling plan biol"/>
      <sheetName val="Table 2.6 Surveys-at-sea"/>
      <sheetName val="Table 3.1 Fishing activity"/>
      <sheetName val="Table 5.1 Fleet population"/>
      <sheetName val="Table 5.2 Fleet SocEcon"/>
      <sheetName val="Table 6.1 Aquaculture SocEcon"/>
      <sheetName val="DropDownList-HowToDelet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able 0"/>
      <sheetName val="MasterCodeList"/>
      <sheetName val="Table 1.1 Data availability"/>
      <sheetName val="Table 1.2 Internat coord"/>
      <sheetName val="Table 1.3 Bi-multilaterals"/>
      <sheetName val="StocksLut"/>
      <sheetName val="Table 2.1 Stocks"/>
      <sheetName val="Table 2.2 Biol variables"/>
      <sheetName val="Table 2.3 Diadromous"/>
      <sheetName val="Table 2.4 Recreational"/>
      <sheetName val="Table 2.5 Sampling plan biol"/>
      <sheetName val="Table 2.6 Surveys-at-sea"/>
      <sheetName val="Table 3.1 Fishing activity"/>
      <sheetName val="Table 5.1 Fleet population"/>
      <sheetName val="Table 5.2 Fleet SocEcon"/>
      <sheetName val="Table 6.1 Aquaculture SocEcon"/>
      <sheetName val="DropDownList-HowToDelete"/>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able 0"/>
      <sheetName val="MasterCodeList"/>
      <sheetName val="Table 1.1 Data availability"/>
      <sheetName val="Table 1.2 Internat coord"/>
      <sheetName val="Table 1.3 Bi-multilaterals"/>
      <sheetName val="Table 2.1 Stocks"/>
      <sheetName val="Table 2.2 Biol variables new"/>
      <sheetName val="Sheet2"/>
      <sheetName val="Sheet1"/>
      <sheetName val="Table 2.3 Diadromous"/>
      <sheetName val="Table 2.4 Recreational"/>
      <sheetName val="Table 2.5 Sampling plan biol"/>
      <sheetName val="Table 2.6 Surveys-at-sea"/>
      <sheetName val="Table 3.1 Fishing activity"/>
      <sheetName val="Table 5.1 Fleet population"/>
      <sheetName val="Table 5.2 Fleet SocEcon"/>
      <sheetName val="Table 6.1 Aquaculture SocEcon"/>
      <sheetName val="DropDownList-HowToDelete"/>
    </sheetNames>
    <sheetDataSet>
      <sheetData sheetId="0" refreshError="1"/>
      <sheetData sheetId="1"/>
      <sheetData sheetId="2" refreshError="1"/>
      <sheetData sheetId="3" refreshError="1"/>
      <sheetData sheetId="4" refreshError="1"/>
      <sheetData sheetId="5" refreshError="1"/>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sterCodeList"/>
    </sheetNames>
    <sheetDataSet>
      <sheetData sheetId="0"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sterCodeList"/>
      <sheetName val="Table 0"/>
      <sheetName val="Table 1.1 Data availability"/>
      <sheetName val="Table 1.2 Internat coord"/>
      <sheetName val="Table 1.3 Bi-multilaterals"/>
      <sheetName val="Table 2.1 Stocks"/>
      <sheetName val="Table 2.2 Biol variables"/>
      <sheetName val="Table 2.3 Diadromous"/>
      <sheetName val="Table 2.4 Recreational"/>
      <sheetName val="Table 2.5 Sampling plan biol"/>
      <sheetName val="Table 2.6 Surveys-at-sea"/>
      <sheetName val="Table 3.1 Fishing activity"/>
      <sheetName val="Table 4.1 Stomach"/>
      <sheetName val="Table 5.1 Fleet population"/>
      <sheetName val="Table 5.2 Fleet SocEcon"/>
      <sheetName val="Table 6.1 Aquaculture SocEcon"/>
      <sheetName val="Table 7.1 Processing SocEcon"/>
      <sheetName val="DropDownList-HowToDelete"/>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Set>
  </externalBook>
</externalLink>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hyperlink" Target="https://scanner.topsec.com/?d=1076&amp;r=show&amp;t=7d140cc8694e527500e8d84bd9c27fdfa770dc97&amp;u=https%3A%2F%2Fwww.dcf-germany.de%2Fsampling%2F" TargetMode="External"/><Relationship Id="rId2" Type="http://schemas.openxmlformats.org/officeDocument/2006/relationships/hyperlink" Target="mailto:anna.hasslow@havochvatten.se" TargetMode="External"/><Relationship Id="rId1" Type="http://schemas.openxmlformats.org/officeDocument/2006/relationships/hyperlink" Target="mailto:anna.hasslow@havochvatten.se" TargetMode="External"/><Relationship Id="rId4"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8" Type="http://schemas.openxmlformats.org/officeDocument/2006/relationships/hyperlink" Target="https://www.ices.dk/data/data-portals/Pages/ocean.aspx" TargetMode="External"/><Relationship Id="rId13" Type="http://schemas.openxmlformats.org/officeDocument/2006/relationships/printerSettings" Target="../printerSettings/printerSettings12.bin"/><Relationship Id="rId3" Type="http://schemas.openxmlformats.org/officeDocument/2006/relationships/hyperlink" Target="https://www.ices.dk/data/data-portals/Pages/acoustic.aspx" TargetMode="External"/><Relationship Id="rId7" Type="http://schemas.openxmlformats.org/officeDocument/2006/relationships/hyperlink" Target="https://www.ices.dk/data/data-portals/Pages/acoustic.aspx" TargetMode="External"/><Relationship Id="rId12" Type="http://schemas.openxmlformats.org/officeDocument/2006/relationships/hyperlink" Target="https://www.ices.dk/data/data-portals/Pages/ocean.aspx" TargetMode="External"/><Relationship Id="rId2" Type="http://schemas.openxmlformats.org/officeDocument/2006/relationships/hyperlink" Target="https://www.ices.dk/sites/pub/Publication%20Reports/ICES%20Survey%20Protocols%20(SISP)/SISP%209%20Manual%20for%20International%20Pelagic%20Surveys%20(IPS).pdf" TargetMode="External"/><Relationship Id="rId1" Type="http://schemas.openxmlformats.org/officeDocument/2006/relationships/hyperlink" Target="https://www.ices.dk/data/data-portals/Pages/acoustic.aspx" TargetMode="External"/><Relationship Id="rId6" Type="http://schemas.openxmlformats.org/officeDocument/2006/relationships/hyperlink" Target="https://www.ices.dk/sites/pub/Publication%20Reports/ICES%20Survey%20Protocols%20(SISP)/SISP%209%20Manual%20for%20International%20Pelagic%20Surveys%20(IPS).pdf" TargetMode="External"/><Relationship Id="rId11" Type="http://schemas.openxmlformats.org/officeDocument/2006/relationships/hyperlink" Target="https://www.ices.dk/data/data-portals/Pages/acoustic.aspx" TargetMode="External"/><Relationship Id="rId5" Type="http://schemas.openxmlformats.org/officeDocument/2006/relationships/hyperlink" Target="https://www.ices.dk/data/data-portals/Pages/acoustic.aspx" TargetMode="External"/><Relationship Id="rId10" Type="http://schemas.openxmlformats.org/officeDocument/2006/relationships/hyperlink" Target="https://www.ices.dk/sites/pub/Publication%20Reports/ICES%20Survey%20Protocols%20(SISP)/SISP%209%20Manual%20for%20International%20Pelagic%20Surveys%20(IPS).pdf" TargetMode="External"/><Relationship Id="rId4" Type="http://schemas.openxmlformats.org/officeDocument/2006/relationships/hyperlink" Target="https://www.ices.dk/data/data-portals/Pages/ocean.aspx" TargetMode="External"/><Relationship Id="rId9" Type="http://schemas.openxmlformats.org/officeDocument/2006/relationships/hyperlink" Target="https://www.ices.dk/data/data-portals/Pages/acoustic.aspx" TargetMode="External"/></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sheetPr>
  <dimension ref="A1:AA1004"/>
  <sheetViews>
    <sheetView zoomScaleNormal="100" zoomScaleSheetLayoutView="100" workbookViewId="0">
      <selection activeCell="E9" sqref="E9"/>
    </sheetView>
  </sheetViews>
  <sheetFormatPr defaultColWidth="14.42578125" defaultRowHeight="15" customHeight="1" x14ac:dyDescent="0.2"/>
  <cols>
    <col min="1" max="1" width="20.85546875" customWidth="1"/>
    <col min="2" max="3" width="15.42578125" customWidth="1"/>
    <col min="4" max="4" width="63.28515625" customWidth="1"/>
    <col min="5" max="5" width="22.140625" customWidth="1"/>
    <col min="6" max="7" width="14.42578125" customWidth="1"/>
  </cols>
  <sheetData>
    <row r="1" spans="1:9" ht="15.75" customHeight="1" x14ac:dyDescent="0.4">
      <c r="A1" s="393" t="s">
        <v>1125</v>
      </c>
      <c r="B1" s="393"/>
      <c r="C1" s="393"/>
      <c r="D1" s="393"/>
      <c r="E1" s="393"/>
      <c r="F1" s="45"/>
      <c r="G1" s="45"/>
      <c r="H1" s="45"/>
      <c r="I1" s="45"/>
    </row>
    <row r="2" spans="1:9" ht="15.75" customHeight="1" x14ac:dyDescent="0.4">
      <c r="A2" s="393"/>
      <c r="B2" s="393"/>
      <c r="C2" s="393"/>
      <c r="D2" s="393"/>
      <c r="E2" s="393"/>
      <c r="F2" s="45"/>
      <c r="G2" s="45"/>
      <c r="H2" s="45"/>
      <c r="I2" s="45"/>
    </row>
    <row r="3" spans="1:9" ht="55.5" customHeight="1" x14ac:dyDescent="0.4">
      <c r="A3" s="393"/>
      <c r="B3" s="393"/>
      <c r="C3" s="393"/>
      <c r="D3" s="393"/>
      <c r="E3" s="393"/>
      <c r="F3" s="45"/>
      <c r="G3" s="45"/>
      <c r="H3" s="45"/>
      <c r="I3" s="45"/>
    </row>
    <row r="4" spans="1:9" ht="15.75" customHeight="1" x14ac:dyDescent="0.2">
      <c r="A4" s="13"/>
      <c r="B4" s="13"/>
      <c r="C4" s="13"/>
      <c r="D4" s="13"/>
      <c r="E4" s="13"/>
    </row>
    <row r="5" spans="1:9" ht="27" customHeight="1" x14ac:dyDescent="0.25">
      <c r="A5" s="13"/>
      <c r="B5" s="13"/>
      <c r="C5" s="13"/>
      <c r="D5" s="77"/>
      <c r="E5" s="77"/>
    </row>
    <row r="6" spans="1:9" ht="27" customHeight="1" x14ac:dyDescent="0.2">
      <c r="A6" s="13"/>
      <c r="B6" s="13"/>
      <c r="C6" s="13"/>
      <c r="D6" s="78" t="s">
        <v>0</v>
      </c>
      <c r="E6" s="78" t="s">
        <v>2333</v>
      </c>
    </row>
    <row r="7" spans="1:9" ht="27" customHeight="1" x14ac:dyDescent="0.2">
      <c r="A7" s="13"/>
      <c r="B7" s="13"/>
      <c r="C7" s="13"/>
      <c r="D7" s="78" t="s">
        <v>1</v>
      </c>
      <c r="E7" s="78">
        <v>2023</v>
      </c>
    </row>
    <row r="8" spans="1:9" ht="27" customHeight="1" x14ac:dyDescent="0.2">
      <c r="A8" s="13"/>
      <c r="B8" s="13"/>
      <c r="C8" s="13"/>
      <c r="D8" s="78" t="s">
        <v>2</v>
      </c>
      <c r="E8" s="216">
        <v>45469</v>
      </c>
    </row>
    <row r="9" spans="1:9" ht="27" customHeight="1" x14ac:dyDescent="0.2">
      <c r="A9" s="13"/>
      <c r="B9" s="13"/>
      <c r="C9" s="13"/>
      <c r="D9" s="78" t="s">
        <v>3</v>
      </c>
      <c r="E9" s="367">
        <v>3</v>
      </c>
    </row>
    <row r="10" spans="1:9" ht="15.75" customHeight="1" x14ac:dyDescent="0.2">
      <c r="A10" s="13"/>
      <c r="B10" s="13"/>
      <c r="C10" s="13"/>
      <c r="D10" s="13"/>
      <c r="E10" s="13"/>
    </row>
    <row r="11" spans="1:9" ht="15.75" customHeight="1" x14ac:dyDescent="0.2">
      <c r="A11" s="79" t="s">
        <v>4</v>
      </c>
      <c r="B11" s="13"/>
      <c r="C11" s="13"/>
      <c r="D11" s="13"/>
      <c r="E11" s="13"/>
    </row>
    <row r="12" spans="1:9" ht="15.75" customHeight="1" x14ac:dyDescent="0.2">
      <c r="A12" s="13"/>
      <c r="B12" s="13" t="s">
        <v>5</v>
      </c>
      <c r="C12" s="13"/>
      <c r="D12" s="13" t="s">
        <v>6</v>
      </c>
      <c r="E12" s="13"/>
    </row>
    <row r="13" spans="1:9" ht="15.75" customHeight="1" x14ac:dyDescent="0.2">
      <c r="A13" s="13" t="s">
        <v>7</v>
      </c>
      <c r="B13" s="14"/>
      <c r="C13" s="14"/>
      <c r="D13" s="14"/>
      <c r="E13" s="14" t="s">
        <v>8</v>
      </c>
      <c r="F13" s="2"/>
    </row>
    <row r="14" spans="1:9" ht="15.75" customHeight="1" x14ac:dyDescent="0.2">
      <c r="A14" s="108"/>
      <c r="B14" s="13"/>
      <c r="C14" s="80" t="s">
        <v>9</v>
      </c>
      <c r="D14" s="80" t="s">
        <v>10</v>
      </c>
      <c r="E14" s="245" t="s">
        <v>1262</v>
      </c>
      <c r="F14" s="2"/>
    </row>
    <row r="15" spans="1:9" ht="15.75" customHeight="1" x14ac:dyDescent="0.2">
      <c r="A15" s="13"/>
      <c r="B15" s="13"/>
      <c r="C15" s="13" t="s">
        <v>11</v>
      </c>
      <c r="D15" s="13" t="s">
        <v>12</v>
      </c>
      <c r="E15" s="246" t="s">
        <v>1262</v>
      </c>
      <c r="F15" s="2"/>
    </row>
    <row r="16" spans="1:9" ht="15.75" customHeight="1" x14ac:dyDescent="0.2">
      <c r="A16" s="13"/>
      <c r="B16" s="13"/>
      <c r="C16" s="13" t="s">
        <v>13</v>
      </c>
      <c r="D16" s="13" t="s">
        <v>14</v>
      </c>
      <c r="E16" s="246" t="s">
        <v>1262</v>
      </c>
      <c r="F16" s="2"/>
    </row>
    <row r="17" spans="1:6" ht="15.75" customHeight="1" x14ac:dyDescent="0.2">
      <c r="A17" s="80"/>
      <c r="B17" s="80" t="s">
        <v>15</v>
      </c>
      <c r="C17" s="80"/>
      <c r="D17" s="80" t="s">
        <v>16</v>
      </c>
      <c r="E17" s="246" t="s">
        <v>1262</v>
      </c>
      <c r="F17" s="2"/>
    </row>
    <row r="18" spans="1:6" ht="15.75" customHeight="1" x14ac:dyDescent="0.2">
      <c r="A18" s="13"/>
      <c r="B18" s="13" t="s">
        <v>17</v>
      </c>
      <c r="C18" s="13"/>
      <c r="D18" s="13" t="s">
        <v>18</v>
      </c>
      <c r="E18" s="246" t="s">
        <v>1262</v>
      </c>
      <c r="F18" s="2"/>
    </row>
    <row r="19" spans="1:6" ht="15.75" customHeight="1" x14ac:dyDescent="0.2">
      <c r="A19" s="13"/>
      <c r="B19" s="13" t="s">
        <v>19</v>
      </c>
      <c r="C19" s="13"/>
      <c r="D19" s="13" t="s">
        <v>20</v>
      </c>
      <c r="E19" s="246" t="s">
        <v>1262</v>
      </c>
      <c r="F19" s="2"/>
    </row>
    <row r="20" spans="1:6" ht="15.75" customHeight="1" x14ac:dyDescent="0.2">
      <c r="A20" s="13"/>
      <c r="B20" s="13" t="s">
        <v>21</v>
      </c>
      <c r="C20" s="81"/>
      <c r="D20" s="13" t="s">
        <v>22</v>
      </c>
      <c r="E20" s="246" t="s">
        <v>1262</v>
      </c>
      <c r="F20" s="2"/>
    </row>
    <row r="21" spans="1:6" ht="15.75" customHeight="1" x14ac:dyDescent="0.2">
      <c r="A21" s="13"/>
      <c r="B21" s="13"/>
      <c r="C21" s="13"/>
      <c r="D21" s="13"/>
      <c r="E21" s="13"/>
      <c r="F21" s="2"/>
    </row>
    <row r="22" spans="1:6" ht="15.75" customHeight="1" x14ac:dyDescent="0.2">
      <c r="A22" s="14" t="s">
        <v>23</v>
      </c>
      <c r="B22" s="14"/>
      <c r="C22" s="14"/>
      <c r="D22" s="14"/>
      <c r="E22" s="13"/>
      <c r="F22" s="2"/>
    </row>
    <row r="23" spans="1:6" ht="15.75" customHeight="1" x14ac:dyDescent="0.2">
      <c r="A23" s="82"/>
      <c r="B23" s="80" t="s">
        <v>24</v>
      </c>
      <c r="C23" s="80" t="s">
        <v>25</v>
      </c>
      <c r="D23" s="80" t="s">
        <v>26</v>
      </c>
      <c r="E23" s="246" t="s">
        <v>1262</v>
      </c>
      <c r="F23" s="2"/>
    </row>
    <row r="24" spans="1:6" ht="15.75" customHeight="1" x14ac:dyDescent="0.2">
      <c r="A24" s="13"/>
      <c r="B24" s="80" t="s">
        <v>27</v>
      </c>
      <c r="C24" s="80" t="s">
        <v>28</v>
      </c>
      <c r="D24" s="80" t="s">
        <v>29</v>
      </c>
      <c r="E24" s="246" t="s">
        <v>1262</v>
      </c>
      <c r="F24" s="2"/>
    </row>
    <row r="25" spans="1:6" ht="15.75" customHeight="1" x14ac:dyDescent="0.2">
      <c r="A25" s="13"/>
      <c r="B25" s="80" t="s">
        <v>30</v>
      </c>
      <c r="C25" s="80" t="s">
        <v>31</v>
      </c>
      <c r="D25" s="80" t="s">
        <v>32</v>
      </c>
      <c r="E25" s="246" t="s">
        <v>1262</v>
      </c>
      <c r="F25" s="2"/>
    </row>
    <row r="26" spans="1:6" ht="15.75" customHeight="1" x14ac:dyDescent="0.2">
      <c r="A26" s="13"/>
      <c r="B26" s="80" t="s">
        <v>33</v>
      </c>
      <c r="C26" s="80" t="s">
        <v>34</v>
      </c>
      <c r="D26" s="80" t="s">
        <v>35</v>
      </c>
      <c r="E26" s="246" t="s">
        <v>1262</v>
      </c>
      <c r="F26" s="2"/>
    </row>
    <row r="27" spans="1:6" s="8" customFormat="1" ht="15.75" customHeight="1" x14ac:dyDescent="0.2">
      <c r="A27" s="83"/>
      <c r="B27" s="84" t="s">
        <v>36</v>
      </c>
      <c r="C27" s="80" t="s">
        <v>37</v>
      </c>
      <c r="D27" s="84" t="s">
        <v>38</v>
      </c>
      <c r="E27" s="246" t="s">
        <v>1262</v>
      </c>
      <c r="F27" s="11"/>
    </row>
    <row r="28" spans="1:6" s="8" customFormat="1" ht="15" customHeight="1" x14ac:dyDescent="0.2">
      <c r="A28" s="85"/>
      <c r="B28" s="84" t="s">
        <v>39</v>
      </c>
      <c r="C28" s="80" t="s">
        <v>40</v>
      </c>
      <c r="D28" s="84" t="s">
        <v>41</v>
      </c>
      <c r="E28" s="246" t="s">
        <v>1262</v>
      </c>
      <c r="F28" s="10"/>
    </row>
    <row r="29" spans="1:6" ht="15.75" customHeight="1" x14ac:dyDescent="0.25">
      <c r="A29" s="13"/>
      <c r="B29" s="86"/>
      <c r="C29" s="86"/>
      <c r="D29" s="87"/>
      <c r="E29" s="13"/>
      <c r="F29" s="2"/>
    </row>
    <row r="30" spans="1:6" ht="15.75" customHeight="1" x14ac:dyDescent="0.2">
      <c r="A30" s="14" t="s">
        <v>42</v>
      </c>
      <c r="B30" s="14"/>
      <c r="C30" s="14"/>
      <c r="D30" s="14"/>
      <c r="E30" s="13"/>
      <c r="F30" s="2"/>
    </row>
    <row r="31" spans="1:6" ht="15.75" customHeight="1" x14ac:dyDescent="0.2">
      <c r="A31" s="80"/>
      <c r="B31" s="80" t="s">
        <v>43</v>
      </c>
      <c r="C31" s="80" t="s">
        <v>44</v>
      </c>
      <c r="D31" s="80" t="s">
        <v>45</v>
      </c>
      <c r="E31" s="246" t="s">
        <v>1262</v>
      </c>
      <c r="F31" s="4"/>
    </row>
    <row r="32" spans="1:6" ht="15.75" customHeight="1" x14ac:dyDescent="0.2">
      <c r="A32" s="80"/>
      <c r="B32" s="80"/>
      <c r="C32" s="80" t="s">
        <v>46</v>
      </c>
      <c r="D32" s="80" t="s">
        <v>47</v>
      </c>
      <c r="E32" s="246" t="s">
        <v>1262</v>
      </c>
      <c r="F32" s="4"/>
    </row>
    <row r="33" spans="1:27" ht="15.75" customHeight="1" x14ac:dyDescent="0.25">
      <c r="A33" s="80"/>
      <c r="B33" s="80"/>
      <c r="C33" s="80"/>
      <c r="D33" s="87"/>
      <c r="E33" s="88"/>
      <c r="F33" s="4"/>
    </row>
    <row r="34" spans="1:27" ht="15.75" customHeight="1" x14ac:dyDescent="0.2">
      <c r="A34" s="14" t="s">
        <v>48</v>
      </c>
      <c r="B34" s="14"/>
      <c r="C34" s="14"/>
      <c r="D34" s="14"/>
      <c r="E34" s="80"/>
      <c r="F34" s="2"/>
      <c r="G34" s="6"/>
      <c r="H34" s="6"/>
      <c r="I34" s="6"/>
      <c r="J34" s="6"/>
      <c r="K34" s="6"/>
      <c r="L34" s="6"/>
      <c r="M34" s="6"/>
      <c r="N34" s="6"/>
      <c r="O34" s="6"/>
      <c r="P34" s="6"/>
      <c r="Q34" s="6"/>
      <c r="R34" s="6"/>
      <c r="S34" s="6"/>
      <c r="T34" s="6"/>
      <c r="U34" s="6"/>
      <c r="V34" s="6"/>
      <c r="W34" s="6"/>
      <c r="X34" s="6"/>
      <c r="Y34" s="6"/>
      <c r="Z34" s="6"/>
      <c r="AA34" s="6"/>
    </row>
    <row r="35" spans="1:27" ht="15.75" customHeight="1" x14ac:dyDescent="0.2">
      <c r="A35" s="80"/>
      <c r="B35" s="13" t="s">
        <v>49</v>
      </c>
      <c r="C35" s="13"/>
      <c r="D35" s="80" t="s">
        <v>50</v>
      </c>
      <c r="E35" s="246" t="s">
        <v>1130</v>
      </c>
      <c r="F35" s="2"/>
    </row>
    <row r="36" spans="1:27" ht="15.75" customHeight="1" x14ac:dyDescent="0.2">
      <c r="A36" s="80"/>
      <c r="B36" s="13"/>
      <c r="C36" s="13" t="s">
        <v>51</v>
      </c>
      <c r="D36" s="80" t="s">
        <v>52</v>
      </c>
      <c r="E36" s="246" t="s">
        <v>1262</v>
      </c>
      <c r="F36" s="2"/>
    </row>
    <row r="37" spans="1:27" ht="15.75" customHeight="1" x14ac:dyDescent="0.2">
      <c r="A37" s="80"/>
      <c r="B37" s="13"/>
      <c r="C37" s="13" t="s">
        <v>53</v>
      </c>
      <c r="D37" s="80" t="s">
        <v>54</v>
      </c>
      <c r="E37" s="246" t="s">
        <v>1262</v>
      </c>
      <c r="F37" s="2"/>
    </row>
    <row r="38" spans="1:27" ht="15.75" customHeight="1" x14ac:dyDescent="0.25">
      <c r="A38" s="80"/>
      <c r="B38" s="13"/>
      <c r="C38" s="13"/>
      <c r="D38" s="87"/>
      <c r="E38" s="13"/>
      <c r="F38" s="2"/>
    </row>
    <row r="39" spans="1:27" ht="15.75" customHeight="1" x14ac:dyDescent="0.2">
      <c r="A39" s="14" t="s">
        <v>55</v>
      </c>
      <c r="B39" s="14"/>
      <c r="C39" s="14"/>
      <c r="D39" s="14"/>
      <c r="E39" s="88"/>
      <c r="F39" s="4"/>
    </row>
    <row r="40" spans="1:27" ht="15.75" customHeight="1" x14ac:dyDescent="0.2">
      <c r="A40" s="80"/>
      <c r="B40" s="13" t="s">
        <v>56</v>
      </c>
      <c r="C40" s="13"/>
      <c r="D40" s="13" t="s">
        <v>57</v>
      </c>
      <c r="E40" s="246" t="s">
        <v>1262</v>
      </c>
      <c r="F40" s="4"/>
    </row>
    <row r="41" spans="1:27" ht="15.75" customHeight="1" x14ac:dyDescent="0.2">
      <c r="A41" s="13"/>
      <c r="B41" s="13" t="s">
        <v>58</v>
      </c>
      <c r="C41" s="13" t="s">
        <v>59</v>
      </c>
      <c r="D41" s="13" t="s">
        <v>60</v>
      </c>
      <c r="E41" s="246" t="s">
        <v>1262</v>
      </c>
      <c r="F41" s="4"/>
    </row>
    <row r="42" spans="1:27" ht="15.75" customHeight="1" x14ac:dyDescent="0.2">
      <c r="A42" s="13"/>
      <c r="B42" s="13" t="s">
        <v>61</v>
      </c>
      <c r="C42" s="13" t="s">
        <v>62</v>
      </c>
      <c r="D42" s="13" t="s">
        <v>63</v>
      </c>
      <c r="E42" s="246" t="s">
        <v>1262</v>
      </c>
      <c r="F42" s="2"/>
    </row>
    <row r="43" spans="1:27" ht="15.75" customHeight="1" x14ac:dyDescent="0.2">
      <c r="A43" s="13"/>
      <c r="B43" s="13" t="s">
        <v>64</v>
      </c>
      <c r="C43" s="13" t="s">
        <v>65</v>
      </c>
      <c r="D43" s="13" t="s">
        <v>66</v>
      </c>
      <c r="E43" s="246" t="s">
        <v>1130</v>
      </c>
      <c r="F43" s="2"/>
    </row>
    <row r="44" spans="1:27" ht="15.75" customHeight="1" x14ac:dyDescent="0.2">
      <c r="A44" s="13"/>
      <c r="B44" s="13"/>
      <c r="C44" s="13"/>
      <c r="D44" s="13"/>
      <c r="E44" s="13"/>
      <c r="F44" s="2"/>
    </row>
    <row r="45" spans="1:27" ht="15.75" customHeight="1" x14ac:dyDescent="0.2">
      <c r="A45" s="107" t="s">
        <v>67</v>
      </c>
      <c r="B45" s="107"/>
      <c r="C45" s="107"/>
      <c r="D45" s="107"/>
      <c r="E45" s="13"/>
      <c r="F45" s="2"/>
    </row>
    <row r="46" spans="1:27" ht="15.75" customHeight="1" x14ac:dyDescent="0.2">
      <c r="A46" s="13"/>
      <c r="B46" s="13"/>
      <c r="C46" s="13" t="s">
        <v>68</v>
      </c>
      <c r="D46" s="13" t="s">
        <v>69</v>
      </c>
      <c r="E46" s="246" t="s">
        <v>1262</v>
      </c>
      <c r="F46" s="3"/>
    </row>
    <row r="47" spans="1:27" ht="15.75" customHeight="1" x14ac:dyDescent="0.2">
      <c r="A47" s="13"/>
      <c r="B47" s="13"/>
      <c r="C47" s="13" t="s">
        <v>70</v>
      </c>
      <c r="D47" s="13" t="s">
        <v>71</v>
      </c>
      <c r="E47" s="246" t="s">
        <v>1262</v>
      </c>
      <c r="F47" s="3"/>
    </row>
    <row r="48" spans="1:27" ht="15.75" customHeight="1" x14ac:dyDescent="0.2">
      <c r="A48" s="13"/>
      <c r="B48" s="13"/>
      <c r="C48" s="13"/>
      <c r="D48" s="13"/>
      <c r="E48" s="13"/>
      <c r="F48" s="2"/>
    </row>
    <row r="49" spans="1:27" ht="15.75" customHeight="1" x14ac:dyDescent="0.2">
      <c r="A49" s="79"/>
      <c r="B49" s="13"/>
      <c r="C49" s="13"/>
      <c r="D49" s="13"/>
      <c r="E49" s="88"/>
      <c r="F49" s="3"/>
    </row>
    <row r="50" spans="1:27" ht="15.75" customHeight="1" x14ac:dyDescent="0.2">
      <c r="A50" s="5"/>
      <c r="D50" s="2"/>
      <c r="E50" s="4"/>
      <c r="F50" s="3"/>
    </row>
    <row r="51" spans="1:27" ht="15.75" customHeight="1" x14ac:dyDescent="0.2">
      <c r="E51" s="2"/>
      <c r="F51" s="2"/>
    </row>
    <row r="52" spans="1:27" ht="15.75" customHeight="1" x14ac:dyDescent="0.2">
      <c r="A52" s="3"/>
      <c r="E52" s="2"/>
    </row>
    <row r="53" spans="1:27" ht="15.75" customHeight="1" x14ac:dyDescent="0.2">
      <c r="A53" s="3"/>
      <c r="D53" s="2"/>
      <c r="E53" s="2"/>
      <c r="F53" s="2"/>
    </row>
    <row r="54" spans="1:27" ht="15.75" customHeight="1" x14ac:dyDescent="0.2">
      <c r="A54" s="3"/>
      <c r="D54" s="2"/>
      <c r="E54" s="2"/>
      <c r="F54" s="2"/>
    </row>
    <row r="55" spans="1:27" ht="15.75" customHeight="1" x14ac:dyDescent="0.2">
      <c r="A55" s="3"/>
      <c r="D55" s="2"/>
      <c r="E55" s="2"/>
      <c r="F55" s="2"/>
    </row>
    <row r="56" spans="1:27" ht="15.75" customHeight="1" x14ac:dyDescent="0.2">
      <c r="D56" s="2"/>
    </row>
    <row r="57" spans="1:27" ht="15.75" customHeight="1" x14ac:dyDescent="0.2">
      <c r="G57" s="2"/>
      <c r="H57" s="2"/>
      <c r="I57" s="2"/>
      <c r="J57" s="2"/>
      <c r="K57" s="2"/>
      <c r="L57" s="2"/>
      <c r="M57" s="2"/>
      <c r="N57" s="2"/>
      <c r="O57" s="2"/>
      <c r="P57" s="2"/>
      <c r="Q57" s="2"/>
      <c r="R57" s="2"/>
      <c r="S57" s="2"/>
      <c r="T57" s="2"/>
      <c r="U57" s="2"/>
      <c r="V57" s="2"/>
      <c r="W57" s="2"/>
      <c r="X57" s="2"/>
      <c r="Y57" s="2"/>
      <c r="Z57" s="2"/>
      <c r="AA57" s="2"/>
    </row>
    <row r="58" spans="1:27" ht="15.75" customHeight="1" x14ac:dyDescent="0.2">
      <c r="E58" s="2"/>
      <c r="F58" s="2"/>
      <c r="G58" s="2"/>
      <c r="H58" s="2"/>
      <c r="I58" s="2"/>
      <c r="J58" s="2"/>
      <c r="K58" s="2"/>
      <c r="L58" s="2"/>
      <c r="M58" s="2"/>
      <c r="N58" s="2"/>
      <c r="O58" s="2"/>
      <c r="P58" s="2"/>
      <c r="Q58" s="2"/>
      <c r="R58" s="2"/>
      <c r="S58" s="2"/>
      <c r="T58" s="2"/>
      <c r="U58" s="2"/>
      <c r="V58" s="2"/>
      <c r="W58" s="2"/>
      <c r="X58" s="2"/>
      <c r="Y58" s="2"/>
      <c r="Z58" s="2"/>
      <c r="AA58" s="2"/>
    </row>
    <row r="59" spans="1:27" ht="15.75" customHeight="1" x14ac:dyDescent="0.2">
      <c r="A59" s="1"/>
      <c r="E59" s="2"/>
      <c r="F59" s="2"/>
      <c r="G59" s="2"/>
      <c r="H59" s="2"/>
      <c r="I59" s="2"/>
      <c r="J59" s="2"/>
      <c r="K59" s="2"/>
      <c r="L59" s="2"/>
      <c r="M59" s="2"/>
      <c r="N59" s="2"/>
      <c r="O59" s="2"/>
      <c r="P59" s="2"/>
      <c r="Q59" s="2"/>
      <c r="R59" s="2"/>
      <c r="S59" s="2"/>
      <c r="T59" s="2"/>
      <c r="U59" s="2"/>
      <c r="V59" s="2"/>
      <c r="W59" s="2"/>
      <c r="X59" s="2"/>
      <c r="Y59" s="2"/>
      <c r="Z59" s="2"/>
      <c r="AA59" s="2"/>
    </row>
    <row r="60" spans="1:27" ht="15.75" customHeight="1" x14ac:dyDescent="0.2">
      <c r="A60" s="2"/>
      <c r="E60" s="2"/>
      <c r="F60" s="2"/>
      <c r="G60" s="2"/>
      <c r="H60" s="2"/>
      <c r="I60" s="2"/>
      <c r="J60" s="2"/>
      <c r="K60" s="2"/>
      <c r="L60" s="2"/>
      <c r="M60" s="2"/>
      <c r="N60" s="2"/>
      <c r="O60" s="2"/>
      <c r="P60" s="2"/>
      <c r="Q60" s="2"/>
      <c r="R60" s="2"/>
      <c r="S60" s="2"/>
      <c r="T60" s="2"/>
      <c r="U60" s="2"/>
      <c r="V60" s="2"/>
      <c r="W60" s="2"/>
      <c r="X60" s="2"/>
      <c r="Y60" s="2"/>
      <c r="Z60" s="2"/>
      <c r="AA60" s="2"/>
    </row>
    <row r="61" spans="1:27" ht="15.75" customHeight="1" x14ac:dyDescent="0.2">
      <c r="A61" s="7"/>
      <c r="E61" s="2"/>
      <c r="F61" s="2"/>
      <c r="G61" s="2"/>
      <c r="H61" s="2"/>
      <c r="I61" s="2"/>
      <c r="J61" s="2"/>
      <c r="K61" s="2"/>
      <c r="L61" s="2"/>
      <c r="M61" s="2"/>
      <c r="N61" s="2"/>
      <c r="O61" s="2"/>
      <c r="P61" s="2"/>
      <c r="Q61" s="2"/>
      <c r="R61" s="2"/>
      <c r="S61" s="2"/>
      <c r="T61" s="2"/>
      <c r="U61" s="2"/>
      <c r="V61" s="2"/>
      <c r="W61" s="2"/>
      <c r="X61" s="2"/>
      <c r="Y61" s="2"/>
      <c r="Z61" s="2"/>
      <c r="AA61" s="2"/>
    </row>
    <row r="62" spans="1:27" ht="15.75" customHeight="1" x14ac:dyDescent="0.2">
      <c r="A62" s="2"/>
    </row>
    <row r="63" spans="1:27" ht="15.75" customHeight="1" x14ac:dyDescent="0.2">
      <c r="A63" s="2"/>
    </row>
    <row r="64" spans="1:27" ht="15.75" customHeight="1" x14ac:dyDescent="0.2">
      <c r="A64" s="2"/>
    </row>
    <row r="65" spans="1:1" ht="15.75" customHeight="1" x14ac:dyDescent="0.2">
      <c r="A65" s="2"/>
    </row>
    <row r="66" spans="1:1" ht="15.75" customHeight="1" x14ac:dyDescent="0.2">
      <c r="A66" s="2"/>
    </row>
    <row r="67" spans="1:1" ht="15.75" customHeight="1" x14ac:dyDescent="0.2">
      <c r="A67" s="6"/>
    </row>
    <row r="68" spans="1:1" ht="15.75" customHeight="1" x14ac:dyDescent="0.2"/>
    <row r="69" spans="1:1" ht="15.75" customHeight="1" x14ac:dyDescent="0.2"/>
    <row r="70" spans="1:1" ht="15.75" customHeight="1" x14ac:dyDescent="0.2"/>
    <row r="71" spans="1:1" ht="15.75" customHeight="1" x14ac:dyDescent="0.2"/>
    <row r="72" spans="1:1" ht="15.75" customHeight="1" x14ac:dyDescent="0.2"/>
    <row r="73" spans="1:1" ht="15.75" customHeight="1" x14ac:dyDescent="0.2"/>
    <row r="74" spans="1:1" ht="15.75" customHeight="1" x14ac:dyDescent="0.2"/>
    <row r="75" spans="1:1" ht="15.75" customHeight="1" x14ac:dyDescent="0.2"/>
    <row r="76" spans="1:1" ht="15.75" customHeight="1" x14ac:dyDescent="0.2"/>
    <row r="77" spans="1:1" ht="15.75" customHeight="1" x14ac:dyDescent="0.2"/>
    <row r="78" spans="1:1" ht="15.75" customHeight="1" x14ac:dyDescent="0.2"/>
    <row r="79" spans="1:1" ht="15.75" customHeight="1" x14ac:dyDescent="0.2"/>
    <row r="80" spans="1:1" ht="15.75" customHeight="1" x14ac:dyDescent="0.2"/>
    <row r="81" ht="15.75" customHeight="1" x14ac:dyDescent="0.2"/>
    <row r="82" ht="15.75" customHeight="1" x14ac:dyDescent="0.2"/>
    <row r="83" ht="15.75" customHeight="1" x14ac:dyDescent="0.2"/>
    <row r="84" ht="15.75" customHeight="1" x14ac:dyDescent="0.2"/>
    <row r="85" ht="15.75" customHeight="1" x14ac:dyDescent="0.2"/>
    <row r="86" ht="15.75" customHeight="1" x14ac:dyDescent="0.2"/>
    <row r="87" ht="15.75" customHeight="1" x14ac:dyDescent="0.2"/>
    <row r="88" ht="15.75" customHeight="1" x14ac:dyDescent="0.2"/>
    <row r="89" ht="15.75" customHeight="1" x14ac:dyDescent="0.2"/>
    <row r="90" ht="15.75" customHeight="1" x14ac:dyDescent="0.2"/>
    <row r="91" ht="15.75" customHeight="1" x14ac:dyDescent="0.2"/>
    <row r="92" ht="15.75" customHeight="1" x14ac:dyDescent="0.2"/>
    <row r="93" ht="15.75" customHeight="1" x14ac:dyDescent="0.2"/>
    <row r="94" ht="15.75" customHeight="1" x14ac:dyDescent="0.2"/>
    <row r="95" ht="15.75" customHeight="1" x14ac:dyDescent="0.2"/>
    <row r="96" ht="15.75" customHeight="1" x14ac:dyDescent="0.2"/>
    <row r="97" ht="15.75" customHeight="1" x14ac:dyDescent="0.2"/>
    <row r="98" ht="15.75" customHeight="1" x14ac:dyDescent="0.2"/>
    <row r="99" ht="15.75" customHeight="1" x14ac:dyDescent="0.2"/>
    <row r="100" ht="15.75" customHeight="1" x14ac:dyDescent="0.2"/>
    <row r="101" ht="15.75" customHeight="1" x14ac:dyDescent="0.2"/>
    <row r="102" ht="15.75" customHeight="1" x14ac:dyDescent="0.2"/>
    <row r="103" ht="15.75" customHeight="1" x14ac:dyDescent="0.2"/>
    <row r="104" ht="15.75" customHeight="1" x14ac:dyDescent="0.2"/>
    <row r="105" ht="15.75" customHeight="1" x14ac:dyDescent="0.2"/>
    <row r="106" ht="15.75" customHeight="1" x14ac:dyDescent="0.2"/>
    <row r="107" ht="15.75" customHeight="1" x14ac:dyDescent="0.2"/>
    <row r="108" ht="15.75" customHeight="1" x14ac:dyDescent="0.2"/>
    <row r="109" ht="15.75" customHeight="1" x14ac:dyDescent="0.2"/>
    <row r="110" ht="15.75" customHeight="1" x14ac:dyDescent="0.2"/>
    <row r="111" ht="15.75" customHeight="1" x14ac:dyDescent="0.2"/>
    <row r="112" ht="15.75" customHeight="1" x14ac:dyDescent="0.2"/>
    <row r="113" ht="15.75" customHeight="1" x14ac:dyDescent="0.2"/>
    <row r="114" ht="15.75" customHeight="1" x14ac:dyDescent="0.2"/>
    <row r="115" ht="15.75" customHeight="1" x14ac:dyDescent="0.2"/>
    <row r="116" ht="15.75" customHeight="1" x14ac:dyDescent="0.2"/>
    <row r="117" ht="15.75" customHeight="1" x14ac:dyDescent="0.2"/>
    <row r="118" ht="15.75" customHeight="1" x14ac:dyDescent="0.2"/>
    <row r="119" ht="15.75" customHeight="1" x14ac:dyDescent="0.2"/>
    <row r="120" ht="15.75" customHeight="1" x14ac:dyDescent="0.2"/>
    <row r="121" ht="15.75" customHeight="1" x14ac:dyDescent="0.2"/>
    <row r="122" ht="15.75" customHeight="1" x14ac:dyDescent="0.2"/>
    <row r="123" ht="15.75" customHeight="1" x14ac:dyDescent="0.2"/>
    <row r="124" ht="15.75" customHeight="1" x14ac:dyDescent="0.2"/>
    <row r="125" ht="15.75" customHeight="1" x14ac:dyDescent="0.2"/>
    <row r="126" ht="15.75" customHeight="1" x14ac:dyDescent="0.2"/>
    <row r="127" ht="15.75" customHeight="1" x14ac:dyDescent="0.2"/>
    <row r="128" ht="15.75" customHeight="1" x14ac:dyDescent="0.2"/>
    <row r="129" ht="15.75" customHeight="1" x14ac:dyDescent="0.2"/>
    <row r="130" ht="15.75" customHeight="1" x14ac:dyDescent="0.2"/>
    <row r="131" ht="15.75" customHeight="1" x14ac:dyDescent="0.2"/>
    <row r="132" ht="15.75" customHeight="1" x14ac:dyDescent="0.2"/>
    <row r="133" ht="15.75" customHeight="1" x14ac:dyDescent="0.2"/>
    <row r="134" ht="15.75" customHeight="1" x14ac:dyDescent="0.2"/>
    <row r="135" ht="15.75" customHeight="1" x14ac:dyDescent="0.2"/>
    <row r="136" ht="15.75" customHeight="1" x14ac:dyDescent="0.2"/>
    <row r="137" ht="15.75" customHeight="1" x14ac:dyDescent="0.2"/>
    <row r="138" ht="15.75" customHeight="1" x14ac:dyDescent="0.2"/>
    <row r="139" ht="15.75" customHeight="1" x14ac:dyDescent="0.2"/>
    <row r="140" ht="15.75" customHeight="1" x14ac:dyDescent="0.2"/>
    <row r="141" ht="15.75" customHeight="1" x14ac:dyDescent="0.2"/>
    <row r="142" ht="15.75" customHeight="1" x14ac:dyDescent="0.2"/>
    <row r="143" ht="15.75" customHeight="1" x14ac:dyDescent="0.2"/>
    <row r="144" ht="15.75" customHeight="1" x14ac:dyDescent="0.2"/>
    <row r="145" ht="15.75" customHeight="1" x14ac:dyDescent="0.2"/>
    <row r="146" ht="15.75" customHeight="1" x14ac:dyDescent="0.2"/>
    <row r="147" ht="15.75" customHeight="1" x14ac:dyDescent="0.2"/>
    <row r="148" ht="15.75" customHeight="1" x14ac:dyDescent="0.2"/>
    <row r="149" ht="15.75" customHeight="1" x14ac:dyDescent="0.2"/>
    <row r="150" ht="15.75" customHeight="1" x14ac:dyDescent="0.2"/>
    <row r="151" ht="15.75" customHeight="1" x14ac:dyDescent="0.2"/>
    <row r="152" ht="15.75" customHeight="1" x14ac:dyDescent="0.2"/>
    <row r="153" ht="15.75" customHeight="1" x14ac:dyDescent="0.2"/>
    <row r="154" ht="15.75" customHeight="1" x14ac:dyDescent="0.2"/>
    <row r="155" ht="15.75" customHeight="1" x14ac:dyDescent="0.2"/>
    <row r="156" ht="15.75" customHeight="1" x14ac:dyDescent="0.2"/>
    <row r="157" ht="15.75" customHeight="1" x14ac:dyDescent="0.2"/>
    <row r="158" ht="15.75" customHeight="1" x14ac:dyDescent="0.2"/>
    <row r="159" ht="15.75" customHeight="1" x14ac:dyDescent="0.2"/>
    <row r="160" ht="15.75" customHeight="1" x14ac:dyDescent="0.2"/>
    <row r="161" ht="15.75" customHeight="1" x14ac:dyDescent="0.2"/>
    <row r="162" ht="15.75" customHeight="1" x14ac:dyDescent="0.2"/>
    <row r="163" ht="15.75" customHeight="1" x14ac:dyDescent="0.2"/>
    <row r="164" ht="15.75" customHeight="1" x14ac:dyDescent="0.2"/>
    <row r="165" ht="15.75" customHeight="1" x14ac:dyDescent="0.2"/>
    <row r="166" ht="15.75" customHeight="1" x14ac:dyDescent="0.2"/>
    <row r="167" ht="15.75" customHeight="1" x14ac:dyDescent="0.2"/>
    <row r="168" ht="15.75" customHeight="1" x14ac:dyDescent="0.2"/>
    <row r="169" ht="15.75" customHeight="1" x14ac:dyDescent="0.2"/>
    <row r="170" ht="15.75" customHeight="1" x14ac:dyDescent="0.2"/>
    <row r="171" ht="15.75" customHeight="1" x14ac:dyDescent="0.2"/>
    <row r="172" ht="15.75" customHeight="1" x14ac:dyDescent="0.2"/>
    <row r="173" ht="15.75" customHeight="1" x14ac:dyDescent="0.2"/>
    <row r="174" ht="15.75" customHeight="1" x14ac:dyDescent="0.2"/>
    <row r="175" ht="15.75" customHeight="1" x14ac:dyDescent="0.2"/>
    <row r="176" ht="15.75" customHeight="1" x14ac:dyDescent="0.2"/>
    <row r="177" ht="15.75" customHeight="1" x14ac:dyDescent="0.2"/>
    <row r="178" ht="15.75" customHeight="1" x14ac:dyDescent="0.2"/>
    <row r="179" ht="15.75" customHeight="1" x14ac:dyDescent="0.2"/>
    <row r="180" ht="15.75" customHeight="1" x14ac:dyDescent="0.2"/>
    <row r="181" ht="15.75" customHeight="1" x14ac:dyDescent="0.2"/>
    <row r="182" ht="15.75" customHeight="1" x14ac:dyDescent="0.2"/>
    <row r="183" ht="15.75" customHeight="1" x14ac:dyDescent="0.2"/>
    <row r="184" ht="15.75" customHeight="1" x14ac:dyDescent="0.2"/>
    <row r="185" ht="15.75" customHeight="1" x14ac:dyDescent="0.2"/>
    <row r="186" ht="15.75" customHeight="1" x14ac:dyDescent="0.2"/>
    <row r="187" ht="15.75" customHeight="1" x14ac:dyDescent="0.2"/>
    <row r="188" ht="15.75" customHeight="1" x14ac:dyDescent="0.2"/>
    <row r="189" ht="15.75" customHeight="1" x14ac:dyDescent="0.2"/>
    <row r="190" ht="15.75" customHeight="1" x14ac:dyDescent="0.2"/>
    <row r="191" ht="15.75" customHeight="1" x14ac:dyDescent="0.2"/>
    <row r="192" ht="15.75" customHeight="1" x14ac:dyDescent="0.2"/>
    <row r="193" ht="15.75" customHeight="1" x14ac:dyDescent="0.2"/>
    <row r="194" ht="15.75" customHeight="1" x14ac:dyDescent="0.2"/>
    <row r="195" ht="15.75" customHeight="1" x14ac:dyDescent="0.2"/>
    <row r="196" ht="15.75" customHeight="1" x14ac:dyDescent="0.2"/>
    <row r="197" ht="15.75" customHeight="1" x14ac:dyDescent="0.2"/>
    <row r="198" ht="15.75" customHeight="1" x14ac:dyDescent="0.2"/>
    <row r="199" ht="15.75" customHeight="1" x14ac:dyDescent="0.2"/>
    <row r="200" ht="15.75" customHeight="1" x14ac:dyDescent="0.2"/>
    <row r="201" ht="15.75" customHeight="1" x14ac:dyDescent="0.2"/>
    <row r="202" ht="15.75" customHeight="1" x14ac:dyDescent="0.2"/>
    <row r="203" ht="15.75" customHeight="1" x14ac:dyDescent="0.2"/>
    <row r="204" ht="15.75" customHeight="1" x14ac:dyDescent="0.2"/>
    <row r="205" ht="15.75" customHeight="1" x14ac:dyDescent="0.2"/>
    <row r="206" ht="15.75" customHeight="1" x14ac:dyDescent="0.2"/>
    <row r="207" ht="15.75" customHeight="1" x14ac:dyDescent="0.2"/>
    <row r="208" ht="15.75" customHeight="1" x14ac:dyDescent="0.2"/>
    <row r="209" ht="15.75" customHeight="1" x14ac:dyDescent="0.2"/>
    <row r="210" ht="15.75" customHeight="1" x14ac:dyDescent="0.2"/>
    <row r="211" ht="15.75" customHeight="1" x14ac:dyDescent="0.2"/>
    <row r="212" ht="15.75" customHeight="1" x14ac:dyDescent="0.2"/>
    <row r="213" ht="15.75" customHeight="1" x14ac:dyDescent="0.2"/>
    <row r="214" ht="15.75" customHeight="1" x14ac:dyDescent="0.2"/>
    <row r="215" ht="15.75" customHeight="1" x14ac:dyDescent="0.2"/>
    <row r="216" ht="15.75" customHeight="1" x14ac:dyDescent="0.2"/>
    <row r="217" ht="15.75" customHeight="1" x14ac:dyDescent="0.2"/>
    <row r="218" ht="15.75" customHeight="1" x14ac:dyDescent="0.2"/>
    <row r="219" ht="15.75" customHeight="1" x14ac:dyDescent="0.2"/>
    <row r="220" ht="15.75" customHeight="1" x14ac:dyDescent="0.2"/>
    <row r="221" ht="15.75" customHeight="1" x14ac:dyDescent="0.2"/>
    <row r="222" ht="15.75" customHeight="1" x14ac:dyDescent="0.2"/>
    <row r="223" ht="15.75" customHeight="1" x14ac:dyDescent="0.2"/>
    <row r="224" ht="15.75" customHeight="1" x14ac:dyDescent="0.2"/>
    <row r="225" ht="15.75" customHeight="1" x14ac:dyDescent="0.2"/>
    <row r="226" ht="15.75" customHeight="1" x14ac:dyDescent="0.2"/>
    <row r="227" ht="15.75" customHeight="1" x14ac:dyDescent="0.2"/>
    <row r="228" ht="15.75" customHeight="1" x14ac:dyDescent="0.2"/>
    <row r="229" ht="15.75" customHeight="1" x14ac:dyDescent="0.2"/>
    <row r="230" ht="15.75" customHeight="1" x14ac:dyDescent="0.2"/>
    <row r="231" ht="15.75" customHeight="1" x14ac:dyDescent="0.2"/>
    <row r="232" ht="15.75" customHeight="1" x14ac:dyDescent="0.2"/>
    <row r="233" ht="15.75" customHeight="1" x14ac:dyDescent="0.2"/>
    <row r="234" ht="15.75" customHeight="1" x14ac:dyDescent="0.2"/>
    <row r="235" ht="15.75" customHeight="1" x14ac:dyDescent="0.2"/>
    <row r="236" ht="15.75" customHeight="1" x14ac:dyDescent="0.2"/>
    <row r="237" ht="15.75" customHeight="1" x14ac:dyDescent="0.2"/>
    <row r="238" ht="15.75" customHeight="1" x14ac:dyDescent="0.2"/>
    <row r="239" ht="15.75" customHeight="1" x14ac:dyDescent="0.2"/>
    <row r="240" ht="15.75" customHeight="1" x14ac:dyDescent="0.2"/>
    <row r="241" ht="15.75" customHeight="1" x14ac:dyDescent="0.2"/>
    <row r="242" ht="15.75" customHeight="1" x14ac:dyDescent="0.2"/>
    <row r="243" ht="15.75" customHeight="1" x14ac:dyDescent="0.2"/>
    <row r="244" ht="15.75" customHeight="1" x14ac:dyDescent="0.2"/>
    <row r="245" ht="15.75" customHeight="1" x14ac:dyDescent="0.2"/>
    <row r="246" ht="15.75" customHeight="1" x14ac:dyDescent="0.2"/>
    <row r="247" ht="15.75" customHeight="1" x14ac:dyDescent="0.2"/>
    <row r="248" ht="15.75" customHeight="1" x14ac:dyDescent="0.2"/>
    <row r="249" ht="15.75" customHeight="1" x14ac:dyDescent="0.2"/>
    <row r="250" ht="15.75" customHeight="1" x14ac:dyDescent="0.2"/>
    <row r="251" ht="15.75" customHeight="1" x14ac:dyDescent="0.2"/>
    <row r="252" ht="15.75" customHeight="1" x14ac:dyDescent="0.2"/>
    <row r="253" ht="15.75" customHeight="1" x14ac:dyDescent="0.2"/>
    <row r="254" ht="15.75" customHeight="1" x14ac:dyDescent="0.2"/>
    <row r="255" ht="15.75" customHeight="1" x14ac:dyDescent="0.2"/>
    <row r="25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row r="1001" ht="15.75" customHeight="1" x14ac:dyDescent="0.2"/>
    <row r="1002" ht="15.75" customHeight="1" x14ac:dyDescent="0.2"/>
    <row r="1003" ht="15.75" customHeight="1" x14ac:dyDescent="0.2"/>
    <row r="1004" ht="15.75" customHeight="1" x14ac:dyDescent="0.2"/>
  </sheetData>
  <mergeCells count="1">
    <mergeCell ref="A1:E3"/>
  </mergeCells>
  <printOptions horizontalCentered="1" verticalCentered="1"/>
  <pageMargins left="0.70866141732283472" right="0.70866141732283472" top="0.74803149606299213" bottom="0.74803149606299213" header="0" footer="0"/>
  <pageSetup paperSize="8" scale="61" orientation="landscape" r:id="rId1"/>
  <rowBreaks count="1" manualBreakCount="1">
    <brk id="48" max="4" man="1"/>
  </rowBreak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W622"/>
  <sheetViews>
    <sheetView topLeftCell="B1" zoomScale="90" zoomScaleNormal="90" workbookViewId="0">
      <pane ySplit="1" topLeftCell="A2" activePane="bottomLeft" state="frozen"/>
      <selection pane="bottomLeft" activeCell="A4" sqref="A4"/>
    </sheetView>
  </sheetViews>
  <sheetFormatPr defaultColWidth="9.140625" defaultRowHeight="12.75" x14ac:dyDescent="0.2"/>
  <cols>
    <col min="1" max="2" width="23.7109375" style="20" customWidth="1"/>
    <col min="3" max="3" width="23.7109375" style="90" customWidth="1"/>
    <col min="4" max="4" width="31.42578125" style="20" customWidth="1"/>
    <col min="5" max="5" width="12.28515625" style="20" customWidth="1"/>
    <col min="6" max="6" width="12" style="20" customWidth="1"/>
    <col min="7" max="7" width="12.140625" style="20" customWidth="1"/>
    <col min="8" max="8" width="11.85546875" style="20" customWidth="1"/>
    <col min="9" max="9" width="13.140625" style="20" customWidth="1"/>
    <col min="10" max="10" width="12.5703125" style="20" customWidth="1"/>
    <col min="11" max="11" width="12.7109375" style="20" customWidth="1"/>
    <col min="12" max="12" width="12.5703125" style="20" customWidth="1"/>
    <col min="13" max="13" width="12" style="20" customWidth="1"/>
    <col min="14" max="14" width="11.5703125" style="20" customWidth="1"/>
    <col min="15" max="15" width="11.7109375" style="20" customWidth="1"/>
    <col min="16" max="16" width="12.28515625" style="20" customWidth="1"/>
    <col min="17" max="18" width="9.140625" style="20" customWidth="1"/>
    <col min="19" max="20" width="9.140625" style="20"/>
    <col min="21" max="21" width="9.140625" style="75"/>
    <col min="22" max="22" width="9.140625" style="38"/>
    <col min="23" max="16384" width="9.140625" style="20"/>
  </cols>
  <sheetData>
    <row r="1" spans="1:23" s="17" customFormat="1" ht="30" x14ac:dyDescent="0.25">
      <c r="A1" s="15" t="s">
        <v>72</v>
      </c>
      <c r="B1" s="15" t="s">
        <v>73</v>
      </c>
      <c r="C1" s="46" t="s">
        <v>74</v>
      </c>
      <c r="D1" s="15" t="s">
        <v>75</v>
      </c>
      <c r="E1" s="15" t="s">
        <v>76</v>
      </c>
      <c r="F1" s="15" t="s">
        <v>77</v>
      </c>
      <c r="G1" s="15" t="s">
        <v>78</v>
      </c>
      <c r="H1" s="15" t="s">
        <v>79</v>
      </c>
      <c r="I1" s="15" t="s">
        <v>80</v>
      </c>
      <c r="J1" s="15" t="s">
        <v>81</v>
      </c>
      <c r="K1" s="15" t="s">
        <v>82</v>
      </c>
      <c r="L1" s="15" t="s">
        <v>83</v>
      </c>
      <c r="M1" s="15" t="s">
        <v>84</v>
      </c>
      <c r="N1" s="15" t="s">
        <v>85</v>
      </c>
      <c r="O1" s="15" t="s">
        <v>86</v>
      </c>
      <c r="P1" s="15" t="s">
        <v>68</v>
      </c>
      <c r="Q1" s="16" t="s">
        <v>43</v>
      </c>
      <c r="R1" s="16" t="s">
        <v>56</v>
      </c>
      <c r="S1" s="16" t="s">
        <v>58</v>
      </c>
      <c r="T1" s="16" t="s">
        <v>61</v>
      </c>
      <c r="U1" s="16" t="s">
        <v>64</v>
      </c>
      <c r="V1" s="36"/>
    </row>
    <row r="2" spans="1:23" s="19" customFormat="1" ht="25.5" x14ac:dyDescent="0.2">
      <c r="A2" s="21" t="s">
        <v>87</v>
      </c>
      <c r="B2" s="21" t="s">
        <v>88</v>
      </c>
      <c r="C2" s="47" t="s">
        <v>89</v>
      </c>
      <c r="D2" s="21" t="s">
        <v>90</v>
      </c>
      <c r="E2" s="21" t="s">
        <v>91</v>
      </c>
      <c r="F2" s="21" t="s">
        <v>91</v>
      </c>
      <c r="G2" s="21" t="s">
        <v>91</v>
      </c>
      <c r="H2" s="21" t="s">
        <v>91</v>
      </c>
      <c r="I2" s="21" t="s">
        <v>91</v>
      </c>
      <c r="J2" s="21" t="s">
        <v>91</v>
      </c>
      <c r="K2" s="21" t="s">
        <v>91</v>
      </c>
      <c r="L2" s="21" t="s">
        <v>91</v>
      </c>
      <c r="M2" s="21" t="s">
        <v>91</v>
      </c>
      <c r="N2" s="21" t="s">
        <v>91</v>
      </c>
      <c r="O2" s="21" t="s">
        <v>91</v>
      </c>
      <c r="P2" s="22"/>
      <c r="Q2" s="21" t="s">
        <v>91</v>
      </c>
      <c r="R2" s="21" t="s">
        <v>91</v>
      </c>
      <c r="S2" s="21" t="s">
        <v>91</v>
      </c>
      <c r="T2" s="21" t="s">
        <v>91</v>
      </c>
      <c r="U2" s="22" t="s">
        <v>91</v>
      </c>
      <c r="V2" s="37"/>
      <c r="W2" s="18"/>
    </row>
    <row r="3" spans="1:23" s="19" customFormat="1" ht="25.5" x14ac:dyDescent="0.2">
      <c r="A3" s="21" t="s">
        <v>87</v>
      </c>
      <c r="B3" s="21" t="s">
        <v>88</v>
      </c>
      <c r="C3" s="47" t="s">
        <v>92</v>
      </c>
      <c r="D3" s="21" t="s">
        <v>93</v>
      </c>
      <c r="E3" s="21" t="s">
        <v>91</v>
      </c>
      <c r="F3" s="21" t="s">
        <v>91</v>
      </c>
      <c r="G3" s="21" t="s">
        <v>91</v>
      </c>
      <c r="H3" s="21" t="s">
        <v>91</v>
      </c>
      <c r="I3" s="21" t="s">
        <v>91</v>
      </c>
      <c r="J3" s="21" t="s">
        <v>91</v>
      </c>
      <c r="K3" s="21" t="s">
        <v>91</v>
      </c>
      <c r="L3" s="21" t="s">
        <v>91</v>
      </c>
      <c r="M3" s="21" t="s">
        <v>91</v>
      </c>
      <c r="N3" s="21" t="s">
        <v>91</v>
      </c>
      <c r="O3" s="21" t="s">
        <v>91</v>
      </c>
      <c r="P3" s="22"/>
      <c r="Q3" s="21" t="s">
        <v>91</v>
      </c>
      <c r="R3" s="21" t="s">
        <v>91</v>
      </c>
      <c r="S3" s="21" t="s">
        <v>91</v>
      </c>
      <c r="T3" s="21" t="s">
        <v>91</v>
      </c>
      <c r="U3" s="22" t="s">
        <v>91</v>
      </c>
      <c r="V3" s="37"/>
      <c r="W3" s="18"/>
    </row>
    <row r="4" spans="1:23" s="19" customFormat="1" ht="25.5" x14ac:dyDescent="0.2">
      <c r="A4" s="21" t="s">
        <v>87</v>
      </c>
      <c r="B4" s="21" t="s">
        <v>88</v>
      </c>
      <c r="C4" s="47" t="s">
        <v>94</v>
      </c>
      <c r="D4" s="21" t="s">
        <v>95</v>
      </c>
      <c r="E4" s="21" t="s">
        <v>91</v>
      </c>
      <c r="F4" s="21" t="s">
        <v>91</v>
      </c>
      <c r="G4" s="21" t="s">
        <v>91</v>
      </c>
      <c r="H4" s="21" t="s">
        <v>91</v>
      </c>
      <c r="I4" s="21" t="s">
        <v>91</v>
      </c>
      <c r="J4" s="21" t="s">
        <v>91</v>
      </c>
      <c r="K4" s="21" t="s">
        <v>91</v>
      </c>
      <c r="L4" s="21" t="s">
        <v>91</v>
      </c>
      <c r="M4" s="21" t="s">
        <v>91</v>
      </c>
      <c r="N4" s="21" t="s">
        <v>91</v>
      </c>
      <c r="O4" s="21" t="s">
        <v>91</v>
      </c>
      <c r="P4" s="22"/>
      <c r="Q4" s="21" t="s">
        <v>91</v>
      </c>
      <c r="R4" s="21" t="s">
        <v>91</v>
      </c>
      <c r="S4" s="21" t="s">
        <v>91</v>
      </c>
      <c r="T4" s="21" t="s">
        <v>91</v>
      </c>
      <c r="U4" s="22" t="s">
        <v>91</v>
      </c>
      <c r="V4" s="37"/>
      <c r="W4" s="18"/>
    </row>
    <row r="5" spans="1:23" s="19" customFormat="1" ht="25.5" x14ac:dyDescent="0.2">
      <c r="A5" s="21" t="s">
        <v>87</v>
      </c>
      <c r="B5" s="21" t="s">
        <v>88</v>
      </c>
      <c r="C5" s="47" t="s">
        <v>96</v>
      </c>
      <c r="D5" s="21" t="s">
        <v>97</v>
      </c>
      <c r="E5" s="21" t="s">
        <v>91</v>
      </c>
      <c r="F5" s="21" t="s">
        <v>91</v>
      </c>
      <c r="G5" s="21" t="s">
        <v>91</v>
      </c>
      <c r="H5" s="21" t="s">
        <v>91</v>
      </c>
      <c r="I5" s="21" t="s">
        <v>91</v>
      </c>
      <c r="J5" s="21" t="s">
        <v>91</v>
      </c>
      <c r="K5" s="21" t="s">
        <v>91</v>
      </c>
      <c r="L5" s="21" t="s">
        <v>91</v>
      </c>
      <c r="M5" s="21" t="s">
        <v>91</v>
      </c>
      <c r="N5" s="21" t="s">
        <v>91</v>
      </c>
      <c r="O5" s="21" t="s">
        <v>91</v>
      </c>
      <c r="P5" s="22"/>
      <c r="Q5" s="21" t="s">
        <v>91</v>
      </c>
      <c r="R5" s="21" t="s">
        <v>91</v>
      </c>
      <c r="S5" s="21" t="s">
        <v>91</v>
      </c>
      <c r="T5" s="21" t="s">
        <v>91</v>
      </c>
      <c r="U5" s="22" t="s">
        <v>91</v>
      </c>
      <c r="V5" s="37"/>
      <c r="W5" s="18"/>
    </row>
    <row r="6" spans="1:23" s="19" customFormat="1" ht="25.5" x14ac:dyDescent="0.2">
      <c r="A6" s="21" t="s">
        <v>87</v>
      </c>
      <c r="B6" s="21" t="s">
        <v>88</v>
      </c>
      <c r="C6" s="47" t="s">
        <v>98</v>
      </c>
      <c r="D6" s="21" t="s">
        <v>99</v>
      </c>
      <c r="E6" s="21" t="s">
        <v>91</v>
      </c>
      <c r="F6" s="21" t="s">
        <v>91</v>
      </c>
      <c r="G6" s="21" t="s">
        <v>91</v>
      </c>
      <c r="H6" s="21" t="s">
        <v>91</v>
      </c>
      <c r="I6" s="21" t="s">
        <v>91</v>
      </c>
      <c r="J6" s="21" t="s">
        <v>91</v>
      </c>
      <c r="K6" s="21" t="s">
        <v>91</v>
      </c>
      <c r="L6" s="21" t="s">
        <v>91</v>
      </c>
      <c r="M6" s="21" t="s">
        <v>91</v>
      </c>
      <c r="N6" s="21" t="s">
        <v>91</v>
      </c>
      <c r="O6" s="21" t="s">
        <v>91</v>
      </c>
      <c r="P6" s="22"/>
      <c r="Q6" s="21" t="s">
        <v>91</v>
      </c>
      <c r="R6" s="21" t="s">
        <v>91</v>
      </c>
      <c r="S6" s="21" t="s">
        <v>91</v>
      </c>
      <c r="T6" s="21" t="s">
        <v>91</v>
      </c>
      <c r="U6" s="22" t="s">
        <v>91</v>
      </c>
      <c r="V6" s="37"/>
      <c r="W6" s="18"/>
    </row>
    <row r="7" spans="1:23" s="19" customFormat="1" ht="25.5" x14ac:dyDescent="0.2">
      <c r="A7" s="21" t="s">
        <v>87</v>
      </c>
      <c r="B7" s="21" t="s">
        <v>88</v>
      </c>
      <c r="C7" s="47" t="s">
        <v>100</v>
      </c>
      <c r="D7" s="21" t="s">
        <v>101</v>
      </c>
      <c r="E7" s="21" t="s">
        <v>91</v>
      </c>
      <c r="F7" s="21" t="s">
        <v>91</v>
      </c>
      <c r="G7" s="21" t="s">
        <v>91</v>
      </c>
      <c r="H7" s="21" t="s">
        <v>91</v>
      </c>
      <c r="I7" s="21" t="s">
        <v>91</v>
      </c>
      <c r="J7" s="21" t="s">
        <v>91</v>
      </c>
      <c r="K7" s="21" t="s">
        <v>91</v>
      </c>
      <c r="L7" s="21" t="s">
        <v>91</v>
      </c>
      <c r="M7" s="21" t="s">
        <v>91</v>
      </c>
      <c r="N7" s="21" t="s">
        <v>91</v>
      </c>
      <c r="O7" s="21" t="s">
        <v>91</v>
      </c>
      <c r="P7" s="22"/>
      <c r="Q7" s="21" t="s">
        <v>91</v>
      </c>
      <c r="R7" s="21" t="s">
        <v>91</v>
      </c>
      <c r="S7" s="21" t="s">
        <v>91</v>
      </c>
      <c r="T7" s="21" t="s">
        <v>91</v>
      </c>
      <c r="U7" s="22" t="s">
        <v>91</v>
      </c>
      <c r="V7" s="37"/>
      <c r="W7" s="18"/>
    </row>
    <row r="8" spans="1:23" s="19" customFormat="1" ht="25.5" x14ac:dyDescent="0.2">
      <c r="A8" s="21" t="s">
        <v>87</v>
      </c>
      <c r="B8" s="21" t="s">
        <v>88</v>
      </c>
      <c r="C8" s="47" t="s">
        <v>102</v>
      </c>
      <c r="D8" s="21" t="s">
        <v>103</v>
      </c>
      <c r="E8" s="21" t="s">
        <v>91</v>
      </c>
      <c r="F8" s="21" t="s">
        <v>91</v>
      </c>
      <c r="G8" s="21" t="s">
        <v>91</v>
      </c>
      <c r="H8" s="21" t="s">
        <v>91</v>
      </c>
      <c r="I8" s="21" t="s">
        <v>91</v>
      </c>
      <c r="J8" s="21" t="s">
        <v>91</v>
      </c>
      <c r="K8" s="21" t="s">
        <v>91</v>
      </c>
      <c r="L8" s="21" t="s">
        <v>91</v>
      </c>
      <c r="M8" s="21" t="s">
        <v>91</v>
      </c>
      <c r="N8" s="21" t="s">
        <v>91</v>
      </c>
      <c r="O8" s="21" t="s">
        <v>91</v>
      </c>
      <c r="P8" s="22"/>
      <c r="Q8" s="21" t="s">
        <v>91</v>
      </c>
      <c r="R8" s="21" t="s">
        <v>91</v>
      </c>
      <c r="S8" s="21" t="s">
        <v>91</v>
      </c>
      <c r="T8" s="21" t="s">
        <v>91</v>
      </c>
      <c r="U8" s="22" t="s">
        <v>91</v>
      </c>
      <c r="V8" s="37"/>
      <c r="W8" s="18"/>
    </row>
    <row r="9" spans="1:23" s="19" customFormat="1" ht="25.5" x14ac:dyDescent="0.2">
      <c r="A9" s="21" t="s">
        <v>87</v>
      </c>
      <c r="B9" s="21" t="s">
        <v>88</v>
      </c>
      <c r="C9" s="47" t="s">
        <v>104</v>
      </c>
      <c r="D9" s="21" t="s">
        <v>105</v>
      </c>
      <c r="E9" s="21" t="s">
        <v>91</v>
      </c>
      <c r="F9" s="21" t="s">
        <v>91</v>
      </c>
      <c r="G9" s="21" t="s">
        <v>91</v>
      </c>
      <c r="H9" s="21" t="s">
        <v>91</v>
      </c>
      <c r="I9" s="21" t="s">
        <v>91</v>
      </c>
      <c r="J9" s="21" t="s">
        <v>91</v>
      </c>
      <c r="K9" s="21" t="s">
        <v>91</v>
      </c>
      <c r="L9" s="21" t="s">
        <v>91</v>
      </c>
      <c r="M9" s="21" t="s">
        <v>91</v>
      </c>
      <c r="N9" s="21" t="s">
        <v>91</v>
      </c>
      <c r="O9" s="21" t="s">
        <v>91</v>
      </c>
      <c r="P9" s="22"/>
      <c r="Q9" s="21" t="s">
        <v>91</v>
      </c>
      <c r="R9" s="21" t="s">
        <v>91</v>
      </c>
      <c r="S9" s="21" t="s">
        <v>91</v>
      </c>
      <c r="T9" s="21" t="s">
        <v>91</v>
      </c>
      <c r="U9" s="22" t="s">
        <v>91</v>
      </c>
      <c r="V9" s="37"/>
      <c r="W9" s="18"/>
    </row>
    <row r="10" spans="1:23" s="19" customFormat="1" ht="25.5" x14ac:dyDescent="0.2">
      <c r="A10" s="21" t="s">
        <v>87</v>
      </c>
      <c r="B10" s="21" t="s">
        <v>88</v>
      </c>
      <c r="C10" s="47" t="s">
        <v>106</v>
      </c>
      <c r="D10" s="21" t="s">
        <v>107</v>
      </c>
      <c r="E10" s="21" t="s">
        <v>91</v>
      </c>
      <c r="F10" s="21" t="s">
        <v>91</v>
      </c>
      <c r="G10" s="21" t="s">
        <v>91</v>
      </c>
      <c r="H10" s="21" t="s">
        <v>91</v>
      </c>
      <c r="I10" s="21" t="s">
        <v>91</v>
      </c>
      <c r="J10" s="21" t="s">
        <v>91</v>
      </c>
      <c r="K10" s="21" t="s">
        <v>91</v>
      </c>
      <c r="L10" s="21" t="s">
        <v>91</v>
      </c>
      <c r="M10" s="21" t="s">
        <v>91</v>
      </c>
      <c r="N10" s="21" t="s">
        <v>91</v>
      </c>
      <c r="O10" s="21" t="s">
        <v>91</v>
      </c>
      <c r="P10" s="22"/>
      <c r="Q10" s="21" t="s">
        <v>91</v>
      </c>
      <c r="R10" s="21" t="s">
        <v>91</v>
      </c>
      <c r="S10" s="21" t="s">
        <v>91</v>
      </c>
      <c r="T10" s="21" t="s">
        <v>91</v>
      </c>
      <c r="U10" s="22" t="s">
        <v>91</v>
      </c>
      <c r="V10" s="37"/>
      <c r="W10" s="18"/>
    </row>
    <row r="11" spans="1:23" s="19" customFormat="1" ht="25.5" x14ac:dyDescent="0.2">
      <c r="A11" s="21" t="s">
        <v>87</v>
      </c>
      <c r="B11" s="21" t="s">
        <v>88</v>
      </c>
      <c r="C11" s="47" t="s">
        <v>108</v>
      </c>
      <c r="D11" s="21" t="s">
        <v>109</v>
      </c>
      <c r="E11" s="21" t="s">
        <v>91</v>
      </c>
      <c r="F11" s="21" t="s">
        <v>91</v>
      </c>
      <c r="G11" s="21" t="s">
        <v>91</v>
      </c>
      <c r="H11" s="21" t="s">
        <v>91</v>
      </c>
      <c r="I11" s="21" t="s">
        <v>91</v>
      </c>
      <c r="J11" s="21" t="s">
        <v>91</v>
      </c>
      <c r="K11" s="21" t="s">
        <v>91</v>
      </c>
      <c r="L11" s="21" t="s">
        <v>91</v>
      </c>
      <c r="M11" s="21" t="s">
        <v>91</v>
      </c>
      <c r="N11" s="21" t="s">
        <v>91</v>
      </c>
      <c r="O11" s="21" t="s">
        <v>91</v>
      </c>
      <c r="P11" s="22"/>
      <c r="Q11" s="21" t="s">
        <v>91</v>
      </c>
      <c r="R11" s="21" t="s">
        <v>91</v>
      </c>
      <c r="S11" s="21" t="s">
        <v>91</v>
      </c>
      <c r="T11" s="21" t="s">
        <v>91</v>
      </c>
      <c r="U11" s="22" t="s">
        <v>91</v>
      </c>
      <c r="V11" s="37"/>
      <c r="W11" s="18"/>
    </row>
    <row r="12" spans="1:23" s="19" customFormat="1" ht="25.5" x14ac:dyDescent="0.2">
      <c r="A12" s="21" t="s">
        <v>87</v>
      </c>
      <c r="B12" s="21" t="s">
        <v>88</v>
      </c>
      <c r="C12" s="47" t="s">
        <v>110</v>
      </c>
      <c r="D12" s="21" t="s">
        <v>111</v>
      </c>
      <c r="E12" s="21" t="s">
        <v>91</v>
      </c>
      <c r="F12" s="21" t="s">
        <v>91</v>
      </c>
      <c r="G12" s="21" t="s">
        <v>91</v>
      </c>
      <c r="H12" s="21" t="s">
        <v>91</v>
      </c>
      <c r="I12" s="21" t="s">
        <v>91</v>
      </c>
      <c r="J12" s="21" t="s">
        <v>91</v>
      </c>
      <c r="K12" s="21" t="s">
        <v>91</v>
      </c>
      <c r="L12" s="21" t="s">
        <v>91</v>
      </c>
      <c r="M12" s="21" t="s">
        <v>91</v>
      </c>
      <c r="N12" s="21" t="s">
        <v>91</v>
      </c>
      <c r="O12" s="21" t="s">
        <v>91</v>
      </c>
      <c r="P12" s="22"/>
      <c r="Q12" s="21" t="s">
        <v>91</v>
      </c>
      <c r="R12" s="21" t="s">
        <v>91</v>
      </c>
      <c r="S12" s="21" t="s">
        <v>91</v>
      </c>
      <c r="T12" s="21" t="s">
        <v>91</v>
      </c>
      <c r="U12" s="22" t="s">
        <v>91</v>
      </c>
      <c r="V12" s="37"/>
      <c r="W12" s="18"/>
    </row>
    <row r="13" spans="1:23" s="19" customFormat="1" ht="25.5" x14ac:dyDescent="0.2">
      <c r="A13" s="21" t="s">
        <v>87</v>
      </c>
      <c r="B13" s="21" t="s">
        <v>88</v>
      </c>
      <c r="C13" s="47" t="s">
        <v>112</v>
      </c>
      <c r="D13" s="21" t="s">
        <v>113</v>
      </c>
      <c r="E13" s="21" t="s">
        <v>91</v>
      </c>
      <c r="F13" s="21" t="s">
        <v>91</v>
      </c>
      <c r="G13" s="21" t="s">
        <v>91</v>
      </c>
      <c r="H13" s="21" t="s">
        <v>91</v>
      </c>
      <c r="I13" s="21" t="s">
        <v>91</v>
      </c>
      <c r="J13" s="21" t="s">
        <v>91</v>
      </c>
      <c r="K13" s="21" t="s">
        <v>91</v>
      </c>
      <c r="L13" s="21" t="s">
        <v>91</v>
      </c>
      <c r="M13" s="21" t="s">
        <v>91</v>
      </c>
      <c r="N13" s="21" t="s">
        <v>91</v>
      </c>
      <c r="O13" s="21" t="s">
        <v>91</v>
      </c>
      <c r="P13" s="22"/>
      <c r="Q13" s="21" t="s">
        <v>91</v>
      </c>
      <c r="R13" s="21" t="s">
        <v>91</v>
      </c>
      <c r="S13" s="21" t="s">
        <v>91</v>
      </c>
      <c r="T13" s="21" t="s">
        <v>91</v>
      </c>
      <c r="U13" s="22" t="s">
        <v>91</v>
      </c>
      <c r="V13" s="37"/>
      <c r="W13" s="18"/>
    </row>
    <row r="14" spans="1:23" s="19" customFormat="1" ht="25.5" x14ac:dyDescent="0.2">
      <c r="A14" s="21" t="s">
        <v>87</v>
      </c>
      <c r="B14" s="21" t="s">
        <v>88</v>
      </c>
      <c r="C14" s="47" t="s">
        <v>114</v>
      </c>
      <c r="D14" s="21" t="s">
        <v>115</v>
      </c>
      <c r="E14" s="21" t="s">
        <v>91</v>
      </c>
      <c r="F14" s="21" t="s">
        <v>91</v>
      </c>
      <c r="G14" s="21" t="s">
        <v>91</v>
      </c>
      <c r="H14" s="21" t="s">
        <v>91</v>
      </c>
      <c r="I14" s="21" t="s">
        <v>91</v>
      </c>
      <c r="J14" s="21" t="s">
        <v>91</v>
      </c>
      <c r="K14" s="21" t="s">
        <v>91</v>
      </c>
      <c r="L14" s="21" t="s">
        <v>91</v>
      </c>
      <c r="M14" s="21" t="s">
        <v>91</v>
      </c>
      <c r="N14" s="21" t="s">
        <v>91</v>
      </c>
      <c r="O14" s="21" t="s">
        <v>91</v>
      </c>
      <c r="P14" s="22"/>
      <c r="Q14" s="21" t="s">
        <v>91</v>
      </c>
      <c r="R14" s="21" t="s">
        <v>91</v>
      </c>
      <c r="S14" s="21" t="s">
        <v>91</v>
      </c>
      <c r="T14" s="21" t="s">
        <v>91</v>
      </c>
      <c r="U14" s="22" t="s">
        <v>91</v>
      </c>
      <c r="V14" s="37"/>
      <c r="W14" s="18"/>
    </row>
    <row r="15" spans="1:23" s="19" customFormat="1" ht="25.5" x14ac:dyDescent="0.2">
      <c r="A15" s="21" t="s">
        <v>87</v>
      </c>
      <c r="B15" s="21" t="s">
        <v>88</v>
      </c>
      <c r="C15" s="47" t="s">
        <v>116</v>
      </c>
      <c r="D15" s="21" t="s">
        <v>117</v>
      </c>
      <c r="E15" s="21" t="s">
        <v>91</v>
      </c>
      <c r="F15" s="21" t="s">
        <v>91</v>
      </c>
      <c r="G15" s="21" t="s">
        <v>91</v>
      </c>
      <c r="H15" s="21" t="s">
        <v>91</v>
      </c>
      <c r="I15" s="21" t="s">
        <v>91</v>
      </c>
      <c r="J15" s="21" t="s">
        <v>91</v>
      </c>
      <c r="K15" s="21" t="s">
        <v>91</v>
      </c>
      <c r="L15" s="21" t="s">
        <v>91</v>
      </c>
      <c r="M15" s="21" t="s">
        <v>91</v>
      </c>
      <c r="N15" s="21" t="s">
        <v>91</v>
      </c>
      <c r="O15" s="21" t="s">
        <v>91</v>
      </c>
      <c r="P15" s="22"/>
      <c r="Q15" s="21" t="s">
        <v>91</v>
      </c>
      <c r="R15" s="21" t="s">
        <v>91</v>
      </c>
      <c r="S15" s="21" t="s">
        <v>91</v>
      </c>
      <c r="T15" s="21" t="s">
        <v>91</v>
      </c>
      <c r="U15" s="22" t="s">
        <v>91</v>
      </c>
      <c r="V15" s="37"/>
      <c r="W15" s="18"/>
    </row>
    <row r="16" spans="1:23" s="19" customFormat="1" ht="25.5" x14ac:dyDescent="0.2">
      <c r="A16" s="21" t="s">
        <v>87</v>
      </c>
      <c r="B16" s="21" t="s">
        <v>88</v>
      </c>
      <c r="C16" s="47" t="s">
        <v>118</v>
      </c>
      <c r="D16" s="21" t="s">
        <v>119</v>
      </c>
      <c r="E16" s="21" t="s">
        <v>91</v>
      </c>
      <c r="F16" s="21" t="s">
        <v>91</v>
      </c>
      <c r="G16" s="21" t="s">
        <v>91</v>
      </c>
      <c r="H16" s="21" t="s">
        <v>91</v>
      </c>
      <c r="I16" s="21" t="s">
        <v>91</v>
      </c>
      <c r="J16" s="21" t="s">
        <v>91</v>
      </c>
      <c r="K16" s="21" t="s">
        <v>91</v>
      </c>
      <c r="L16" s="21" t="s">
        <v>91</v>
      </c>
      <c r="M16" s="21" t="s">
        <v>91</v>
      </c>
      <c r="N16" s="21" t="s">
        <v>91</v>
      </c>
      <c r="O16" s="21" t="s">
        <v>91</v>
      </c>
      <c r="P16" s="22"/>
      <c r="Q16" s="21" t="s">
        <v>91</v>
      </c>
      <c r="R16" s="21" t="s">
        <v>91</v>
      </c>
      <c r="S16" s="21" t="s">
        <v>91</v>
      </c>
      <c r="T16" s="21" t="s">
        <v>91</v>
      </c>
      <c r="U16" s="22" t="s">
        <v>91</v>
      </c>
      <c r="V16" s="37"/>
      <c r="W16" s="18"/>
    </row>
    <row r="17" spans="1:23" s="19" customFormat="1" ht="25.5" x14ac:dyDescent="0.2">
      <c r="A17" s="21" t="s">
        <v>87</v>
      </c>
      <c r="B17" s="21" t="s">
        <v>88</v>
      </c>
      <c r="C17" s="47" t="s">
        <v>120</v>
      </c>
      <c r="D17" s="21" t="s">
        <v>121</v>
      </c>
      <c r="E17" s="21" t="s">
        <v>91</v>
      </c>
      <c r="F17" s="21" t="s">
        <v>91</v>
      </c>
      <c r="G17" s="21" t="s">
        <v>91</v>
      </c>
      <c r="H17" s="21" t="s">
        <v>91</v>
      </c>
      <c r="I17" s="21" t="s">
        <v>91</v>
      </c>
      <c r="J17" s="21" t="s">
        <v>91</v>
      </c>
      <c r="K17" s="21" t="s">
        <v>91</v>
      </c>
      <c r="L17" s="21" t="s">
        <v>91</v>
      </c>
      <c r="M17" s="21" t="s">
        <v>91</v>
      </c>
      <c r="N17" s="21" t="s">
        <v>91</v>
      </c>
      <c r="O17" s="21" t="s">
        <v>91</v>
      </c>
      <c r="P17" s="22"/>
      <c r="Q17" s="21" t="s">
        <v>91</v>
      </c>
      <c r="R17" s="21" t="s">
        <v>91</v>
      </c>
      <c r="S17" s="21" t="s">
        <v>91</v>
      </c>
      <c r="T17" s="21" t="s">
        <v>91</v>
      </c>
      <c r="U17" s="22" t="s">
        <v>91</v>
      </c>
      <c r="V17" s="37"/>
      <c r="W17" s="18"/>
    </row>
    <row r="18" spans="1:23" s="19" customFormat="1" ht="25.5" x14ac:dyDescent="0.2">
      <c r="A18" s="21" t="s">
        <v>87</v>
      </c>
      <c r="B18" s="21" t="s">
        <v>88</v>
      </c>
      <c r="C18" s="47" t="s">
        <v>122</v>
      </c>
      <c r="D18" s="21" t="s">
        <v>123</v>
      </c>
      <c r="E18" s="21" t="s">
        <v>91</v>
      </c>
      <c r="F18" s="21" t="s">
        <v>91</v>
      </c>
      <c r="G18" s="21" t="s">
        <v>91</v>
      </c>
      <c r="H18" s="21" t="s">
        <v>91</v>
      </c>
      <c r="I18" s="21" t="s">
        <v>91</v>
      </c>
      <c r="J18" s="21" t="s">
        <v>91</v>
      </c>
      <c r="K18" s="21" t="s">
        <v>91</v>
      </c>
      <c r="L18" s="21" t="s">
        <v>91</v>
      </c>
      <c r="M18" s="21" t="s">
        <v>91</v>
      </c>
      <c r="N18" s="21" t="s">
        <v>91</v>
      </c>
      <c r="O18" s="21" t="s">
        <v>91</v>
      </c>
      <c r="P18" s="22"/>
      <c r="Q18" s="21" t="s">
        <v>91</v>
      </c>
      <c r="R18" s="21" t="s">
        <v>91</v>
      </c>
      <c r="S18" s="21" t="s">
        <v>91</v>
      </c>
      <c r="T18" s="21" t="s">
        <v>91</v>
      </c>
      <c r="U18" s="22" t="s">
        <v>91</v>
      </c>
      <c r="V18" s="37"/>
      <c r="W18" s="18"/>
    </row>
    <row r="19" spans="1:23" s="19" customFormat="1" ht="25.5" x14ac:dyDescent="0.2">
      <c r="A19" s="21" t="s">
        <v>87</v>
      </c>
      <c r="B19" s="21" t="s">
        <v>88</v>
      </c>
      <c r="C19" s="47" t="s">
        <v>124</v>
      </c>
      <c r="D19" s="21" t="s">
        <v>125</v>
      </c>
      <c r="E19" s="21" t="s">
        <v>91</v>
      </c>
      <c r="F19" s="21" t="s">
        <v>91</v>
      </c>
      <c r="G19" s="21" t="s">
        <v>91</v>
      </c>
      <c r="H19" s="21" t="s">
        <v>91</v>
      </c>
      <c r="I19" s="21" t="s">
        <v>91</v>
      </c>
      <c r="J19" s="21" t="s">
        <v>91</v>
      </c>
      <c r="K19" s="21" t="s">
        <v>91</v>
      </c>
      <c r="L19" s="21" t="s">
        <v>91</v>
      </c>
      <c r="M19" s="21" t="s">
        <v>91</v>
      </c>
      <c r="N19" s="21" t="s">
        <v>91</v>
      </c>
      <c r="O19" s="21" t="s">
        <v>91</v>
      </c>
      <c r="P19" s="22"/>
      <c r="Q19" s="21" t="s">
        <v>91</v>
      </c>
      <c r="R19" s="21" t="s">
        <v>91</v>
      </c>
      <c r="S19" s="21" t="s">
        <v>91</v>
      </c>
      <c r="T19" s="21" t="s">
        <v>91</v>
      </c>
      <c r="U19" s="22" t="s">
        <v>91</v>
      </c>
      <c r="V19" s="37"/>
      <c r="W19" s="18"/>
    </row>
    <row r="20" spans="1:23" s="19" customFormat="1" ht="25.5" x14ac:dyDescent="0.2">
      <c r="A20" s="21" t="s">
        <v>87</v>
      </c>
      <c r="B20" s="21" t="s">
        <v>88</v>
      </c>
      <c r="C20" s="47" t="s">
        <v>126</v>
      </c>
      <c r="D20" s="21" t="s">
        <v>127</v>
      </c>
      <c r="E20" s="21" t="s">
        <v>91</v>
      </c>
      <c r="F20" s="21" t="s">
        <v>91</v>
      </c>
      <c r="G20" s="21" t="s">
        <v>91</v>
      </c>
      <c r="H20" s="21" t="s">
        <v>91</v>
      </c>
      <c r="I20" s="21" t="s">
        <v>91</v>
      </c>
      <c r="J20" s="21" t="s">
        <v>91</v>
      </c>
      <c r="K20" s="21" t="s">
        <v>91</v>
      </c>
      <c r="L20" s="21" t="s">
        <v>91</v>
      </c>
      <c r="M20" s="21" t="s">
        <v>91</v>
      </c>
      <c r="N20" s="21" t="s">
        <v>91</v>
      </c>
      <c r="O20" s="21" t="s">
        <v>91</v>
      </c>
      <c r="P20" s="22"/>
      <c r="Q20" s="21" t="s">
        <v>91</v>
      </c>
      <c r="R20" s="21" t="s">
        <v>91</v>
      </c>
      <c r="S20" s="21" t="s">
        <v>91</v>
      </c>
      <c r="T20" s="21" t="s">
        <v>91</v>
      </c>
      <c r="U20" s="22" t="s">
        <v>91</v>
      </c>
      <c r="V20" s="37"/>
      <c r="W20" s="18"/>
    </row>
    <row r="21" spans="1:23" s="19" customFormat="1" ht="25.5" x14ac:dyDescent="0.2">
      <c r="A21" s="21" t="s">
        <v>87</v>
      </c>
      <c r="B21" s="21" t="s">
        <v>88</v>
      </c>
      <c r="C21" s="47" t="s">
        <v>128</v>
      </c>
      <c r="D21" s="21" t="s">
        <v>129</v>
      </c>
      <c r="E21" s="21" t="s">
        <v>91</v>
      </c>
      <c r="F21" s="21" t="s">
        <v>91</v>
      </c>
      <c r="G21" s="21" t="s">
        <v>91</v>
      </c>
      <c r="H21" s="21" t="s">
        <v>91</v>
      </c>
      <c r="I21" s="21" t="s">
        <v>91</v>
      </c>
      <c r="J21" s="21" t="s">
        <v>91</v>
      </c>
      <c r="K21" s="21" t="s">
        <v>91</v>
      </c>
      <c r="L21" s="21" t="s">
        <v>91</v>
      </c>
      <c r="M21" s="21" t="s">
        <v>91</v>
      </c>
      <c r="N21" s="21" t="s">
        <v>91</v>
      </c>
      <c r="O21" s="21" t="s">
        <v>91</v>
      </c>
      <c r="P21" s="22"/>
      <c r="Q21" s="21" t="s">
        <v>91</v>
      </c>
      <c r="R21" s="21" t="s">
        <v>91</v>
      </c>
      <c r="S21" s="21" t="s">
        <v>91</v>
      </c>
      <c r="T21" s="21" t="s">
        <v>91</v>
      </c>
      <c r="U21" s="22" t="s">
        <v>91</v>
      </c>
      <c r="V21" s="37"/>
      <c r="W21" s="18"/>
    </row>
    <row r="22" spans="1:23" s="19" customFormat="1" ht="25.5" x14ac:dyDescent="0.2">
      <c r="A22" s="21" t="s">
        <v>87</v>
      </c>
      <c r="B22" s="21" t="s">
        <v>88</v>
      </c>
      <c r="C22" s="47" t="s">
        <v>130</v>
      </c>
      <c r="D22" s="21" t="s">
        <v>131</v>
      </c>
      <c r="E22" s="21" t="s">
        <v>91</v>
      </c>
      <c r="F22" s="21" t="s">
        <v>91</v>
      </c>
      <c r="G22" s="21" t="s">
        <v>91</v>
      </c>
      <c r="H22" s="21" t="s">
        <v>91</v>
      </c>
      <c r="I22" s="21" t="s">
        <v>91</v>
      </c>
      <c r="J22" s="21" t="s">
        <v>91</v>
      </c>
      <c r="K22" s="21" t="s">
        <v>91</v>
      </c>
      <c r="L22" s="21" t="s">
        <v>91</v>
      </c>
      <c r="M22" s="21" t="s">
        <v>91</v>
      </c>
      <c r="N22" s="21" t="s">
        <v>91</v>
      </c>
      <c r="O22" s="21" t="s">
        <v>91</v>
      </c>
      <c r="P22" s="22"/>
      <c r="Q22" s="21" t="s">
        <v>91</v>
      </c>
      <c r="R22" s="21" t="s">
        <v>91</v>
      </c>
      <c r="S22" s="21" t="s">
        <v>91</v>
      </c>
      <c r="T22" s="21" t="s">
        <v>91</v>
      </c>
      <c r="U22" s="22" t="s">
        <v>91</v>
      </c>
      <c r="V22" s="37"/>
      <c r="W22" s="18"/>
    </row>
    <row r="23" spans="1:23" s="19" customFormat="1" ht="25.5" x14ac:dyDescent="0.2">
      <c r="A23" s="21" t="s">
        <v>87</v>
      </c>
      <c r="B23" s="21" t="s">
        <v>88</v>
      </c>
      <c r="C23" s="47" t="s">
        <v>132</v>
      </c>
      <c r="D23" s="21" t="s">
        <v>133</v>
      </c>
      <c r="E23" s="21" t="s">
        <v>91</v>
      </c>
      <c r="F23" s="21" t="s">
        <v>91</v>
      </c>
      <c r="G23" s="21" t="s">
        <v>91</v>
      </c>
      <c r="H23" s="21" t="s">
        <v>91</v>
      </c>
      <c r="I23" s="21" t="s">
        <v>91</v>
      </c>
      <c r="J23" s="21" t="s">
        <v>91</v>
      </c>
      <c r="K23" s="21" t="s">
        <v>91</v>
      </c>
      <c r="L23" s="21" t="s">
        <v>91</v>
      </c>
      <c r="M23" s="21" t="s">
        <v>91</v>
      </c>
      <c r="N23" s="21" t="s">
        <v>91</v>
      </c>
      <c r="O23" s="21" t="s">
        <v>91</v>
      </c>
      <c r="P23" s="22"/>
      <c r="Q23" s="21" t="s">
        <v>91</v>
      </c>
      <c r="R23" s="21" t="s">
        <v>91</v>
      </c>
      <c r="S23" s="21" t="s">
        <v>91</v>
      </c>
      <c r="T23" s="21" t="s">
        <v>91</v>
      </c>
      <c r="U23" s="22" t="s">
        <v>91</v>
      </c>
      <c r="V23" s="37"/>
      <c r="W23" s="18"/>
    </row>
    <row r="24" spans="1:23" s="19" customFormat="1" ht="25.5" x14ac:dyDescent="0.2">
      <c r="A24" s="21" t="s">
        <v>87</v>
      </c>
      <c r="B24" s="21" t="s">
        <v>88</v>
      </c>
      <c r="C24" s="47" t="s">
        <v>134</v>
      </c>
      <c r="D24" s="21" t="s">
        <v>135</v>
      </c>
      <c r="E24" s="21" t="s">
        <v>91</v>
      </c>
      <c r="F24" s="21" t="s">
        <v>91</v>
      </c>
      <c r="G24" s="21" t="s">
        <v>91</v>
      </c>
      <c r="H24" s="21" t="s">
        <v>91</v>
      </c>
      <c r="I24" s="21" t="s">
        <v>91</v>
      </c>
      <c r="J24" s="21" t="s">
        <v>91</v>
      </c>
      <c r="K24" s="21" t="s">
        <v>91</v>
      </c>
      <c r="L24" s="21" t="s">
        <v>91</v>
      </c>
      <c r="M24" s="21" t="s">
        <v>91</v>
      </c>
      <c r="N24" s="21" t="s">
        <v>91</v>
      </c>
      <c r="O24" s="21" t="s">
        <v>91</v>
      </c>
      <c r="P24" s="22"/>
      <c r="Q24" s="21" t="s">
        <v>91</v>
      </c>
      <c r="R24" s="21" t="s">
        <v>91</v>
      </c>
      <c r="S24" s="21" t="s">
        <v>91</v>
      </c>
      <c r="T24" s="21" t="s">
        <v>91</v>
      </c>
      <c r="U24" s="22" t="s">
        <v>91</v>
      </c>
      <c r="V24" s="37"/>
      <c r="W24" s="18"/>
    </row>
    <row r="25" spans="1:23" s="19" customFormat="1" ht="25.5" x14ac:dyDescent="0.2">
      <c r="A25" s="21" t="s">
        <v>87</v>
      </c>
      <c r="B25" s="21" t="s">
        <v>88</v>
      </c>
      <c r="C25" s="47" t="s">
        <v>136</v>
      </c>
      <c r="D25" s="21" t="s">
        <v>137</v>
      </c>
      <c r="E25" s="21" t="s">
        <v>91</v>
      </c>
      <c r="F25" s="21" t="s">
        <v>91</v>
      </c>
      <c r="G25" s="21" t="s">
        <v>91</v>
      </c>
      <c r="H25" s="21" t="s">
        <v>91</v>
      </c>
      <c r="I25" s="21" t="s">
        <v>91</v>
      </c>
      <c r="J25" s="21" t="s">
        <v>91</v>
      </c>
      <c r="K25" s="21" t="s">
        <v>91</v>
      </c>
      <c r="L25" s="21" t="s">
        <v>91</v>
      </c>
      <c r="M25" s="21" t="s">
        <v>91</v>
      </c>
      <c r="N25" s="21" t="s">
        <v>91</v>
      </c>
      <c r="O25" s="21" t="s">
        <v>91</v>
      </c>
      <c r="P25" s="22"/>
      <c r="Q25" s="21" t="s">
        <v>91</v>
      </c>
      <c r="R25" s="21" t="s">
        <v>91</v>
      </c>
      <c r="S25" s="21" t="s">
        <v>91</v>
      </c>
      <c r="T25" s="21" t="s">
        <v>91</v>
      </c>
      <c r="U25" s="22" t="s">
        <v>91</v>
      </c>
      <c r="V25" s="37"/>
      <c r="W25" s="18"/>
    </row>
    <row r="26" spans="1:23" s="19" customFormat="1" ht="25.5" x14ac:dyDescent="0.2">
      <c r="A26" s="21" t="s">
        <v>87</v>
      </c>
      <c r="B26" s="21" t="s">
        <v>88</v>
      </c>
      <c r="C26" s="47" t="s">
        <v>138</v>
      </c>
      <c r="D26" s="21" t="s">
        <v>139</v>
      </c>
      <c r="E26" s="21" t="s">
        <v>91</v>
      </c>
      <c r="F26" s="21" t="s">
        <v>91</v>
      </c>
      <c r="G26" s="21" t="s">
        <v>91</v>
      </c>
      <c r="H26" s="21" t="s">
        <v>91</v>
      </c>
      <c r="I26" s="21" t="s">
        <v>91</v>
      </c>
      <c r="J26" s="21" t="s">
        <v>91</v>
      </c>
      <c r="K26" s="21" t="s">
        <v>91</v>
      </c>
      <c r="L26" s="21" t="s">
        <v>91</v>
      </c>
      <c r="M26" s="21" t="s">
        <v>91</v>
      </c>
      <c r="N26" s="21" t="s">
        <v>91</v>
      </c>
      <c r="O26" s="21" t="s">
        <v>91</v>
      </c>
      <c r="P26" s="22"/>
      <c r="Q26" s="21" t="s">
        <v>91</v>
      </c>
      <c r="R26" s="21" t="s">
        <v>91</v>
      </c>
      <c r="S26" s="21" t="s">
        <v>91</v>
      </c>
      <c r="T26" s="21" t="s">
        <v>91</v>
      </c>
      <c r="U26" s="22" t="s">
        <v>91</v>
      </c>
      <c r="V26" s="37"/>
      <c r="W26" s="18"/>
    </row>
    <row r="27" spans="1:23" s="19" customFormat="1" ht="25.5" x14ac:dyDescent="0.2">
      <c r="A27" s="21" t="s">
        <v>87</v>
      </c>
      <c r="B27" s="21" t="s">
        <v>88</v>
      </c>
      <c r="C27" s="47" t="s">
        <v>140</v>
      </c>
      <c r="D27" s="21" t="s">
        <v>141</v>
      </c>
      <c r="E27" s="21" t="s">
        <v>91</v>
      </c>
      <c r="F27" s="21" t="s">
        <v>91</v>
      </c>
      <c r="G27" s="21" t="s">
        <v>91</v>
      </c>
      <c r="H27" s="21" t="s">
        <v>91</v>
      </c>
      <c r="I27" s="21" t="s">
        <v>91</v>
      </c>
      <c r="J27" s="21" t="s">
        <v>91</v>
      </c>
      <c r="K27" s="21" t="s">
        <v>91</v>
      </c>
      <c r="L27" s="21" t="s">
        <v>91</v>
      </c>
      <c r="M27" s="21" t="s">
        <v>91</v>
      </c>
      <c r="N27" s="21" t="s">
        <v>91</v>
      </c>
      <c r="O27" s="21" t="s">
        <v>91</v>
      </c>
      <c r="P27" s="22"/>
      <c r="Q27" s="21" t="s">
        <v>91</v>
      </c>
      <c r="R27" s="21" t="s">
        <v>91</v>
      </c>
      <c r="S27" s="21" t="s">
        <v>91</v>
      </c>
      <c r="T27" s="21" t="s">
        <v>91</v>
      </c>
      <c r="U27" s="22" t="s">
        <v>91</v>
      </c>
      <c r="V27" s="37"/>
      <c r="W27" s="18"/>
    </row>
    <row r="28" spans="1:23" s="19" customFormat="1" ht="63.75" x14ac:dyDescent="0.2">
      <c r="A28" s="21" t="s">
        <v>142</v>
      </c>
      <c r="B28" s="21" t="s">
        <v>143</v>
      </c>
      <c r="C28" s="47" t="s">
        <v>144</v>
      </c>
      <c r="D28" s="21" t="s">
        <v>145</v>
      </c>
      <c r="E28" s="21" t="s">
        <v>91</v>
      </c>
      <c r="F28" s="21" t="s">
        <v>91</v>
      </c>
      <c r="G28" s="21"/>
      <c r="H28" s="21" t="s">
        <v>91</v>
      </c>
      <c r="I28" s="21" t="s">
        <v>91</v>
      </c>
      <c r="J28" s="21" t="s">
        <v>91</v>
      </c>
      <c r="K28" s="21" t="s">
        <v>91</v>
      </c>
      <c r="L28" s="21" t="s">
        <v>91</v>
      </c>
      <c r="M28" s="21" t="s">
        <v>91</v>
      </c>
      <c r="N28" s="21" t="s">
        <v>91</v>
      </c>
      <c r="O28" s="21" t="s">
        <v>91</v>
      </c>
      <c r="P28" s="22"/>
      <c r="Q28" s="21" t="s">
        <v>91</v>
      </c>
      <c r="R28" s="21"/>
      <c r="S28" s="21"/>
      <c r="T28" s="21"/>
      <c r="U28" s="22"/>
      <c r="V28" s="37"/>
      <c r="W28" s="18"/>
    </row>
    <row r="29" spans="1:23" s="19" customFormat="1" ht="63.75" x14ac:dyDescent="0.2">
      <c r="A29" s="21" t="s">
        <v>142</v>
      </c>
      <c r="B29" s="21" t="s">
        <v>143</v>
      </c>
      <c r="C29" s="47" t="s">
        <v>146</v>
      </c>
      <c r="D29" s="21" t="s">
        <v>147</v>
      </c>
      <c r="E29" s="21" t="s">
        <v>91</v>
      </c>
      <c r="F29" s="21" t="s">
        <v>91</v>
      </c>
      <c r="G29" s="21"/>
      <c r="H29" s="21" t="s">
        <v>91</v>
      </c>
      <c r="I29" s="21" t="s">
        <v>91</v>
      </c>
      <c r="J29" s="21" t="s">
        <v>91</v>
      </c>
      <c r="K29" s="21" t="s">
        <v>91</v>
      </c>
      <c r="L29" s="21" t="s">
        <v>91</v>
      </c>
      <c r="M29" s="21" t="s">
        <v>91</v>
      </c>
      <c r="N29" s="21" t="s">
        <v>91</v>
      </c>
      <c r="O29" s="21" t="s">
        <v>91</v>
      </c>
      <c r="P29" s="22"/>
      <c r="Q29" s="21" t="s">
        <v>91</v>
      </c>
      <c r="R29" s="21"/>
      <c r="S29" s="21"/>
      <c r="T29" s="21"/>
      <c r="U29" s="22"/>
      <c r="V29" s="37"/>
      <c r="W29" s="18"/>
    </row>
    <row r="30" spans="1:23" s="19" customFormat="1" ht="63.75" x14ac:dyDescent="0.2">
      <c r="A30" s="21" t="s">
        <v>142</v>
      </c>
      <c r="B30" s="21" t="s">
        <v>143</v>
      </c>
      <c r="C30" s="47" t="s">
        <v>148</v>
      </c>
      <c r="D30" s="21" t="s">
        <v>149</v>
      </c>
      <c r="E30" s="21" t="s">
        <v>91</v>
      </c>
      <c r="F30" s="21" t="s">
        <v>91</v>
      </c>
      <c r="G30" s="21"/>
      <c r="H30" s="21" t="s">
        <v>91</v>
      </c>
      <c r="I30" s="21" t="s">
        <v>91</v>
      </c>
      <c r="J30" s="21" t="s">
        <v>91</v>
      </c>
      <c r="K30" s="21" t="s">
        <v>91</v>
      </c>
      <c r="L30" s="21" t="s">
        <v>91</v>
      </c>
      <c r="M30" s="21" t="s">
        <v>91</v>
      </c>
      <c r="N30" s="21" t="s">
        <v>91</v>
      </c>
      <c r="O30" s="21" t="s">
        <v>91</v>
      </c>
      <c r="P30" s="22"/>
      <c r="Q30" s="21" t="s">
        <v>91</v>
      </c>
      <c r="R30" s="21"/>
      <c r="S30" s="21"/>
      <c r="T30" s="21"/>
      <c r="U30" s="22"/>
      <c r="V30" s="37"/>
      <c r="W30" s="18"/>
    </row>
    <row r="31" spans="1:23" s="19" customFormat="1" ht="63.75" x14ac:dyDescent="0.2">
      <c r="A31" s="21" t="s">
        <v>142</v>
      </c>
      <c r="B31" s="21" t="s">
        <v>143</v>
      </c>
      <c r="C31" s="47" t="s">
        <v>150</v>
      </c>
      <c r="D31" s="21" t="s">
        <v>151</v>
      </c>
      <c r="E31" s="21" t="s">
        <v>91</v>
      </c>
      <c r="F31" s="21" t="s">
        <v>91</v>
      </c>
      <c r="G31" s="21"/>
      <c r="H31" s="21" t="s">
        <v>91</v>
      </c>
      <c r="I31" s="21" t="s">
        <v>91</v>
      </c>
      <c r="J31" s="21" t="s">
        <v>91</v>
      </c>
      <c r="K31" s="21" t="s">
        <v>91</v>
      </c>
      <c r="L31" s="21" t="s">
        <v>91</v>
      </c>
      <c r="M31" s="21" t="s">
        <v>91</v>
      </c>
      <c r="N31" s="21" t="s">
        <v>91</v>
      </c>
      <c r="O31" s="21" t="s">
        <v>91</v>
      </c>
      <c r="P31" s="22"/>
      <c r="Q31" s="21" t="s">
        <v>91</v>
      </c>
      <c r="R31" s="21"/>
      <c r="S31" s="21"/>
      <c r="T31" s="21"/>
      <c r="U31" s="22"/>
      <c r="V31" s="37"/>
      <c r="W31" s="18"/>
    </row>
    <row r="32" spans="1:23" s="19" customFormat="1" ht="63.75" x14ac:dyDescent="0.2">
      <c r="A32" s="21" t="s">
        <v>142</v>
      </c>
      <c r="B32" s="21" t="s">
        <v>143</v>
      </c>
      <c r="C32" s="47" t="s">
        <v>152</v>
      </c>
      <c r="D32" s="21" t="s">
        <v>153</v>
      </c>
      <c r="E32" s="21" t="s">
        <v>91</v>
      </c>
      <c r="F32" s="21" t="s">
        <v>91</v>
      </c>
      <c r="G32" s="21"/>
      <c r="H32" s="21" t="s">
        <v>91</v>
      </c>
      <c r="I32" s="21" t="s">
        <v>91</v>
      </c>
      <c r="J32" s="21" t="s">
        <v>91</v>
      </c>
      <c r="K32" s="21" t="s">
        <v>91</v>
      </c>
      <c r="L32" s="21" t="s">
        <v>91</v>
      </c>
      <c r="M32" s="21" t="s">
        <v>91</v>
      </c>
      <c r="N32" s="21" t="s">
        <v>91</v>
      </c>
      <c r="O32" s="21" t="s">
        <v>91</v>
      </c>
      <c r="P32" s="22"/>
      <c r="Q32" s="21" t="s">
        <v>91</v>
      </c>
      <c r="R32" s="21"/>
      <c r="S32" s="21"/>
      <c r="T32" s="21"/>
      <c r="U32" s="22"/>
      <c r="V32" s="37"/>
      <c r="W32" s="18"/>
    </row>
    <row r="33" spans="1:23" s="19" customFormat="1" ht="63.75" x14ac:dyDescent="0.2">
      <c r="A33" s="21" t="s">
        <v>142</v>
      </c>
      <c r="B33" s="21" t="s">
        <v>143</v>
      </c>
      <c r="C33" s="47" t="s">
        <v>154</v>
      </c>
      <c r="D33" s="21" t="s">
        <v>155</v>
      </c>
      <c r="E33" s="21" t="s">
        <v>91</v>
      </c>
      <c r="F33" s="21" t="s">
        <v>91</v>
      </c>
      <c r="G33" s="21"/>
      <c r="H33" s="21" t="s">
        <v>91</v>
      </c>
      <c r="I33" s="21" t="s">
        <v>91</v>
      </c>
      <c r="J33" s="21" t="s">
        <v>91</v>
      </c>
      <c r="K33" s="21" t="s">
        <v>91</v>
      </c>
      <c r="L33" s="21" t="s">
        <v>91</v>
      </c>
      <c r="M33" s="21" t="s">
        <v>91</v>
      </c>
      <c r="N33" s="21" t="s">
        <v>91</v>
      </c>
      <c r="O33" s="21" t="s">
        <v>91</v>
      </c>
      <c r="P33" s="22"/>
      <c r="Q33" s="21" t="s">
        <v>91</v>
      </c>
      <c r="R33" s="21"/>
      <c r="S33" s="21"/>
      <c r="T33" s="21"/>
      <c r="U33" s="22"/>
      <c r="V33" s="37"/>
      <c r="W33" s="18"/>
    </row>
    <row r="34" spans="1:23" s="19" customFormat="1" ht="63.75" x14ac:dyDescent="0.2">
      <c r="A34" s="21" t="s">
        <v>142</v>
      </c>
      <c r="B34" s="21" t="s">
        <v>143</v>
      </c>
      <c r="C34" s="47" t="s">
        <v>156</v>
      </c>
      <c r="D34" s="21" t="s">
        <v>157</v>
      </c>
      <c r="E34" s="21" t="s">
        <v>91</v>
      </c>
      <c r="F34" s="21" t="s">
        <v>91</v>
      </c>
      <c r="G34" s="21"/>
      <c r="H34" s="21" t="s">
        <v>91</v>
      </c>
      <c r="I34" s="21" t="s">
        <v>91</v>
      </c>
      <c r="J34" s="21" t="s">
        <v>91</v>
      </c>
      <c r="K34" s="21" t="s">
        <v>91</v>
      </c>
      <c r="L34" s="21" t="s">
        <v>91</v>
      </c>
      <c r="M34" s="21" t="s">
        <v>91</v>
      </c>
      <c r="N34" s="21" t="s">
        <v>91</v>
      </c>
      <c r="O34" s="21" t="s">
        <v>91</v>
      </c>
      <c r="P34" s="22"/>
      <c r="Q34" s="21" t="s">
        <v>91</v>
      </c>
      <c r="R34" s="21"/>
      <c r="S34" s="21"/>
      <c r="T34" s="21"/>
      <c r="U34" s="22"/>
      <c r="V34" s="37"/>
      <c r="W34" s="18"/>
    </row>
    <row r="35" spans="1:23" s="19" customFormat="1" ht="63.75" x14ac:dyDescent="0.2">
      <c r="A35" s="21" t="s">
        <v>142</v>
      </c>
      <c r="B35" s="21" t="s">
        <v>143</v>
      </c>
      <c r="C35" s="47" t="s">
        <v>158</v>
      </c>
      <c r="D35" s="21" t="s">
        <v>159</v>
      </c>
      <c r="E35" s="21" t="s">
        <v>91</v>
      </c>
      <c r="F35" s="21" t="s">
        <v>91</v>
      </c>
      <c r="G35" s="21"/>
      <c r="H35" s="21" t="s">
        <v>91</v>
      </c>
      <c r="I35" s="21" t="s">
        <v>91</v>
      </c>
      <c r="J35" s="21" t="s">
        <v>91</v>
      </c>
      <c r="K35" s="21" t="s">
        <v>91</v>
      </c>
      <c r="L35" s="21" t="s">
        <v>91</v>
      </c>
      <c r="M35" s="21" t="s">
        <v>91</v>
      </c>
      <c r="N35" s="21" t="s">
        <v>91</v>
      </c>
      <c r="O35" s="21" t="s">
        <v>91</v>
      </c>
      <c r="P35" s="22"/>
      <c r="Q35" s="21" t="s">
        <v>91</v>
      </c>
      <c r="R35" s="21"/>
      <c r="S35" s="21"/>
      <c r="T35" s="21"/>
      <c r="U35" s="22"/>
      <c r="V35" s="37"/>
      <c r="W35" s="18"/>
    </row>
    <row r="36" spans="1:23" s="19" customFormat="1" ht="63.75" x14ac:dyDescent="0.2">
      <c r="A36" s="21" t="s">
        <v>142</v>
      </c>
      <c r="B36" s="21" t="s">
        <v>143</v>
      </c>
      <c r="C36" s="47" t="s">
        <v>160</v>
      </c>
      <c r="D36" s="21" t="s">
        <v>161</v>
      </c>
      <c r="E36" s="21" t="s">
        <v>91</v>
      </c>
      <c r="F36" s="21" t="s">
        <v>91</v>
      </c>
      <c r="G36" s="21"/>
      <c r="H36" s="21" t="s">
        <v>91</v>
      </c>
      <c r="I36" s="21" t="s">
        <v>91</v>
      </c>
      <c r="J36" s="21" t="s">
        <v>91</v>
      </c>
      <c r="K36" s="21" t="s">
        <v>91</v>
      </c>
      <c r="L36" s="21" t="s">
        <v>91</v>
      </c>
      <c r="M36" s="21" t="s">
        <v>91</v>
      </c>
      <c r="N36" s="21" t="s">
        <v>91</v>
      </c>
      <c r="O36" s="21" t="s">
        <v>91</v>
      </c>
      <c r="P36" s="22"/>
      <c r="Q36" s="21" t="s">
        <v>91</v>
      </c>
      <c r="R36" s="21"/>
      <c r="S36" s="21"/>
      <c r="T36" s="21"/>
      <c r="U36" s="22"/>
      <c r="V36" s="37"/>
      <c r="W36" s="18"/>
    </row>
    <row r="37" spans="1:23" s="19" customFormat="1" ht="63.75" x14ac:dyDescent="0.2">
      <c r="A37" s="21" t="s">
        <v>142</v>
      </c>
      <c r="B37" s="21" t="s">
        <v>143</v>
      </c>
      <c r="C37" s="47" t="s">
        <v>162</v>
      </c>
      <c r="D37" s="21" t="s">
        <v>163</v>
      </c>
      <c r="E37" s="21" t="s">
        <v>91</v>
      </c>
      <c r="F37" s="21" t="s">
        <v>91</v>
      </c>
      <c r="G37" s="21"/>
      <c r="H37" s="21" t="s">
        <v>91</v>
      </c>
      <c r="I37" s="21" t="s">
        <v>91</v>
      </c>
      <c r="J37" s="21" t="s">
        <v>91</v>
      </c>
      <c r="K37" s="21" t="s">
        <v>91</v>
      </c>
      <c r="L37" s="21" t="s">
        <v>91</v>
      </c>
      <c r="M37" s="21" t="s">
        <v>91</v>
      </c>
      <c r="N37" s="21" t="s">
        <v>91</v>
      </c>
      <c r="O37" s="21" t="s">
        <v>91</v>
      </c>
      <c r="P37" s="22"/>
      <c r="Q37" s="21" t="s">
        <v>91</v>
      </c>
      <c r="R37" s="21"/>
      <c r="S37" s="21"/>
      <c r="T37" s="21"/>
      <c r="U37" s="22"/>
      <c r="V37" s="37"/>
      <c r="W37" s="18"/>
    </row>
    <row r="38" spans="1:23" s="19" customFormat="1" ht="63.75" x14ac:dyDescent="0.2">
      <c r="A38" s="21" t="s">
        <v>142</v>
      </c>
      <c r="B38" s="21" t="s">
        <v>143</v>
      </c>
      <c r="C38" s="47" t="s">
        <v>164</v>
      </c>
      <c r="D38" s="21" t="s">
        <v>165</v>
      </c>
      <c r="E38" s="21" t="s">
        <v>91</v>
      </c>
      <c r="F38" s="21" t="s">
        <v>91</v>
      </c>
      <c r="G38" s="21"/>
      <c r="H38" s="21" t="s">
        <v>91</v>
      </c>
      <c r="I38" s="21" t="s">
        <v>91</v>
      </c>
      <c r="J38" s="21" t="s">
        <v>91</v>
      </c>
      <c r="K38" s="21" t="s">
        <v>91</v>
      </c>
      <c r="L38" s="21" t="s">
        <v>91</v>
      </c>
      <c r="M38" s="21" t="s">
        <v>91</v>
      </c>
      <c r="N38" s="21" t="s">
        <v>91</v>
      </c>
      <c r="O38" s="21" t="s">
        <v>91</v>
      </c>
      <c r="P38" s="22"/>
      <c r="Q38" s="21" t="s">
        <v>91</v>
      </c>
      <c r="R38" s="21"/>
      <c r="S38" s="21"/>
      <c r="T38" s="21"/>
      <c r="U38" s="22"/>
      <c r="V38" s="37"/>
      <c r="W38" s="18"/>
    </row>
    <row r="39" spans="1:23" s="19" customFormat="1" ht="63.75" x14ac:dyDescent="0.2">
      <c r="A39" s="21" t="s">
        <v>142</v>
      </c>
      <c r="B39" s="21" t="s">
        <v>143</v>
      </c>
      <c r="C39" s="47" t="s">
        <v>166</v>
      </c>
      <c r="D39" s="21" t="s">
        <v>167</v>
      </c>
      <c r="E39" s="21" t="s">
        <v>91</v>
      </c>
      <c r="F39" s="21" t="s">
        <v>91</v>
      </c>
      <c r="G39" s="21"/>
      <c r="H39" s="21" t="s">
        <v>91</v>
      </c>
      <c r="I39" s="21" t="s">
        <v>91</v>
      </c>
      <c r="J39" s="21" t="s">
        <v>91</v>
      </c>
      <c r="K39" s="21" t="s">
        <v>91</v>
      </c>
      <c r="L39" s="21" t="s">
        <v>91</v>
      </c>
      <c r="M39" s="21" t="s">
        <v>91</v>
      </c>
      <c r="N39" s="21" t="s">
        <v>91</v>
      </c>
      <c r="O39" s="21" t="s">
        <v>91</v>
      </c>
      <c r="P39" s="22"/>
      <c r="Q39" s="21" t="s">
        <v>91</v>
      </c>
      <c r="R39" s="21"/>
      <c r="S39" s="21"/>
      <c r="T39" s="21"/>
      <c r="U39" s="22"/>
      <c r="V39" s="37"/>
      <c r="W39" s="18"/>
    </row>
    <row r="40" spans="1:23" s="19" customFormat="1" ht="63.75" x14ac:dyDescent="0.2">
      <c r="A40" s="21" t="s">
        <v>142</v>
      </c>
      <c r="B40" s="21" t="s">
        <v>143</v>
      </c>
      <c r="C40" s="47" t="s">
        <v>168</v>
      </c>
      <c r="D40" s="21" t="s">
        <v>169</v>
      </c>
      <c r="E40" s="21" t="s">
        <v>91</v>
      </c>
      <c r="F40" s="21" t="s">
        <v>91</v>
      </c>
      <c r="G40" s="21"/>
      <c r="H40" s="21" t="s">
        <v>91</v>
      </c>
      <c r="I40" s="21" t="s">
        <v>91</v>
      </c>
      <c r="J40" s="21" t="s">
        <v>91</v>
      </c>
      <c r="K40" s="21" t="s">
        <v>91</v>
      </c>
      <c r="L40" s="21" t="s">
        <v>91</v>
      </c>
      <c r="M40" s="21" t="s">
        <v>91</v>
      </c>
      <c r="N40" s="21" t="s">
        <v>91</v>
      </c>
      <c r="O40" s="21" t="s">
        <v>91</v>
      </c>
      <c r="P40" s="22"/>
      <c r="Q40" s="21" t="s">
        <v>91</v>
      </c>
      <c r="R40" s="21"/>
      <c r="S40" s="21"/>
      <c r="T40" s="21"/>
      <c r="U40" s="22"/>
      <c r="V40" s="37"/>
      <c r="W40" s="18"/>
    </row>
    <row r="41" spans="1:23" s="19" customFormat="1" ht="63.75" x14ac:dyDescent="0.2">
      <c r="A41" s="21" t="s">
        <v>142</v>
      </c>
      <c r="B41" s="21" t="s">
        <v>143</v>
      </c>
      <c r="C41" s="47" t="s">
        <v>170</v>
      </c>
      <c r="D41" s="21" t="s">
        <v>171</v>
      </c>
      <c r="E41" s="21" t="s">
        <v>91</v>
      </c>
      <c r="F41" s="21" t="s">
        <v>91</v>
      </c>
      <c r="G41" s="21"/>
      <c r="H41" s="21" t="s">
        <v>91</v>
      </c>
      <c r="I41" s="21" t="s">
        <v>91</v>
      </c>
      <c r="J41" s="21" t="s">
        <v>91</v>
      </c>
      <c r="K41" s="21" t="s">
        <v>91</v>
      </c>
      <c r="L41" s="21" t="s">
        <v>91</v>
      </c>
      <c r="M41" s="21" t="s">
        <v>91</v>
      </c>
      <c r="N41" s="21" t="s">
        <v>91</v>
      </c>
      <c r="O41" s="21" t="s">
        <v>91</v>
      </c>
      <c r="P41" s="22"/>
      <c r="Q41" s="21" t="s">
        <v>91</v>
      </c>
      <c r="R41" s="21"/>
      <c r="S41" s="21"/>
      <c r="T41" s="21"/>
      <c r="U41" s="22"/>
      <c r="V41" s="37"/>
      <c r="W41" s="18"/>
    </row>
    <row r="42" spans="1:23" s="19" customFormat="1" ht="63.75" x14ac:dyDescent="0.2">
      <c r="A42" s="21" t="s">
        <v>142</v>
      </c>
      <c r="B42" s="21" t="s">
        <v>143</v>
      </c>
      <c r="C42" s="47" t="s">
        <v>172</v>
      </c>
      <c r="D42" s="21" t="s">
        <v>173</v>
      </c>
      <c r="E42" s="21" t="s">
        <v>91</v>
      </c>
      <c r="F42" s="21" t="s">
        <v>91</v>
      </c>
      <c r="G42" s="21"/>
      <c r="H42" s="21" t="s">
        <v>91</v>
      </c>
      <c r="I42" s="21" t="s">
        <v>91</v>
      </c>
      <c r="J42" s="21" t="s">
        <v>91</v>
      </c>
      <c r="K42" s="21" t="s">
        <v>91</v>
      </c>
      <c r="L42" s="21" t="s">
        <v>91</v>
      </c>
      <c r="M42" s="21" t="s">
        <v>91</v>
      </c>
      <c r="N42" s="21" t="s">
        <v>91</v>
      </c>
      <c r="O42" s="21" t="s">
        <v>91</v>
      </c>
      <c r="P42" s="22"/>
      <c r="Q42" s="21" t="s">
        <v>91</v>
      </c>
      <c r="R42" s="21"/>
      <c r="S42" s="21"/>
      <c r="T42" s="21"/>
      <c r="U42" s="22"/>
      <c r="V42" s="37"/>
      <c r="W42" s="18"/>
    </row>
    <row r="43" spans="1:23" s="19" customFormat="1" ht="63.75" x14ac:dyDescent="0.2">
      <c r="A43" s="21" t="s">
        <v>142</v>
      </c>
      <c r="B43" s="21" t="s">
        <v>143</v>
      </c>
      <c r="C43" s="47" t="s">
        <v>174</v>
      </c>
      <c r="D43" s="21" t="s">
        <v>175</v>
      </c>
      <c r="E43" s="21" t="s">
        <v>91</v>
      </c>
      <c r="F43" s="21" t="s">
        <v>91</v>
      </c>
      <c r="G43" s="21"/>
      <c r="H43" s="21" t="s">
        <v>91</v>
      </c>
      <c r="I43" s="21" t="s">
        <v>91</v>
      </c>
      <c r="J43" s="21" t="s">
        <v>91</v>
      </c>
      <c r="K43" s="21" t="s">
        <v>91</v>
      </c>
      <c r="L43" s="21" t="s">
        <v>91</v>
      </c>
      <c r="M43" s="21" t="s">
        <v>91</v>
      </c>
      <c r="N43" s="21" t="s">
        <v>91</v>
      </c>
      <c r="O43" s="21" t="s">
        <v>91</v>
      </c>
      <c r="P43" s="22"/>
      <c r="Q43" s="21" t="s">
        <v>91</v>
      </c>
      <c r="R43" s="21"/>
      <c r="S43" s="21"/>
      <c r="T43" s="21"/>
      <c r="U43" s="22"/>
      <c r="V43" s="37"/>
      <c r="W43" s="18"/>
    </row>
    <row r="44" spans="1:23" s="19" customFormat="1" ht="63.75" x14ac:dyDescent="0.2">
      <c r="A44" s="21" t="s">
        <v>142</v>
      </c>
      <c r="B44" s="21" t="s">
        <v>143</v>
      </c>
      <c r="C44" s="47" t="s">
        <v>176</v>
      </c>
      <c r="D44" s="21" t="s">
        <v>177</v>
      </c>
      <c r="E44" s="21" t="s">
        <v>91</v>
      </c>
      <c r="F44" s="21" t="s">
        <v>91</v>
      </c>
      <c r="G44" s="21"/>
      <c r="H44" s="21" t="s">
        <v>91</v>
      </c>
      <c r="I44" s="21" t="s">
        <v>91</v>
      </c>
      <c r="J44" s="21" t="s">
        <v>91</v>
      </c>
      <c r="K44" s="21" t="s">
        <v>91</v>
      </c>
      <c r="L44" s="21" t="s">
        <v>91</v>
      </c>
      <c r="M44" s="21" t="s">
        <v>91</v>
      </c>
      <c r="N44" s="21" t="s">
        <v>91</v>
      </c>
      <c r="O44" s="21" t="s">
        <v>91</v>
      </c>
      <c r="P44" s="22"/>
      <c r="Q44" s="21" t="s">
        <v>91</v>
      </c>
      <c r="R44" s="21"/>
      <c r="S44" s="21"/>
      <c r="T44" s="21"/>
      <c r="U44" s="22"/>
      <c r="V44" s="37"/>
      <c r="W44" s="18"/>
    </row>
    <row r="45" spans="1:23" s="19" customFormat="1" ht="63.75" x14ac:dyDescent="0.2">
      <c r="A45" s="21" t="s">
        <v>142</v>
      </c>
      <c r="B45" s="21" t="s">
        <v>143</v>
      </c>
      <c r="C45" s="47" t="s">
        <v>178</v>
      </c>
      <c r="D45" s="21" t="s">
        <v>179</v>
      </c>
      <c r="E45" s="21" t="s">
        <v>91</v>
      </c>
      <c r="F45" s="21" t="s">
        <v>91</v>
      </c>
      <c r="G45" s="21"/>
      <c r="H45" s="21" t="s">
        <v>91</v>
      </c>
      <c r="I45" s="21" t="s">
        <v>91</v>
      </c>
      <c r="J45" s="21" t="s">
        <v>91</v>
      </c>
      <c r="K45" s="21" t="s">
        <v>91</v>
      </c>
      <c r="L45" s="21" t="s">
        <v>91</v>
      </c>
      <c r="M45" s="21" t="s">
        <v>91</v>
      </c>
      <c r="N45" s="21" t="s">
        <v>91</v>
      </c>
      <c r="O45" s="21" t="s">
        <v>91</v>
      </c>
      <c r="P45" s="22"/>
      <c r="Q45" s="21" t="s">
        <v>91</v>
      </c>
      <c r="R45" s="21"/>
      <c r="S45" s="21"/>
      <c r="T45" s="21"/>
      <c r="U45" s="22"/>
      <c r="V45" s="37"/>
      <c r="W45" s="18"/>
    </row>
    <row r="46" spans="1:23" s="19" customFormat="1" ht="63.75" x14ac:dyDescent="0.2">
      <c r="A46" s="21" t="s">
        <v>142</v>
      </c>
      <c r="B46" s="21" t="s">
        <v>143</v>
      </c>
      <c r="C46" s="48" t="s">
        <v>180</v>
      </c>
      <c r="D46" s="21" t="s">
        <v>181</v>
      </c>
      <c r="E46" s="21" t="s">
        <v>91</v>
      </c>
      <c r="F46" s="21" t="s">
        <v>91</v>
      </c>
      <c r="G46" s="21"/>
      <c r="H46" s="21" t="s">
        <v>91</v>
      </c>
      <c r="I46" s="21" t="s">
        <v>91</v>
      </c>
      <c r="J46" s="21" t="s">
        <v>91</v>
      </c>
      <c r="K46" s="21" t="s">
        <v>91</v>
      </c>
      <c r="L46" s="21" t="s">
        <v>91</v>
      </c>
      <c r="M46" s="21" t="s">
        <v>91</v>
      </c>
      <c r="N46" s="21" t="s">
        <v>91</v>
      </c>
      <c r="O46" s="21" t="s">
        <v>91</v>
      </c>
      <c r="P46" s="22"/>
      <c r="Q46" s="21" t="s">
        <v>91</v>
      </c>
      <c r="R46" s="21"/>
      <c r="S46" s="21"/>
      <c r="T46" s="21"/>
      <c r="U46" s="22"/>
      <c r="V46" s="37"/>
      <c r="W46" s="18"/>
    </row>
    <row r="47" spans="1:23" s="19" customFormat="1" ht="38.25" x14ac:dyDescent="0.2">
      <c r="A47" s="21" t="s">
        <v>182</v>
      </c>
      <c r="B47" s="24" t="s">
        <v>183</v>
      </c>
      <c r="C47" s="47" t="s">
        <v>184</v>
      </c>
      <c r="D47" s="24" t="s">
        <v>185</v>
      </c>
      <c r="E47" s="21"/>
      <c r="F47" s="21"/>
      <c r="G47" s="21"/>
      <c r="H47" s="21"/>
      <c r="I47" s="21"/>
      <c r="J47" s="21" t="s">
        <v>91</v>
      </c>
      <c r="K47" s="21"/>
      <c r="L47" s="21"/>
      <c r="M47" s="21" t="s">
        <v>91</v>
      </c>
      <c r="N47" s="21"/>
      <c r="O47" s="21"/>
      <c r="P47" s="22"/>
      <c r="Q47" s="21"/>
      <c r="R47" s="21"/>
      <c r="S47" s="21"/>
      <c r="T47" s="21"/>
      <c r="U47" s="22"/>
      <c r="V47" s="37"/>
      <c r="W47" s="18"/>
    </row>
    <row r="48" spans="1:23" s="19" customFormat="1" ht="51" x14ac:dyDescent="0.2">
      <c r="A48" s="21" t="s">
        <v>182</v>
      </c>
      <c r="B48" s="21" t="s">
        <v>183</v>
      </c>
      <c r="C48" s="49" t="s">
        <v>186</v>
      </c>
      <c r="D48" s="21" t="s">
        <v>187</v>
      </c>
      <c r="E48" s="26"/>
      <c r="F48" s="21"/>
      <c r="G48" s="21"/>
      <c r="H48" s="21"/>
      <c r="I48" s="21"/>
      <c r="J48" s="21" t="s">
        <v>91</v>
      </c>
      <c r="K48" s="21"/>
      <c r="L48" s="21"/>
      <c r="M48" s="21" t="s">
        <v>91</v>
      </c>
      <c r="N48" s="21"/>
      <c r="O48" s="21"/>
      <c r="P48" s="22"/>
      <c r="Q48" s="21"/>
      <c r="R48" s="21"/>
      <c r="S48" s="21"/>
      <c r="T48" s="21"/>
      <c r="U48" s="22"/>
      <c r="V48" s="37"/>
      <c r="W48" s="18"/>
    </row>
    <row r="49" spans="1:23" s="19" customFormat="1" ht="51" x14ac:dyDescent="0.2">
      <c r="A49" s="21" t="s">
        <v>182</v>
      </c>
      <c r="B49" s="21" t="s">
        <v>183</v>
      </c>
      <c r="C49" s="47" t="s">
        <v>188</v>
      </c>
      <c r="D49" s="21" t="s">
        <v>189</v>
      </c>
      <c r="E49" s="26"/>
      <c r="F49" s="21"/>
      <c r="G49" s="21"/>
      <c r="H49" s="21"/>
      <c r="I49" s="21"/>
      <c r="J49" s="21" t="s">
        <v>91</v>
      </c>
      <c r="K49" s="21"/>
      <c r="L49" s="21" t="s">
        <v>91</v>
      </c>
      <c r="M49" s="21"/>
      <c r="N49" s="21"/>
      <c r="O49" s="21"/>
      <c r="P49" s="22"/>
      <c r="Q49" s="21"/>
      <c r="R49" s="21"/>
      <c r="S49" s="21"/>
      <c r="T49" s="21"/>
      <c r="U49" s="22"/>
      <c r="V49" s="37"/>
      <c r="W49" s="18"/>
    </row>
    <row r="50" spans="1:23" s="19" customFormat="1" ht="51" x14ac:dyDescent="0.2">
      <c r="A50" s="21" t="s">
        <v>182</v>
      </c>
      <c r="B50" s="27" t="s">
        <v>183</v>
      </c>
      <c r="C50" s="50" t="s">
        <v>190</v>
      </c>
      <c r="D50" s="27" t="s">
        <v>191</v>
      </c>
      <c r="E50" s="21"/>
      <c r="F50" s="21"/>
      <c r="G50" s="21"/>
      <c r="H50" s="21"/>
      <c r="I50" s="21"/>
      <c r="J50" s="21" t="s">
        <v>91</v>
      </c>
      <c r="K50" s="21"/>
      <c r="L50" s="21" t="s">
        <v>91</v>
      </c>
      <c r="M50" s="21"/>
      <c r="N50" s="21"/>
      <c r="O50" s="21"/>
      <c r="P50" s="22"/>
      <c r="Q50" s="21"/>
      <c r="R50" s="21"/>
      <c r="S50" s="21"/>
      <c r="T50" s="21"/>
      <c r="U50" s="22"/>
      <c r="V50" s="37"/>
      <c r="W50" s="18"/>
    </row>
    <row r="51" spans="1:23" s="19" customFormat="1" ht="63.75" x14ac:dyDescent="0.2">
      <c r="A51" s="21" t="s">
        <v>182</v>
      </c>
      <c r="B51" s="28" t="s">
        <v>183</v>
      </c>
      <c r="C51" s="51" t="s">
        <v>192</v>
      </c>
      <c r="D51" s="28" t="s">
        <v>193</v>
      </c>
      <c r="E51" s="21"/>
      <c r="F51" s="21"/>
      <c r="G51" s="21"/>
      <c r="H51" s="21"/>
      <c r="I51" s="21"/>
      <c r="J51" s="21" t="s">
        <v>91</v>
      </c>
      <c r="K51" s="21"/>
      <c r="L51" s="21"/>
      <c r="M51" s="21"/>
      <c r="N51" s="21"/>
      <c r="O51" s="21" t="s">
        <v>91</v>
      </c>
      <c r="P51" s="22"/>
      <c r="Q51" s="21"/>
      <c r="R51" s="21"/>
      <c r="S51" s="21"/>
      <c r="T51" s="21"/>
      <c r="U51" s="22"/>
      <c r="V51" s="37"/>
      <c r="W51" s="18"/>
    </row>
    <row r="52" spans="1:23" s="19" customFormat="1" ht="76.5" x14ac:dyDescent="0.2">
      <c r="A52" s="21" t="s">
        <v>182</v>
      </c>
      <c r="B52" s="28" t="s">
        <v>183</v>
      </c>
      <c r="C52" s="51" t="s">
        <v>194</v>
      </c>
      <c r="D52" s="28" t="s">
        <v>195</v>
      </c>
      <c r="E52" s="21"/>
      <c r="F52" s="21"/>
      <c r="G52" s="21"/>
      <c r="H52" s="21"/>
      <c r="I52" s="21"/>
      <c r="J52" s="21" t="s">
        <v>91</v>
      </c>
      <c r="K52" s="21"/>
      <c r="L52" s="21" t="s">
        <v>91</v>
      </c>
      <c r="M52" s="21" t="s">
        <v>91</v>
      </c>
      <c r="N52" s="21"/>
      <c r="O52" s="21"/>
      <c r="P52" s="22"/>
      <c r="Q52" s="21"/>
      <c r="R52" s="21"/>
      <c r="S52" s="21"/>
      <c r="T52" s="21"/>
      <c r="U52" s="22"/>
      <c r="V52" s="37"/>
      <c r="W52" s="18"/>
    </row>
    <row r="53" spans="1:23" s="19" customFormat="1" ht="25.5" x14ac:dyDescent="0.2">
      <c r="A53" s="21" t="s">
        <v>182</v>
      </c>
      <c r="B53" s="28" t="s">
        <v>183</v>
      </c>
      <c r="C53" s="51" t="s">
        <v>196</v>
      </c>
      <c r="D53" s="28" t="s">
        <v>197</v>
      </c>
      <c r="E53" s="21"/>
      <c r="F53" s="21"/>
      <c r="G53" s="21"/>
      <c r="H53" s="21"/>
      <c r="I53" s="21"/>
      <c r="J53" s="21" t="s">
        <v>91</v>
      </c>
      <c r="K53" s="21" t="s">
        <v>91</v>
      </c>
      <c r="L53" s="21"/>
      <c r="M53" s="21"/>
      <c r="N53" s="21"/>
      <c r="O53" s="21"/>
      <c r="P53" s="22"/>
      <c r="Q53" s="21"/>
      <c r="R53" s="21"/>
      <c r="S53" s="21"/>
      <c r="T53" s="21"/>
      <c r="U53" s="22"/>
      <c r="V53" s="37"/>
      <c r="W53" s="18"/>
    </row>
    <row r="54" spans="1:23" s="19" customFormat="1" ht="25.5" x14ac:dyDescent="0.2">
      <c r="A54" s="21" t="s">
        <v>182</v>
      </c>
      <c r="B54" s="28" t="s">
        <v>183</v>
      </c>
      <c r="C54" s="51" t="s">
        <v>198</v>
      </c>
      <c r="D54" s="28" t="s">
        <v>199</v>
      </c>
      <c r="E54" s="21"/>
      <c r="F54" s="21"/>
      <c r="G54" s="21"/>
      <c r="H54" s="21"/>
      <c r="I54" s="21"/>
      <c r="J54" s="21" t="s">
        <v>91</v>
      </c>
      <c r="K54" s="21" t="s">
        <v>91</v>
      </c>
      <c r="L54" s="21"/>
      <c r="M54" s="21"/>
      <c r="N54" s="21"/>
      <c r="O54" s="21"/>
      <c r="P54" s="22"/>
      <c r="Q54" s="21"/>
      <c r="R54" s="21"/>
      <c r="S54" s="21"/>
      <c r="T54" s="21"/>
      <c r="U54" s="22"/>
      <c r="V54" s="37"/>
      <c r="W54" s="18"/>
    </row>
    <row r="55" spans="1:23" s="19" customFormat="1" ht="25.5" x14ac:dyDescent="0.2">
      <c r="A55" s="21" t="s">
        <v>182</v>
      </c>
      <c r="B55" s="28" t="s">
        <v>183</v>
      </c>
      <c r="C55" s="51" t="s">
        <v>200</v>
      </c>
      <c r="D55" s="28" t="s">
        <v>201</v>
      </c>
      <c r="E55" s="21"/>
      <c r="F55" s="21"/>
      <c r="G55" s="21"/>
      <c r="H55" s="21"/>
      <c r="I55" s="21"/>
      <c r="J55" s="21" t="s">
        <v>91</v>
      </c>
      <c r="K55" s="21" t="s">
        <v>91</v>
      </c>
      <c r="L55" s="21"/>
      <c r="M55" s="21"/>
      <c r="N55" s="21"/>
      <c r="O55" s="21"/>
      <c r="P55" s="22"/>
      <c r="Q55" s="21"/>
      <c r="R55" s="21"/>
      <c r="S55" s="21"/>
      <c r="T55" s="21"/>
      <c r="U55" s="22"/>
      <c r="V55" s="37"/>
      <c r="W55" s="18"/>
    </row>
    <row r="56" spans="1:23" s="19" customFormat="1" ht="25.5" x14ac:dyDescent="0.2">
      <c r="A56" s="21" t="s">
        <v>182</v>
      </c>
      <c r="B56" s="28" t="s">
        <v>183</v>
      </c>
      <c r="C56" s="51" t="s">
        <v>202</v>
      </c>
      <c r="D56" s="28" t="s">
        <v>203</v>
      </c>
      <c r="E56" s="21"/>
      <c r="F56" s="21"/>
      <c r="G56" s="21"/>
      <c r="H56" s="21"/>
      <c r="I56" s="21"/>
      <c r="J56" s="21" t="s">
        <v>91</v>
      </c>
      <c r="K56" s="21" t="s">
        <v>91</v>
      </c>
      <c r="L56" s="21"/>
      <c r="M56" s="21"/>
      <c r="N56" s="21"/>
      <c r="O56" s="21"/>
      <c r="P56" s="22"/>
      <c r="Q56" s="21"/>
      <c r="R56" s="21"/>
      <c r="S56" s="21"/>
      <c r="T56" s="21"/>
      <c r="U56" s="22"/>
      <c r="V56" s="37"/>
      <c r="W56" s="18"/>
    </row>
    <row r="57" spans="1:23" s="19" customFormat="1" ht="38.25" x14ac:dyDescent="0.2">
      <c r="A57" s="57" t="s">
        <v>204</v>
      </c>
      <c r="B57" s="28" t="s">
        <v>183</v>
      </c>
      <c r="C57" s="51" t="s">
        <v>196</v>
      </c>
      <c r="D57" s="28" t="s">
        <v>197</v>
      </c>
      <c r="E57" s="21"/>
      <c r="F57" s="21"/>
      <c r="G57" s="21"/>
      <c r="H57" s="21"/>
      <c r="I57" s="21"/>
      <c r="J57" s="21"/>
      <c r="K57" s="57" t="s">
        <v>91</v>
      </c>
      <c r="L57" s="21"/>
      <c r="M57" s="21"/>
      <c r="N57" s="21"/>
      <c r="O57" s="21"/>
      <c r="P57" s="22"/>
      <c r="Q57" s="21"/>
      <c r="R57" s="21"/>
      <c r="S57" s="21"/>
      <c r="T57" s="21"/>
      <c r="U57" s="22"/>
      <c r="V57" s="37"/>
      <c r="W57" s="18"/>
    </row>
    <row r="58" spans="1:23" s="19" customFormat="1" ht="38.25" x14ac:dyDescent="0.2">
      <c r="A58" s="57" t="s">
        <v>204</v>
      </c>
      <c r="B58" s="28" t="s">
        <v>183</v>
      </c>
      <c r="C58" s="51" t="s">
        <v>198</v>
      </c>
      <c r="D58" s="28" t="s">
        <v>199</v>
      </c>
      <c r="E58" s="21"/>
      <c r="F58" s="21"/>
      <c r="G58" s="21"/>
      <c r="H58" s="21"/>
      <c r="I58" s="21"/>
      <c r="J58" s="21"/>
      <c r="K58" s="57" t="s">
        <v>91</v>
      </c>
      <c r="L58" s="21"/>
      <c r="M58" s="21"/>
      <c r="N58" s="21"/>
      <c r="O58" s="21"/>
      <c r="P58" s="22"/>
      <c r="Q58" s="21"/>
      <c r="R58" s="21"/>
      <c r="S58" s="21"/>
      <c r="T58" s="21"/>
      <c r="U58" s="22"/>
      <c r="V58" s="37"/>
      <c r="W58" s="18"/>
    </row>
    <row r="59" spans="1:23" s="19" customFormat="1" ht="38.25" x14ac:dyDescent="0.2">
      <c r="A59" s="57" t="s">
        <v>204</v>
      </c>
      <c r="B59" s="28" t="s">
        <v>183</v>
      </c>
      <c r="C59" s="51" t="s">
        <v>200</v>
      </c>
      <c r="D59" s="28" t="s">
        <v>201</v>
      </c>
      <c r="E59" s="21"/>
      <c r="F59" s="21"/>
      <c r="G59" s="21"/>
      <c r="H59" s="21"/>
      <c r="I59" s="21"/>
      <c r="J59" s="21"/>
      <c r="K59" s="57" t="s">
        <v>91</v>
      </c>
      <c r="L59" s="21"/>
      <c r="M59" s="21"/>
      <c r="N59" s="21"/>
      <c r="O59" s="21"/>
      <c r="P59" s="22"/>
      <c r="Q59" s="21"/>
      <c r="R59" s="21"/>
      <c r="S59" s="21"/>
      <c r="T59" s="21"/>
      <c r="U59" s="22"/>
      <c r="V59" s="37"/>
      <c r="W59" s="18"/>
    </row>
    <row r="60" spans="1:23" s="19" customFormat="1" ht="38.25" x14ac:dyDescent="0.2">
      <c r="A60" s="57" t="s">
        <v>204</v>
      </c>
      <c r="B60" s="28" t="s">
        <v>183</v>
      </c>
      <c r="C60" s="51" t="s">
        <v>202</v>
      </c>
      <c r="D60" s="28" t="s">
        <v>203</v>
      </c>
      <c r="E60" s="21"/>
      <c r="F60" s="21"/>
      <c r="G60" s="21"/>
      <c r="H60" s="21"/>
      <c r="I60" s="21"/>
      <c r="J60" s="21"/>
      <c r="K60" s="57" t="s">
        <v>91</v>
      </c>
      <c r="L60" s="21"/>
      <c r="M60" s="21"/>
      <c r="N60" s="21"/>
      <c r="O60" s="21"/>
      <c r="P60" s="22"/>
      <c r="Q60" s="21"/>
      <c r="R60" s="21"/>
      <c r="S60" s="21"/>
      <c r="T60" s="21"/>
      <c r="U60" s="22"/>
      <c r="V60" s="37"/>
      <c r="W60" s="18"/>
    </row>
    <row r="61" spans="1:23" s="19" customFormat="1" ht="51" x14ac:dyDescent="0.2">
      <c r="A61" s="66" t="s">
        <v>205</v>
      </c>
      <c r="B61" s="21" t="s">
        <v>183</v>
      </c>
      <c r="C61" s="47" t="s">
        <v>188</v>
      </c>
      <c r="D61" s="21" t="s">
        <v>189</v>
      </c>
      <c r="E61" s="21"/>
      <c r="F61" s="21"/>
      <c r="G61" s="21"/>
      <c r="H61" s="21"/>
      <c r="I61" s="21"/>
      <c r="J61" s="21"/>
      <c r="K61" s="21"/>
      <c r="L61" s="66" t="s">
        <v>91</v>
      </c>
      <c r="M61" s="21"/>
      <c r="N61" s="21"/>
      <c r="O61" s="21"/>
      <c r="P61" s="22"/>
      <c r="Q61" s="21"/>
      <c r="R61" s="21"/>
      <c r="S61" s="21"/>
      <c r="T61" s="21"/>
      <c r="U61" s="22"/>
      <c r="V61" s="37"/>
      <c r="W61" s="18"/>
    </row>
    <row r="62" spans="1:23" s="19" customFormat="1" ht="51" x14ac:dyDescent="0.2">
      <c r="A62" s="66" t="s">
        <v>205</v>
      </c>
      <c r="B62" s="27" t="s">
        <v>183</v>
      </c>
      <c r="C62" s="50" t="s">
        <v>190</v>
      </c>
      <c r="D62" s="27" t="s">
        <v>191</v>
      </c>
      <c r="E62" s="21"/>
      <c r="F62" s="21"/>
      <c r="G62" s="21"/>
      <c r="H62" s="21"/>
      <c r="I62" s="21"/>
      <c r="J62" s="21"/>
      <c r="K62" s="21"/>
      <c r="L62" s="66" t="s">
        <v>91</v>
      </c>
      <c r="M62" s="21"/>
      <c r="N62" s="21"/>
      <c r="O62" s="21"/>
      <c r="P62" s="22"/>
      <c r="Q62" s="21"/>
      <c r="R62" s="21"/>
      <c r="S62" s="21"/>
      <c r="T62" s="21"/>
      <c r="U62" s="22"/>
      <c r="V62" s="37"/>
      <c r="W62" s="18"/>
    </row>
    <row r="63" spans="1:23" s="19" customFormat="1" ht="76.5" x14ac:dyDescent="0.2">
      <c r="A63" s="66" t="s">
        <v>205</v>
      </c>
      <c r="B63" s="28" t="s">
        <v>183</v>
      </c>
      <c r="C63" s="51" t="s">
        <v>194</v>
      </c>
      <c r="D63" s="28" t="s">
        <v>195</v>
      </c>
      <c r="E63" s="21"/>
      <c r="F63" s="21"/>
      <c r="G63" s="21"/>
      <c r="H63" s="21"/>
      <c r="I63" s="21"/>
      <c r="J63" s="21"/>
      <c r="K63" s="21"/>
      <c r="L63" s="66" t="s">
        <v>91</v>
      </c>
      <c r="M63" s="21"/>
      <c r="N63" s="21"/>
      <c r="O63" s="21"/>
      <c r="P63" s="22"/>
      <c r="Q63" s="21"/>
      <c r="R63" s="21"/>
      <c r="S63" s="21"/>
      <c r="T63" s="21"/>
      <c r="U63" s="22"/>
      <c r="V63" s="37"/>
      <c r="W63" s="18"/>
    </row>
    <row r="64" spans="1:23" s="19" customFormat="1" ht="38.25" x14ac:dyDescent="0.2">
      <c r="A64" s="76" t="s">
        <v>206</v>
      </c>
      <c r="B64" s="24" t="s">
        <v>183</v>
      </c>
      <c r="C64" s="47" t="s">
        <v>184</v>
      </c>
      <c r="D64" s="24" t="s">
        <v>185</v>
      </c>
      <c r="E64" s="21"/>
      <c r="F64" s="21"/>
      <c r="G64" s="21"/>
      <c r="H64" s="21"/>
      <c r="I64" s="21"/>
      <c r="J64" s="21"/>
      <c r="K64" s="21"/>
      <c r="L64" s="21"/>
      <c r="M64" s="76" t="s">
        <v>91</v>
      </c>
      <c r="N64" s="21"/>
      <c r="O64" s="21"/>
      <c r="P64" s="22"/>
      <c r="Q64" s="21"/>
      <c r="R64" s="21"/>
      <c r="S64" s="21"/>
      <c r="T64" s="21"/>
      <c r="U64" s="22"/>
      <c r="V64" s="37"/>
      <c r="W64" s="18"/>
    </row>
    <row r="65" spans="1:23" s="19" customFormat="1" ht="51" x14ac:dyDescent="0.2">
      <c r="A65" s="76" t="s">
        <v>206</v>
      </c>
      <c r="B65" s="21" t="s">
        <v>183</v>
      </c>
      <c r="C65" s="49" t="s">
        <v>186</v>
      </c>
      <c r="D65" s="21" t="s">
        <v>187</v>
      </c>
      <c r="E65" s="21"/>
      <c r="F65" s="21"/>
      <c r="G65" s="21"/>
      <c r="H65" s="21"/>
      <c r="I65" s="21"/>
      <c r="J65" s="21"/>
      <c r="K65" s="21"/>
      <c r="L65" s="21"/>
      <c r="M65" s="76" t="s">
        <v>91</v>
      </c>
      <c r="N65" s="21"/>
      <c r="O65" s="21"/>
      <c r="P65" s="22"/>
      <c r="Q65" s="21"/>
      <c r="R65" s="21"/>
      <c r="S65" s="21"/>
      <c r="T65" s="21"/>
      <c r="U65" s="22"/>
      <c r="V65" s="37"/>
      <c r="W65" s="18"/>
    </row>
    <row r="66" spans="1:23" s="19" customFormat="1" ht="76.5" x14ac:dyDescent="0.2">
      <c r="A66" s="76" t="s">
        <v>206</v>
      </c>
      <c r="B66" s="28" t="s">
        <v>183</v>
      </c>
      <c r="C66" s="51" t="s">
        <v>194</v>
      </c>
      <c r="D66" s="28" t="s">
        <v>195</v>
      </c>
      <c r="E66" s="21"/>
      <c r="F66" s="21"/>
      <c r="G66" s="21"/>
      <c r="H66" s="21"/>
      <c r="I66" s="21"/>
      <c r="J66" s="21"/>
      <c r="K66" s="21"/>
      <c r="L66" s="21"/>
      <c r="M66" s="76" t="s">
        <v>91</v>
      </c>
      <c r="N66" s="21"/>
      <c r="O66" s="21"/>
      <c r="P66" s="22"/>
      <c r="Q66" s="21"/>
      <c r="R66" s="21"/>
      <c r="S66" s="21"/>
      <c r="T66" s="21"/>
      <c r="U66" s="22"/>
      <c r="V66" s="37"/>
      <c r="W66" s="18"/>
    </row>
    <row r="67" spans="1:23" s="19" customFormat="1" x14ac:dyDescent="0.2">
      <c r="A67" s="21" t="s">
        <v>207</v>
      </c>
      <c r="B67" s="21" t="s">
        <v>207</v>
      </c>
      <c r="C67" s="49" t="s">
        <v>208</v>
      </c>
      <c r="D67" s="21" t="s">
        <v>209</v>
      </c>
      <c r="E67" s="21"/>
      <c r="F67" s="21"/>
      <c r="G67" s="21"/>
      <c r="H67" s="21"/>
      <c r="I67" s="21"/>
      <c r="J67" s="21"/>
      <c r="K67" s="21"/>
      <c r="L67" s="21"/>
      <c r="M67" s="21" t="s">
        <v>91</v>
      </c>
      <c r="N67" s="21"/>
      <c r="O67" s="21"/>
      <c r="P67" s="22"/>
      <c r="Q67" s="21"/>
      <c r="R67" s="21"/>
      <c r="S67" s="21"/>
      <c r="T67" s="21"/>
      <c r="U67" s="22"/>
      <c r="V67" s="37"/>
      <c r="W67" s="18"/>
    </row>
    <row r="68" spans="1:23" s="19" customFormat="1" ht="25.5" x14ac:dyDescent="0.2">
      <c r="A68" s="21" t="s">
        <v>207</v>
      </c>
      <c r="B68" s="21" t="s">
        <v>207</v>
      </c>
      <c r="C68" s="47" t="s">
        <v>210</v>
      </c>
      <c r="D68" s="21" t="s">
        <v>211</v>
      </c>
      <c r="E68" s="21"/>
      <c r="F68" s="21"/>
      <c r="G68" s="21"/>
      <c r="H68" s="21"/>
      <c r="I68" s="21"/>
      <c r="J68" s="21"/>
      <c r="K68" s="21"/>
      <c r="L68" s="21"/>
      <c r="M68" s="21" t="s">
        <v>91</v>
      </c>
      <c r="N68" s="21"/>
      <c r="O68" s="21"/>
      <c r="P68" s="22"/>
      <c r="Q68" s="21"/>
      <c r="R68" s="21"/>
      <c r="S68" s="21"/>
      <c r="T68" s="21"/>
      <c r="U68" s="22"/>
      <c r="V68" s="37"/>
      <c r="W68" s="18"/>
    </row>
    <row r="69" spans="1:23" s="19" customFormat="1" ht="25.5" x14ac:dyDescent="0.2">
      <c r="A69" s="21" t="s">
        <v>207</v>
      </c>
      <c r="B69" s="21" t="s">
        <v>207</v>
      </c>
      <c r="C69" s="47" t="s">
        <v>212</v>
      </c>
      <c r="D69" s="21" t="s">
        <v>213</v>
      </c>
      <c r="E69" s="21"/>
      <c r="F69" s="21"/>
      <c r="G69" s="21"/>
      <c r="H69" s="21"/>
      <c r="I69" s="21"/>
      <c r="J69" s="21"/>
      <c r="K69" s="21"/>
      <c r="L69" s="21"/>
      <c r="M69" s="21" t="s">
        <v>91</v>
      </c>
      <c r="N69" s="21"/>
      <c r="O69" s="21"/>
      <c r="P69" s="22"/>
      <c r="Q69" s="21"/>
      <c r="R69" s="21"/>
      <c r="S69" s="21"/>
      <c r="T69" s="21"/>
      <c r="U69" s="22"/>
      <c r="V69" s="37"/>
      <c r="W69" s="18"/>
    </row>
    <row r="70" spans="1:23" s="19" customFormat="1" x14ac:dyDescent="0.2">
      <c r="A70" s="21" t="s">
        <v>207</v>
      </c>
      <c r="B70" s="21" t="s">
        <v>207</v>
      </c>
      <c r="C70" s="47" t="s">
        <v>214</v>
      </c>
      <c r="D70" s="21" t="s">
        <v>215</v>
      </c>
      <c r="E70" s="21"/>
      <c r="F70" s="21"/>
      <c r="G70" s="21"/>
      <c r="H70" s="21"/>
      <c r="I70" s="21"/>
      <c r="J70" s="21"/>
      <c r="K70" s="21"/>
      <c r="L70" s="21"/>
      <c r="M70" s="21" t="s">
        <v>91</v>
      </c>
      <c r="N70" s="21"/>
      <c r="O70" s="21"/>
      <c r="P70" s="22"/>
      <c r="Q70" s="21"/>
      <c r="R70" s="21"/>
      <c r="S70" s="21"/>
      <c r="T70" s="21"/>
      <c r="U70" s="22"/>
      <c r="V70" s="37"/>
      <c r="W70" s="18"/>
    </row>
    <row r="71" spans="1:23" s="19" customFormat="1" x14ac:dyDescent="0.2">
      <c r="A71" s="21" t="s">
        <v>207</v>
      </c>
      <c r="B71" s="21" t="s">
        <v>207</v>
      </c>
      <c r="C71" s="47" t="s">
        <v>216</v>
      </c>
      <c r="D71" s="21" t="s">
        <v>217</v>
      </c>
      <c r="E71" s="21"/>
      <c r="F71" s="21"/>
      <c r="G71" s="21"/>
      <c r="H71" s="21"/>
      <c r="I71" s="21"/>
      <c r="J71" s="21"/>
      <c r="K71" s="21"/>
      <c r="L71" s="21"/>
      <c r="M71" s="21" t="s">
        <v>91</v>
      </c>
      <c r="N71" s="21"/>
      <c r="O71" s="21"/>
      <c r="P71" s="22"/>
      <c r="Q71" s="21"/>
      <c r="R71" s="21"/>
      <c r="S71" s="21"/>
      <c r="T71" s="21"/>
      <c r="U71" s="22"/>
      <c r="V71" s="37"/>
      <c r="W71" s="18"/>
    </row>
    <row r="72" spans="1:23" s="19" customFormat="1" ht="25.5" x14ac:dyDescent="0.2">
      <c r="A72" s="21" t="s">
        <v>207</v>
      </c>
      <c r="B72" s="21" t="s">
        <v>207</v>
      </c>
      <c r="C72" s="47" t="s">
        <v>218</v>
      </c>
      <c r="D72" s="21" t="s">
        <v>219</v>
      </c>
      <c r="E72" s="21"/>
      <c r="F72" s="21"/>
      <c r="G72" s="21"/>
      <c r="H72" s="21"/>
      <c r="I72" s="21"/>
      <c r="J72" s="21"/>
      <c r="K72" s="21"/>
      <c r="L72" s="21"/>
      <c r="M72" s="21" t="s">
        <v>91</v>
      </c>
      <c r="N72" s="21"/>
      <c r="O72" s="21"/>
      <c r="P72" s="22"/>
      <c r="Q72" s="21"/>
      <c r="R72" s="21"/>
      <c r="S72" s="21"/>
      <c r="T72" s="21"/>
      <c r="U72" s="22"/>
      <c r="V72" s="37"/>
      <c r="W72" s="18"/>
    </row>
    <row r="73" spans="1:23" s="19" customFormat="1" x14ac:dyDescent="0.2">
      <c r="A73" s="21" t="s">
        <v>207</v>
      </c>
      <c r="B73" s="21" t="s">
        <v>207</v>
      </c>
      <c r="C73" s="47" t="s">
        <v>220</v>
      </c>
      <c r="D73" s="21" t="s">
        <v>221</v>
      </c>
      <c r="E73" s="21"/>
      <c r="F73" s="21"/>
      <c r="G73" s="21"/>
      <c r="H73" s="21"/>
      <c r="I73" s="21"/>
      <c r="J73" s="21"/>
      <c r="K73" s="21"/>
      <c r="L73" s="21"/>
      <c r="M73" s="21" t="s">
        <v>91</v>
      </c>
      <c r="N73" s="21"/>
      <c r="O73" s="21"/>
      <c r="P73" s="22"/>
      <c r="Q73" s="21"/>
      <c r="R73" s="21"/>
      <c r="S73" s="21"/>
      <c r="T73" s="21"/>
      <c r="U73" s="22"/>
      <c r="V73" s="37"/>
      <c r="W73" s="18"/>
    </row>
    <row r="74" spans="1:23" s="19" customFormat="1" ht="38.25" x14ac:dyDescent="0.2">
      <c r="A74" s="21" t="s">
        <v>207</v>
      </c>
      <c r="B74" s="21" t="s">
        <v>207</v>
      </c>
      <c r="C74" s="47" t="s">
        <v>222</v>
      </c>
      <c r="D74" s="21" t="s">
        <v>223</v>
      </c>
      <c r="E74" s="21"/>
      <c r="F74" s="21"/>
      <c r="G74" s="21"/>
      <c r="H74" s="21"/>
      <c r="I74" s="21"/>
      <c r="J74" s="21"/>
      <c r="K74" s="21"/>
      <c r="L74" s="21"/>
      <c r="M74" s="21" t="s">
        <v>91</v>
      </c>
      <c r="N74" s="21"/>
      <c r="O74" s="21"/>
      <c r="P74" s="22"/>
      <c r="Q74" s="21"/>
      <c r="R74" s="21"/>
      <c r="S74" s="21"/>
      <c r="T74" s="21"/>
      <c r="U74" s="22"/>
      <c r="V74" s="37"/>
      <c r="W74" s="18"/>
    </row>
    <row r="75" spans="1:23" s="19" customFormat="1" ht="25.5" x14ac:dyDescent="0.2">
      <c r="A75" s="21" t="s">
        <v>207</v>
      </c>
      <c r="B75" s="21" t="s">
        <v>207</v>
      </c>
      <c r="C75" s="47" t="s">
        <v>224</v>
      </c>
      <c r="D75" s="21" t="s">
        <v>225</v>
      </c>
      <c r="E75" s="21"/>
      <c r="F75" s="21"/>
      <c r="G75" s="21"/>
      <c r="H75" s="21"/>
      <c r="I75" s="21"/>
      <c r="J75" s="21"/>
      <c r="K75" s="21"/>
      <c r="L75" s="21" t="s">
        <v>91</v>
      </c>
      <c r="M75" s="21" t="s">
        <v>91</v>
      </c>
      <c r="N75" s="21"/>
      <c r="O75" s="21"/>
      <c r="P75" s="22"/>
      <c r="Q75" s="21"/>
      <c r="R75" s="21"/>
      <c r="S75" s="21"/>
      <c r="T75" s="21"/>
      <c r="U75" s="22"/>
      <c r="V75" s="37"/>
      <c r="W75" s="18"/>
    </row>
    <row r="76" spans="1:23" s="19" customFormat="1" x14ac:dyDescent="0.2">
      <c r="A76" s="21" t="s">
        <v>207</v>
      </c>
      <c r="B76" s="21" t="s">
        <v>207</v>
      </c>
      <c r="C76" s="47" t="s">
        <v>226</v>
      </c>
      <c r="D76" s="21" t="s">
        <v>227</v>
      </c>
      <c r="E76" s="21"/>
      <c r="F76" s="21"/>
      <c r="G76" s="21"/>
      <c r="H76" s="21"/>
      <c r="I76" s="21"/>
      <c r="J76" s="21"/>
      <c r="K76" s="21"/>
      <c r="L76" s="21" t="s">
        <v>91</v>
      </c>
      <c r="M76" s="21" t="s">
        <v>91</v>
      </c>
      <c r="N76" s="21"/>
      <c r="O76" s="21"/>
      <c r="P76" s="22"/>
      <c r="Q76" s="21"/>
      <c r="R76" s="21"/>
      <c r="S76" s="21"/>
      <c r="T76" s="21"/>
      <c r="U76" s="22"/>
      <c r="V76" s="37"/>
      <c r="W76" s="18"/>
    </row>
    <row r="77" spans="1:23" s="19" customFormat="1" ht="25.5" x14ac:dyDescent="0.2">
      <c r="A77" s="21" t="s">
        <v>207</v>
      </c>
      <c r="B77" s="21" t="s">
        <v>207</v>
      </c>
      <c r="C77" s="47" t="s">
        <v>228</v>
      </c>
      <c r="D77" s="21" t="s">
        <v>229</v>
      </c>
      <c r="E77" s="21"/>
      <c r="F77" s="21"/>
      <c r="G77" s="21"/>
      <c r="H77" s="21"/>
      <c r="I77" s="21"/>
      <c r="J77" s="21"/>
      <c r="K77" s="21"/>
      <c r="L77" s="21"/>
      <c r="M77" s="21" t="s">
        <v>91</v>
      </c>
      <c r="N77" s="21"/>
      <c r="O77" s="21"/>
      <c r="P77" s="22"/>
      <c r="Q77" s="21"/>
      <c r="R77" s="21"/>
      <c r="S77" s="21"/>
      <c r="T77" s="21"/>
      <c r="U77" s="22"/>
      <c r="V77" s="37"/>
      <c r="W77" s="18"/>
    </row>
    <row r="78" spans="1:23" s="19" customFormat="1" ht="38.25" x14ac:dyDescent="0.2">
      <c r="A78" s="21" t="s">
        <v>207</v>
      </c>
      <c r="B78" s="21" t="s">
        <v>207</v>
      </c>
      <c r="C78" s="47" t="s">
        <v>230</v>
      </c>
      <c r="D78" s="21" t="s">
        <v>231</v>
      </c>
      <c r="E78" s="21"/>
      <c r="F78" s="21"/>
      <c r="G78" s="21"/>
      <c r="H78" s="21"/>
      <c r="I78" s="21"/>
      <c r="J78" s="21"/>
      <c r="K78" s="21"/>
      <c r="L78" s="21"/>
      <c r="M78" s="21" t="s">
        <v>91</v>
      </c>
      <c r="N78" s="21"/>
      <c r="O78" s="21"/>
      <c r="P78" s="22"/>
      <c r="Q78" s="21"/>
      <c r="R78" s="21"/>
      <c r="S78" s="21"/>
      <c r="T78" s="21"/>
      <c r="U78" s="22"/>
      <c r="V78" s="37"/>
      <c r="W78" s="18"/>
    </row>
    <row r="79" spans="1:23" s="19" customFormat="1" ht="51" x14ac:dyDescent="0.2">
      <c r="A79" s="21" t="s">
        <v>232</v>
      </c>
      <c r="B79" s="21" t="s">
        <v>233</v>
      </c>
      <c r="C79" s="47" t="s">
        <v>234</v>
      </c>
      <c r="D79" s="21" t="s">
        <v>235</v>
      </c>
      <c r="E79" s="21" t="s">
        <v>91</v>
      </c>
      <c r="F79" s="21"/>
      <c r="G79" s="21"/>
      <c r="H79" s="21"/>
      <c r="I79" s="21"/>
      <c r="J79" s="21"/>
      <c r="K79" s="21"/>
      <c r="L79" s="21"/>
      <c r="M79" s="21"/>
      <c r="N79" s="21"/>
      <c r="O79" s="21"/>
      <c r="P79" s="22"/>
      <c r="Q79" s="21"/>
      <c r="R79" s="21"/>
      <c r="S79" s="21"/>
      <c r="T79" s="21"/>
      <c r="U79" s="22"/>
      <c r="V79" s="37"/>
      <c r="W79" s="18"/>
    </row>
    <row r="80" spans="1:23" s="19" customFormat="1" ht="51" x14ac:dyDescent="0.2">
      <c r="A80" s="21" t="s">
        <v>232</v>
      </c>
      <c r="B80" s="21" t="s">
        <v>233</v>
      </c>
      <c r="C80" s="47" t="s">
        <v>236</v>
      </c>
      <c r="D80" s="21" t="s">
        <v>237</v>
      </c>
      <c r="E80" s="21" t="s">
        <v>91</v>
      </c>
      <c r="F80" s="21"/>
      <c r="G80" s="21"/>
      <c r="H80" s="21"/>
      <c r="I80" s="21"/>
      <c r="J80" s="21"/>
      <c r="K80" s="21"/>
      <c r="L80" s="21"/>
      <c r="M80" s="21"/>
      <c r="N80" s="21"/>
      <c r="O80" s="21"/>
      <c r="P80" s="22"/>
      <c r="Q80" s="21"/>
      <c r="R80" s="21"/>
      <c r="S80" s="21"/>
      <c r="T80" s="21"/>
      <c r="U80" s="22"/>
      <c r="V80" s="37"/>
      <c r="W80" s="18"/>
    </row>
    <row r="81" spans="1:23" s="19" customFormat="1" ht="51" x14ac:dyDescent="0.2">
      <c r="A81" s="21" t="s">
        <v>232</v>
      </c>
      <c r="B81" s="21" t="s">
        <v>233</v>
      </c>
      <c r="C81" s="47" t="s">
        <v>238</v>
      </c>
      <c r="D81" s="21" t="s">
        <v>239</v>
      </c>
      <c r="E81" s="21" t="s">
        <v>91</v>
      </c>
      <c r="F81" s="21"/>
      <c r="G81" s="21"/>
      <c r="H81" s="21"/>
      <c r="I81" s="21"/>
      <c r="J81" s="21"/>
      <c r="K81" s="21"/>
      <c r="L81" s="21"/>
      <c r="M81" s="21"/>
      <c r="N81" s="21"/>
      <c r="O81" s="21"/>
      <c r="P81" s="22"/>
      <c r="Q81" s="21"/>
      <c r="R81" s="21"/>
      <c r="S81" s="21"/>
      <c r="T81" s="21"/>
      <c r="U81" s="22"/>
      <c r="V81" s="37"/>
      <c r="W81" s="18"/>
    </row>
    <row r="82" spans="1:23" s="19" customFormat="1" ht="51" x14ac:dyDescent="0.2">
      <c r="A82" s="21" t="s">
        <v>232</v>
      </c>
      <c r="B82" s="21" t="s">
        <v>233</v>
      </c>
      <c r="C82" s="47" t="s">
        <v>240</v>
      </c>
      <c r="D82" s="21" t="s">
        <v>241</v>
      </c>
      <c r="E82" s="21" t="s">
        <v>91</v>
      </c>
      <c r="F82" s="21"/>
      <c r="G82" s="21"/>
      <c r="H82" s="21"/>
      <c r="I82" s="21"/>
      <c r="J82" s="21"/>
      <c r="K82" s="21"/>
      <c r="L82" s="21"/>
      <c r="M82" s="21"/>
      <c r="N82" s="21"/>
      <c r="O82" s="21"/>
      <c r="P82" s="22"/>
      <c r="Q82" s="21"/>
      <c r="R82" s="21"/>
      <c r="S82" s="21"/>
      <c r="T82" s="21"/>
      <c r="U82" s="22"/>
      <c r="V82" s="37"/>
      <c r="W82" s="18"/>
    </row>
    <row r="83" spans="1:23" s="19" customFormat="1" ht="51" x14ac:dyDescent="0.2">
      <c r="A83" s="21" t="s">
        <v>232</v>
      </c>
      <c r="B83" s="21" t="s">
        <v>233</v>
      </c>
      <c r="C83" s="47" t="s">
        <v>242</v>
      </c>
      <c r="D83" s="21" t="s">
        <v>243</v>
      </c>
      <c r="E83" s="21" t="s">
        <v>91</v>
      </c>
      <c r="F83" s="21"/>
      <c r="G83" s="21"/>
      <c r="H83" s="21"/>
      <c r="I83" s="21"/>
      <c r="J83" s="21"/>
      <c r="K83" s="21"/>
      <c r="L83" s="21"/>
      <c r="M83" s="21"/>
      <c r="N83" s="21"/>
      <c r="O83" s="21"/>
      <c r="P83" s="22"/>
      <c r="Q83" s="21"/>
      <c r="R83" s="21"/>
      <c r="S83" s="21"/>
      <c r="T83" s="21"/>
      <c r="U83" s="22"/>
      <c r="V83" s="37"/>
      <c r="W83" s="18"/>
    </row>
    <row r="84" spans="1:23" s="19" customFormat="1" ht="51" x14ac:dyDescent="0.2">
      <c r="A84" s="21" t="s">
        <v>232</v>
      </c>
      <c r="B84" s="21" t="s">
        <v>233</v>
      </c>
      <c r="C84" s="47" t="s">
        <v>244</v>
      </c>
      <c r="D84" s="21" t="s">
        <v>245</v>
      </c>
      <c r="E84" s="21" t="s">
        <v>91</v>
      </c>
      <c r="F84" s="21"/>
      <c r="G84" s="21"/>
      <c r="H84" s="21"/>
      <c r="I84" s="21"/>
      <c r="J84" s="21"/>
      <c r="K84" s="21"/>
      <c r="L84" s="21"/>
      <c r="M84" s="21"/>
      <c r="N84" s="21"/>
      <c r="O84" s="21"/>
      <c r="P84" s="22"/>
      <c r="Q84" s="21"/>
      <c r="R84" s="21"/>
      <c r="S84" s="21"/>
      <c r="T84" s="21"/>
      <c r="U84" s="22"/>
      <c r="V84" s="37"/>
      <c r="W84" s="18"/>
    </row>
    <row r="85" spans="1:23" s="19" customFormat="1" ht="51" x14ac:dyDescent="0.2">
      <c r="A85" s="21" t="s">
        <v>232</v>
      </c>
      <c r="B85" s="21" t="s">
        <v>233</v>
      </c>
      <c r="C85" s="47" t="s">
        <v>246</v>
      </c>
      <c r="D85" s="21" t="s">
        <v>247</v>
      </c>
      <c r="E85" s="21" t="s">
        <v>91</v>
      </c>
      <c r="F85" s="21"/>
      <c r="G85" s="21"/>
      <c r="H85" s="21"/>
      <c r="I85" s="21"/>
      <c r="J85" s="21"/>
      <c r="K85" s="21"/>
      <c r="L85" s="21"/>
      <c r="M85" s="21"/>
      <c r="N85" s="21"/>
      <c r="O85" s="21"/>
      <c r="P85" s="22"/>
      <c r="Q85" s="21"/>
      <c r="R85" s="21"/>
      <c r="S85" s="21"/>
      <c r="T85" s="21"/>
      <c r="U85" s="22"/>
      <c r="V85" s="37"/>
      <c r="W85" s="18"/>
    </row>
    <row r="86" spans="1:23" s="19" customFormat="1" ht="63.75" x14ac:dyDescent="0.2">
      <c r="A86" s="21" t="s">
        <v>232</v>
      </c>
      <c r="B86" s="21" t="s">
        <v>233</v>
      </c>
      <c r="C86" s="47" t="s">
        <v>248</v>
      </c>
      <c r="D86" s="21" t="s">
        <v>249</v>
      </c>
      <c r="E86" s="21" t="s">
        <v>91</v>
      </c>
      <c r="F86" s="21"/>
      <c r="G86" s="21"/>
      <c r="H86" s="21"/>
      <c r="I86" s="21"/>
      <c r="J86" s="21"/>
      <c r="K86" s="21"/>
      <c r="L86" s="21"/>
      <c r="M86" s="21"/>
      <c r="N86" s="21"/>
      <c r="O86" s="21"/>
      <c r="P86" s="22"/>
      <c r="Q86" s="21"/>
      <c r="R86" s="21"/>
      <c r="S86" s="21"/>
      <c r="T86" s="21"/>
      <c r="U86" s="22"/>
      <c r="V86" s="37"/>
      <c r="W86" s="18"/>
    </row>
    <row r="87" spans="1:23" s="19" customFormat="1" ht="51" x14ac:dyDescent="0.2">
      <c r="A87" s="21" t="s">
        <v>232</v>
      </c>
      <c r="B87" s="21" t="s">
        <v>233</v>
      </c>
      <c r="C87" s="47" t="s">
        <v>250</v>
      </c>
      <c r="D87" s="21" t="s">
        <v>251</v>
      </c>
      <c r="E87" s="21" t="s">
        <v>91</v>
      </c>
      <c r="F87" s="21"/>
      <c r="G87" s="21"/>
      <c r="H87" s="21"/>
      <c r="I87" s="21"/>
      <c r="J87" s="21"/>
      <c r="K87" s="21"/>
      <c r="L87" s="21"/>
      <c r="M87" s="21"/>
      <c r="N87" s="21"/>
      <c r="O87" s="21"/>
      <c r="P87" s="22"/>
      <c r="Q87" s="21"/>
      <c r="R87" s="21"/>
      <c r="S87" s="21"/>
      <c r="T87" s="21"/>
      <c r="U87" s="22"/>
      <c r="V87" s="37"/>
      <c r="W87" s="18"/>
    </row>
    <row r="88" spans="1:23" s="19" customFormat="1" ht="38.25" x14ac:dyDescent="0.2">
      <c r="A88" s="29" t="s">
        <v>252</v>
      </c>
      <c r="B88" s="21" t="s">
        <v>253</v>
      </c>
      <c r="C88" s="47" t="s">
        <v>254</v>
      </c>
      <c r="D88" s="21" t="s">
        <v>255</v>
      </c>
      <c r="E88" s="21" t="s">
        <v>91</v>
      </c>
      <c r="F88" s="21"/>
      <c r="G88" s="21"/>
      <c r="H88" s="21"/>
      <c r="I88" s="21"/>
      <c r="J88" s="21"/>
      <c r="K88" s="21"/>
      <c r="L88" s="21"/>
      <c r="M88" s="21"/>
      <c r="N88" s="21"/>
      <c r="O88" s="21"/>
      <c r="P88" s="22"/>
      <c r="Q88" s="21"/>
      <c r="R88" s="21"/>
      <c r="S88" s="21"/>
      <c r="T88" s="21"/>
      <c r="U88" s="22"/>
      <c r="V88" s="37"/>
      <c r="W88" s="18"/>
    </row>
    <row r="89" spans="1:23" s="19" customFormat="1" ht="38.25" x14ac:dyDescent="0.2">
      <c r="A89" s="29" t="s">
        <v>252</v>
      </c>
      <c r="B89" s="21" t="s">
        <v>253</v>
      </c>
      <c r="C89" s="47" t="s">
        <v>256</v>
      </c>
      <c r="D89" s="21" t="s">
        <v>257</v>
      </c>
      <c r="E89" s="21" t="s">
        <v>91</v>
      </c>
      <c r="F89" s="21"/>
      <c r="G89" s="21"/>
      <c r="H89" s="21"/>
      <c r="I89" s="21"/>
      <c r="J89" s="21"/>
      <c r="K89" s="21"/>
      <c r="L89" s="21"/>
      <c r="M89" s="21"/>
      <c r="N89" s="21"/>
      <c r="O89" s="21"/>
      <c r="P89" s="22"/>
      <c r="Q89" s="21"/>
      <c r="R89" s="21"/>
      <c r="S89" s="21"/>
      <c r="T89" s="21"/>
      <c r="U89" s="22"/>
      <c r="V89" s="37"/>
      <c r="W89" s="18"/>
    </row>
    <row r="90" spans="1:23" s="19" customFormat="1" ht="51" x14ac:dyDescent="0.2">
      <c r="A90" s="29" t="s">
        <v>252</v>
      </c>
      <c r="B90" s="21" t="s">
        <v>253</v>
      </c>
      <c r="C90" s="47" t="s">
        <v>258</v>
      </c>
      <c r="D90" s="21" t="s">
        <v>259</v>
      </c>
      <c r="E90" s="21" t="s">
        <v>91</v>
      </c>
      <c r="F90" s="21"/>
      <c r="G90" s="21"/>
      <c r="H90" s="21"/>
      <c r="I90" s="21"/>
      <c r="J90" s="21"/>
      <c r="K90" s="21"/>
      <c r="L90" s="21"/>
      <c r="M90" s="21"/>
      <c r="N90" s="21"/>
      <c r="O90" s="21"/>
      <c r="P90" s="22"/>
      <c r="Q90" s="21"/>
      <c r="R90" s="21"/>
      <c r="S90" s="21"/>
      <c r="T90" s="21"/>
      <c r="U90" s="22"/>
      <c r="V90" s="37"/>
      <c r="W90" s="18"/>
    </row>
    <row r="91" spans="1:23" s="19" customFormat="1" ht="38.25" x14ac:dyDescent="0.2">
      <c r="A91" s="29" t="s">
        <v>252</v>
      </c>
      <c r="B91" s="21" t="s">
        <v>253</v>
      </c>
      <c r="C91" s="47" t="s">
        <v>260</v>
      </c>
      <c r="D91" s="21" t="s">
        <v>261</v>
      </c>
      <c r="E91" s="21" t="s">
        <v>91</v>
      </c>
      <c r="F91" s="21"/>
      <c r="G91" s="21"/>
      <c r="H91" s="21"/>
      <c r="I91" s="21"/>
      <c r="J91" s="21"/>
      <c r="K91" s="21"/>
      <c r="L91" s="21"/>
      <c r="M91" s="21"/>
      <c r="N91" s="21"/>
      <c r="O91" s="21"/>
      <c r="P91" s="22"/>
      <c r="Q91" s="21"/>
      <c r="R91" s="21"/>
      <c r="S91" s="21"/>
      <c r="T91" s="21"/>
      <c r="U91" s="22"/>
      <c r="V91" s="37"/>
      <c r="W91" s="18"/>
    </row>
    <row r="92" spans="1:23" s="19" customFormat="1" ht="38.25" x14ac:dyDescent="0.2">
      <c r="A92" s="29" t="s">
        <v>252</v>
      </c>
      <c r="B92" s="21" t="s">
        <v>253</v>
      </c>
      <c r="C92" s="47" t="s">
        <v>262</v>
      </c>
      <c r="D92" s="21" t="s">
        <v>263</v>
      </c>
      <c r="E92" s="21" t="s">
        <v>91</v>
      </c>
      <c r="F92" s="21"/>
      <c r="G92" s="21"/>
      <c r="H92" s="21"/>
      <c r="I92" s="21"/>
      <c r="J92" s="21"/>
      <c r="K92" s="21"/>
      <c r="L92" s="21"/>
      <c r="M92" s="21"/>
      <c r="N92" s="21"/>
      <c r="O92" s="21"/>
      <c r="P92" s="22"/>
      <c r="Q92" s="21"/>
      <c r="R92" s="21"/>
      <c r="S92" s="21"/>
      <c r="T92" s="21"/>
      <c r="U92" s="22"/>
      <c r="V92" s="37"/>
      <c r="W92" s="18"/>
    </row>
    <row r="93" spans="1:23" s="19" customFormat="1" ht="38.25" x14ac:dyDescent="0.2">
      <c r="A93" s="29" t="s">
        <v>252</v>
      </c>
      <c r="B93" s="21" t="s">
        <v>253</v>
      </c>
      <c r="C93" s="47" t="s">
        <v>264</v>
      </c>
      <c r="D93" s="21" t="s">
        <v>265</v>
      </c>
      <c r="E93" s="21" t="s">
        <v>91</v>
      </c>
      <c r="F93" s="21"/>
      <c r="G93" s="21"/>
      <c r="H93" s="21"/>
      <c r="I93" s="21"/>
      <c r="J93" s="21"/>
      <c r="K93" s="21"/>
      <c r="L93" s="21"/>
      <c r="M93" s="21"/>
      <c r="N93" s="21"/>
      <c r="O93" s="21"/>
      <c r="P93" s="22"/>
      <c r="Q93" s="21"/>
      <c r="R93" s="21"/>
      <c r="S93" s="21"/>
      <c r="T93" s="21"/>
      <c r="U93" s="22"/>
      <c r="V93" s="37"/>
      <c r="W93" s="18"/>
    </row>
    <row r="94" spans="1:23" s="19" customFormat="1" ht="38.25" x14ac:dyDescent="0.2">
      <c r="A94" s="29" t="s">
        <v>252</v>
      </c>
      <c r="B94" s="21" t="s">
        <v>253</v>
      </c>
      <c r="C94" s="47" t="s">
        <v>266</v>
      </c>
      <c r="D94" s="21" t="s">
        <v>267</v>
      </c>
      <c r="E94" s="21" t="s">
        <v>91</v>
      </c>
      <c r="F94" s="21"/>
      <c r="G94" s="21"/>
      <c r="H94" s="21"/>
      <c r="I94" s="21"/>
      <c r="J94" s="21"/>
      <c r="K94" s="21"/>
      <c r="L94" s="21"/>
      <c r="M94" s="21"/>
      <c r="N94" s="21"/>
      <c r="O94" s="21"/>
      <c r="P94" s="22"/>
      <c r="Q94" s="21"/>
      <c r="R94" s="21"/>
      <c r="S94" s="21"/>
      <c r="T94" s="21"/>
      <c r="U94" s="22"/>
      <c r="V94" s="37"/>
      <c r="W94" s="18"/>
    </row>
    <row r="95" spans="1:23" s="19" customFormat="1" ht="38.25" x14ac:dyDescent="0.2">
      <c r="A95" s="29" t="s">
        <v>252</v>
      </c>
      <c r="B95" s="21" t="s">
        <v>253</v>
      </c>
      <c r="C95" s="47" t="s">
        <v>268</v>
      </c>
      <c r="D95" s="21" t="s">
        <v>269</v>
      </c>
      <c r="E95" s="21" t="s">
        <v>91</v>
      </c>
      <c r="F95" s="21"/>
      <c r="G95" s="21"/>
      <c r="H95" s="21"/>
      <c r="I95" s="21"/>
      <c r="J95" s="21"/>
      <c r="K95" s="21"/>
      <c r="L95" s="21"/>
      <c r="M95" s="21"/>
      <c r="N95" s="21"/>
      <c r="O95" s="21"/>
      <c r="P95" s="22"/>
      <c r="Q95" s="21"/>
      <c r="R95" s="21"/>
      <c r="S95" s="21"/>
      <c r="T95" s="21"/>
      <c r="U95" s="22"/>
      <c r="V95" s="37"/>
      <c r="W95" s="18"/>
    </row>
    <row r="96" spans="1:23" s="19" customFormat="1" ht="38.25" x14ac:dyDescent="0.2">
      <c r="A96" s="29" t="s">
        <v>252</v>
      </c>
      <c r="B96" s="21" t="s">
        <v>253</v>
      </c>
      <c r="C96" s="47" t="s">
        <v>270</v>
      </c>
      <c r="D96" s="21" t="s">
        <v>271</v>
      </c>
      <c r="E96" s="21" t="s">
        <v>91</v>
      </c>
      <c r="F96" s="21"/>
      <c r="G96" s="21"/>
      <c r="H96" s="21"/>
      <c r="I96" s="21"/>
      <c r="J96" s="21"/>
      <c r="K96" s="21"/>
      <c r="L96" s="21"/>
      <c r="M96" s="21"/>
      <c r="N96" s="21"/>
      <c r="O96" s="21"/>
      <c r="P96" s="22"/>
      <c r="Q96" s="21"/>
      <c r="R96" s="21"/>
      <c r="S96" s="21"/>
      <c r="T96" s="21"/>
      <c r="U96" s="22"/>
      <c r="V96" s="37"/>
      <c r="W96" s="18"/>
    </row>
    <row r="97" spans="1:23" s="19" customFormat="1" ht="38.25" x14ac:dyDescent="0.2">
      <c r="A97" s="29" t="s">
        <v>252</v>
      </c>
      <c r="B97" s="21" t="s">
        <v>253</v>
      </c>
      <c r="C97" s="47" t="s">
        <v>272</v>
      </c>
      <c r="D97" s="21" t="s">
        <v>273</v>
      </c>
      <c r="E97" s="21" t="s">
        <v>91</v>
      </c>
      <c r="F97" s="21"/>
      <c r="G97" s="21"/>
      <c r="H97" s="21"/>
      <c r="I97" s="21"/>
      <c r="J97" s="21"/>
      <c r="K97" s="21"/>
      <c r="L97" s="21"/>
      <c r="M97" s="21"/>
      <c r="N97" s="21"/>
      <c r="O97" s="21"/>
      <c r="P97" s="22"/>
      <c r="Q97" s="21"/>
      <c r="R97" s="21"/>
      <c r="S97" s="21"/>
      <c r="T97" s="21"/>
      <c r="U97" s="22"/>
      <c r="V97" s="37"/>
      <c r="W97" s="18"/>
    </row>
    <row r="98" spans="1:23" s="19" customFormat="1" ht="51" x14ac:dyDescent="0.2">
      <c r="A98" s="29" t="s">
        <v>252</v>
      </c>
      <c r="B98" s="21" t="s">
        <v>253</v>
      </c>
      <c r="C98" s="47" t="s">
        <v>274</v>
      </c>
      <c r="D98" s="21" t="s">
        <v>275</v>
      </c>
      <c r="E98" s="21" t="s">
        <v>91</v>
      </c>
      <c r="F98" s="21"/>
      <c r="G98" s="21"/>
      <c r="H98" s="21"/>
      <c r="I98" s="21"/>
      <c r="J98" s="21"/>
      <c r="K98" s="21"/>
      <c r="L98" s="21"/>
      <c r="M98" s="21"/>
      <c r="N98" s="21"/>
      <c r="O98" s="21"/>
      <c r="P98" s="22"/>
      <c r="Q98" s="21"/>
      <c r="R98" s="21"/>
      <c r="S98" s="21"/>
      <c r="T98" s="21"/>
      <c r="U98" s="22"/>
      <c r="V98" s="37"/>
      <c r="W98" s="18"/>
    </row>
    <row r="99" spans="1:23" s="19" customFormat="1" ht="51" x14ac:dyDescent="0.2">
      <c r="A99" s="29" t="s">
        <v>252</v>
      </c>
      <c r="B99" s="21" t="s">
        <v>253</v>
      </c>
      <c r="C99" s="47" t="s">
        <v>276</v>
      </c>
      <c r="D99" s="21" t="s">
        <v>277</v>
      </c>
      <c r="E99" s="21" t="s">
        <v>91</v>
      </c>
      <c r="F99" s="21"/>
      <c r="G99" s="21"/>
      <c r="H99" s="21"/>
      <c r="I99" s="21"/>
      <c r="J99" s="21"/>
      <c r="K99" s="21"/>
      <c r="L99" s="21"/>
      <c r="M99" s="21"/>
      <c r="N99" s="21"/>
      <c r="O99" s="21"/>
      <c r="P99" s="22"/>
      <c r="Q99" s="21"/>
      <c r="R99" s="21"/>
      <c r="S99" s="21"/>
      <c r="T99" s="21"/>
      <c r="U99" s="22"/>
      <c r="V99" s="37"/>
      <c r="W99" s="18"/>
    </row>
    <row r="100" spans="1:23" s="19" customFormat="1" ht="51" x14ac:dyDescent="0.2">
      <c r="A100" s="29" t="s">
        <v>252</v>
      </c>
      <c r="B100" s="21" t="s">
        <v>253</v>
      </c>
      <c r="C100" s="47" t="s">
        <v>278</v>
      </c>
      <c r="D100" s="21" t="s">
        <v>279</v>
      </c>
      <c r="E100" s="21" t="s">
        <v>91</v>
      </c>
      <c r="F100" s="21"/>
      <c r="G100" s="21"/>
      <c r="H100" s="21"/>
      <c r="I100" s="21"/>
      <c r="J100" s="21"/>
      <c r="K100" s="21"/>
      <c r="L100" s="21"/>
      <c r="M100" s="21"/>
      <c r="N100" s="21"/>
      <c r="O100" s="21"/>
      <c r="P100" s="22"/>
      <c r="Q100" s="21"/>
      <c r="R100" s="21"/>
      <c r="S100" s="21"/>
      <c r="T100" s="21"/>
      <c r="U100" s="22"/>
      <c r="V100" s="37"/>
      <c r="W100" s="18"/>
    </row>
    <row r="101" spans="1:23" s="19" customFormat="1" ht="51" x14ac:dyDescent="0.2">
      <c r="A101" s="29" t="s">
        <v>252</v>
      </c>
      <c r="B101" s="21" t="s">
        <v>253</v>
      </c>
      <c r="C101" s="47" t="s">
        <v>280</v>
      </c>
      <c r="D101" s="21" t="s">
        <v>281</v>
      </c>
      <c r="E101" s="21" t="s">
        <v>91</v>
      </c>
      <c r="F101" s="21"/>
      <c r="G101" s="21"/>
      <c r="H101" s="21"/>
      <c r="I101" s="21"/>
      <c r="J101" s="21"/>
      <c r="K101" s="21"/>
      <c r="L101" s="21"/>
      <c r="M101" s="21"/>
      <c r="N101" s="21"/>
      <c r="O101" s="21"/>
      <c r="P101" s="22"/>
      <c r="Q101" s="21"/>
      <c r="R101" s="21"/>
      <c r="S101" s="21"/>
      <c r="T101" s="21"/>
      <c r="U101" s="22"/>
      <c r="V101" s="37"/>
      <c r="W101" s="18"/>
    </row>
    <row r="102" spans="1:23" s="19" customFormat="1" ht="51" x14ac:dyDescent="0.2">
      <c r="A102" s="29" t="s">
        <v>252</v>
      </c>
      <c r="B102" s="21" t="s">
        <v>253</v>
      </c>
      <c r="C102" s="47" t="s">
        <v>282</v>
      </c>
      <c r="D102" s="21" t="s">
        <v>283</v>
      </c>
      <c r="E102" s="21" t="s">
        <v>91</v>
      </c>
      <c r="F102" s="21"/>
      <c r="G102" s="21"/>
      <c r="H102" s="21"/>
      <c r="I102" s="21"/>
      <c r="J102" s="21"/>
      <c r="K102" s="21"/>
      <c r="L102" s="21"/>
      <c r="M102" s="21"/>
      <c r="N102" s="21"/>
      <c r="O102" s="21"/>
      <c r="P102" s="22"/>
      <c r="Q102" s="21"/>
      <c r="R102" s="21"/>
      <c r="S102" s="21"/>
      <c r="T102" s="21"/>
      <c r="U102" s="22"/>
      <c r="V102" s="37"/>
      <c r="W102" s="18"/>
    </row>
    <row r="103" spans="1:23" s="19" customFormat="1" ht="51" x14ac:dyDescent="0.2">
      <c r="A103" s="29" t="s">
        <v>252</v>
      </c>
      <c r="B103" s="21" t="s">
        <v>253</v>
      </c>
      <c r="C103" s="47" t="s">
        <v>284</v>
      </c>
      <c r="D103" s="21" t="s">
        <v>285</v>
      </c>
      <c r="E103" s="21" t="s">
        <v>91</v>
      </c>
      <c r="F103" s="21"/>
      <c r="G103" s="21"/>
      <c r="H103" s="21"/>
      <c r="I103" s="21"/>
      <c r="J103" s="21"/>
      <c r="K103" s="21"/>
      <c r="L103" s="21"/>
      <c r="M103" s="21"/>
      <c r="N103" s="21"/>
      <c r="O103" s="21"/>
      <c r="P103" s="22"/>
      <c r="Q103" s="21"/>
      <c r="R103" s="21"/>
      <c r="S103" s="21"/>
      <c r="T103" s="21"/>
      <c r="U103" s="22"/>
      <c r="V103" s="37"/>
      <c r="W103" s="18"/>
    </row>
    <row r="104" spans="1:23" s="19" customFormat="1" ht="51" x14ac:dyDescent="0.2">
      <c r="A104" s="29" t="s">
        <v>252</v>
      </c>
      <c r="B104" s="21" t="s">
        <v>253</v>
      </c>
      <c r="C104" s="47" t="s">
        <v>286</v>
      </c>
      <c r="D104" s="21" t="s">
        <v>287</v>
      </c>
      <c r="E104" s="21" t="s">
        <v>91</v>
      </c>
      <c r="F104" s="21"/>
      <c r="G104" s="21"/>
      <c r="H104" s="21"/>
      <c r="I104" s="21"/>
      <c r="J104" s="21"/>
      <c r="K104" s="21"/>
      <c r="L104" s="21"/>
      <c r="M104" s="21"/>
      <c r="N104" s="21"/>
      <c r="O104" s="21"/>
      <c r="P104" s="22"/>
      <c r="Q104" s="21"/>
      <c r="R104" s="21"/>
      <c r="S104" s="21"/>
      <c r="T104" s="21"/>
      <c r="U104" s="22"/>
      <c r="V104" s="37"/>
      <c r="W104" s="18"/>
    </row>
    <row r="105" spans="1:23" s="19" customFormat="1" ht="51" x14ac:dyDescent="0.2">
      <c r="A105" s="29" t="s">
        <v>252</v>
      </c>
      <c r="B105" s="21" t="s">
        <v>253</v>
      </c>
      <c r="C105" s="47" t="s">
        <v>288</v>
      </c>
      <c r="D105" s="21" t="s">
        <v>289</v>
      </c>
      <c r="E105" s="21" t="s">
        <v>91</v>
      </c>
      <c r="F105" s="21"/>
      <c r="G105" s="21"/>
      <c r="H105" s="21"/>
      <c r="I105" s="21"/>
      <c r="J105" s="21"/>
      <c r="K105" s="21"/>
      <c r="L105" s="21"/>
      <c r="M105" s="21"/>
      <c r="N105" s="21"/>
      <c r="O105" s="21"/>
      <c r="P105" s="22"/>
      <c r="Q105" s="21"/>
      <c r="R105" s="21"/>
      <c r="S105" s="21"/>
      <c r="T105" s="21"/>
      <c r="U105" s="22"/>
      <c r="V105" s="37"/>
      <c r="W105" s="18"/>
    </row>
    <row r="106" spans="1:23" s="19" customFormat="1" ht="51" x14ac:dyDescent="0.2">
      <c r="A106" s="29" t="s">
        <v>252</v>
      </c>
      <c r="B106" s="21" t="s">
        <v>253</v>
      </c>
      <c r="C106" s="47" t="s">
        <v>290</v>
      </c>
      <c r="D106" s="21" t="s">
        <v>243</v>
      </c>
      <c r="E106" s="21" t="s">
        <v>91</v>
      </c>
      <c r="F106" s="21"/>
      <c r="G106" s="21"/>
      <c r="H106" s="21"/>
      <c r="I106" s="21"/>
      <c r="J106" s="21"/>
      <c r="K106" s="21"/>
      <c r="L106" s="21"/>
      <c r="M106" s="21"/>
      <c r="N106" s="21"/>
      <c r="O106" s="21"/>
      <c r="P106" s="22"/>
      <c r="Q106" s="21"/>
      <c r="R106" s="21"/>
      <c r="S106" s="21"/>
      <c r="T106" s="21"/>
      <c r="U106" s="22"/>
      <c r="V106" s="37"/>
      <c r="W106" s="18"/>
    </row>
    <row r="107" spans="1:23" s="19" customFormat="1" ht="51" x14ac:dyDescent="0.2">
      <c r="A107" s="29" t="s">
        <v>252</v>
      </c>
      <c r="B107" s="21" t="s">
        <v>253</v>
      </c>
      <c r="C107" s="47" t="s">
        <v>291</v>
      </c>
      <c r="D107" s="21" t="s">
        <v>243</v>
      </c>
      <c r="E107" s="21" t="s">
        <v>91</v>
      </c>
      <c r="F107" s="21"/>
      <c r="G107" s="21"/>
      <c r="H107" s="21"/>
      <c r="I107" s="21"/>
      <c r="J107" s="21"/>
      <c r="K107" s="21"/>
      <c r="L107" s="21"/>
      <c r="M107" s="21"/>
      <c r="N107" s="21"/>
      <c r="O107" s="21"/>
      <c r="P107" s="22"/>
      <c r="Q107" s="21"/>
      <c r="R107" s="21"/>
      <c r="S107" s="21"/>
      <c r="T107" s="21"/>
      <c r="U107" s="22"/>
      <c r="V107" s="37"/>
      <c r="W107" s="18"/>
    </row>
    <row r="108" spans="1:23" s="19" customFormat="1" ht="51" x14ac:dyDescent="0.2">
      <c r="A108" s="29" t="s">
        <v>252</v>
      </c>
      <c r="B108" s="21" t="s">
        <v>253</v>
      </c>
      <c r="C108" s="47" t="s">
        <v>292</v>
      </c>
      <c r="D108" s="21" t="s">
        <v>243</v>
      </c>
      <c r="E108" s="21" t="s">
        <v>91</v>
      </c>
      <c r="F108" s="21"/>
      <c r="G108" s="21"/>
      <c r="H108" s="21"/>
      <c r="I108" s="21"/>
      <c r="J108" s="21"/>
      <c r="K108" s="21"/>
      <c r="L108" s="21"/>
      <c r="M108" s="21"/>
      <c r="N108" s="21"/>
      <c r="O108" s="21"/>
      <c r="P108" s="22"/>
      <c r="Q108" s="21"/>
      <c r="R108" s="21"/>
      <c r="S108" s="21"/>
      <c r="T108" s="21"/>
      <c r="U108" s="22"/>
      <c r="V108" s="37"/>
      <c r="W108" s="18"/>
    </row>
    <row r="109" spans="1:23" s="19" customFormat="1" ht="25.5" x14ac:dyDescent="0.2">
      <c r="A109" s="21" t="s">
        <v>293</v>
      </c>
      <c r="B109" s="21" t="s">
        <v>294</v>
      </c>
      <c r="C109" s="47" t="s">
        <v>295</v>
      </c>
      <c r="D109" s="21" t="s">
        <v>296</v>
      </c>
      <c r="E109" s="21"/>
      <c r="F109" s="21"/>
      <c r="G109" s="21"/>
      <c r="H109" s="21"/>
      <c r="I109" s="21"/>
      <c r="J109" s="21" t="s">
        <v>91</v>
      </c>
      <c r="K109" s="21"/>
      <c r="L109" s="21"/>
      <c r="M109" s="21"/>
      <c r="N109" s="21"/>
      <c r="O109" s="21"/>
      <c r="P109" s="22"/>
      <c r="Q109" s="21"/>
      <c r="R109" s="21"/>
      <c r="S109" s="21"/>
      <c r="T109" s="21"/>
      <c r="U109" s="22"/>
      <c r="V109" s="37"/>
      <c r="W109" s="18"/>
    </row>
    <row r="110" spans="1:23" s="19" customFormat="1" ht="25.5" x14ac:dyDescent="0.2">
      <c r="A110" s="21" t="s">
        <v>293</v>
      </c>
      <c r="B110" s="21" t="s">
        <v>294</v>
      </c>
      <c r="C110" s="47" t="s">
        <v>297</v>
      </c>
      <c r="D110" s="21" t="s">
        <v>298</v>
      </c>
      <c r="E110" s="21"/>
      <c r="F110" s="21"/>
      <c r="G110" s="21"/>
      <c r="H110" s="21"/>
      <c r="I110" s="21"/>
      <c r="J110" s="21" t="s">
        <v>91</v>
      </c>
      <c r="K110" s="21"/>
      <c r="L110" s="21"/>
      <c r="M110" s="21"/>
      <c r="N110" s="21"/>
      <c r="O110" s="21"/>
      <c r="P110" s="22"/>
      <c r="Q110" s="21"/>
      <c r="R110" s="21"/>
      <c r="S110" s="21"/>
      <c r="T110" s="21"/>
      <c r="U110" s="22"/>
      <c r="V110" s="37"/>
      <c r="W110" s="18"/>
    </row>
    <row r="111" spans="1:23" s="19" customFormat="1" ht="25.5" x14ac:dyDescent="0.2">
      <c r="A111" s="21" t="s">
        <v>293</v>
      </c>
      <c r="B111" s="21" t="s">
        <v>294</v>
      </c>
      <c r="C111" s="47" t="s">
        <v>299</v>
      </c>
      <c r="D111" s="21" t="s">
        <v>300</v>
      </c>
      <c r="E111" s="21"/>
      <c r="F111" s="21"/>
      <c r="G111" s="21"/>
      <c r="H111" s="21"/>
      <c r="I111" s="21"/>
      <c r="J111" s="21" t="s">
        <v>91</v>
      </c>
      <c r="K111" s="21"/>
      <c r="L111" s="21"/>
      <c r="M111" s="21"/>
      <c r="N111" s="21"/>
      <c r="O111" s="21"/>
      <c r="P111" s="22"/>
      <c r="Q111" s="21"/>
      <c r="R111" s="21"/>
      <c r="S111" s="21"/>
      <c r="T111" s="21"/>
      <c r="U111" s="22"/>
      <c r="V111" s="37"/>
      <c r="W111" s="18"/>
    </row>
    <row r="112" spans="1:23" s="19" customFormat="1" ht="28.5" customHeight="1" x14ac:dyDescent="0.2">
      <c r="A112" s="21" t="s">
        <v>293</v>
      </c>
      <c r="B112" s="21" t="s">
        <v>294</v>
      </c>
      <c r="C112" s="47" t="s">
        <v>301</v>
      </c>
      <c r="D112" s="21" t="s">
        <v>302</v>
      </c>
      <c r="E112" s="21"/>
      <c r="F112" s="21"/>
      <c r="G112" s="21"/>
      <c r="H112" s="21"/>
      <c r="I112" s="21"/>
      <c r="J112" s="21" t="s">
        <v>91</v>
      </c>
      <c r="K112" s="21"/>
      <c r="L112" s="21"/>
      <c r="M112" s="21"/>
      <c r="N112" s="21"/>
      <c r="O112" s="21"/>
      <c r="P112" s="22"/>
      <c r="Q112" s="21"/>
      <c r="R112" s="21"/>
      <c r="S112" s="21"/>
      <c r="T112" s="21"/>
      <c r="U112" s="22"/>
      <c r="V112" s="37"/>
      <c r="W112" s="18"/>
    </row>
    <row r="113" spans="1:23" s="19" customFormat="1" ht="25.5" x14ac:dyDescent="0.2">
      <c r="A113" s="21" t="s">
        <v>293</v>
      </c>
      <c r="B113" s="21" t="s">
        <v>294</v>
      </c>
      <c r="C113" s="47" t="s">
        <v>303</v>
      </c>
      <c r="D113" s="21" t="s">
        <v>304</v>
      </c>
      <c r="E113" s="21"/>
      <c r="F113" s="21"/>
      <c r="G113" s="21"/>
      <c r="H113" s="21"/>
      <c r="I113" s="21"/>
      <c r="J113" s="21" t="s">
        <v>305</v>
      </c>
      <c r="K113" s="21"/>
      <c r="L113" s="21"/>
      <c r="M113" s="21"/>
      <c r="N113" s="21"/>
      <c r="O113" s="21"/>
      <c r="P113" s="22"/>
      <c r="Q113" s="21"/>
      <c r="R113" s="21"/>
      <c r="S113" s="21"/>
      <c r="T113" s="21"/>
      <c r="U113" s="22"/>
      <c r="V113" s="37"/>
      <c r="W113" s="18"/>
    </row>
    <row r="114" spans="1:23" s="19" customFormat="1" ht="25.5" x14ac:dyDescent="0.2">
      <c r="A114" s="21" t="s">
        <v>293</v>
      </c>
      <c r="B114" s="21" t="s">
        <v>294</v>
      </c>
      <c r="C114" s="47" t="s">
        <v>306</v>
      </c>
      <c r="D114" s="21" t="s">
        <v>307</v>
      </c>
      <c r="E114" s="21"/>
      <c r="F114" s="21"/>
      <c r="G114" s="21"/>
      <c r="H114" s="21"/>
      <c r="I114" s="21"/>
      <c r="J114" s="21" t="s">
        <v>305</v>
      </c>
      <c r="K114" s="21"/>
      <c r="L114" s="21"/>
      <c r="M114" s="21"/>
      <c r="N114" s="21"/>
      <c r="O114" s="21"/>
      <c r="P114" s="22"/>
      <c r="Q114" s="21"/>
      <c r="R114" s="21"/>
      <c r="S114" s="21"/>
      <c r="T114" s="21"/>
      <c r="U114" s="22"/>
      <c r="V114" s="37"/>
      <c r="W114" s="18"/>
    </row>
    <row r="115" spans="1:23" s="19" customFormat="1" ht="25.5" x14ac:dyDescent="0.2">
      <c r="A115" s="21" t="s">
        <v>308</v>
      </c>
      <c r="B115" s="21" t="s">
        <v>309</v>
      </c>
      <c r="C115" s="47" t="s">
        <v>310</v>
      </c>
      <c r="D115" s="21" t="s">
        <v>311</v>
      </c>
      <c r="E115" s="21"/>
      <c r="F115" s="21"/>
      <c r="G115" s="21"/>
      <c r="H115" s="21"/>
      <c r="I115" s="21"/>
      <c r="J115" s="21"/>
      <c r="K115" s="21" t="s">
        <v>91</v>
      </c>
      <c r="L115" s="21"/>
      <c r="M115" s="21"/>
      <c r="N115" s="21"/>
      <c r="O115" s="21"/>
      <c r="P115" s="22"/>
      <c r="Q115" s="21"/>
      <c r="R115" s="21"/>
      <c r="S115" s="21"/>
      <c r="T115" s="21"/>
      <c r="U115" s="22"/>
      <c r="V115" s="37"/>
      <c r="W115" s="18"/>
    </row>
    <row r="116" spans="1:23" s="19" customFormat="1" ht="25.5" x14ac:dyDescent="0.2">
      <c r="A116" s="21" t="s">
        <v>308</v>
      </c>
      <c r="B116" s="21" t="s">
        <v>309</v>
      </c>
      <c r="C116" s="47" t="s">
        <v>312</v>
      </c>
      <c r="D116" s="21" t="s">
        <v>313</v>
      </c>
      <c r="E116" s="21"/>
      <c r="F116" s="21"/>
      <c r="G116" s="21"/>
      <c r="H116" s="21"/>
      <c r="I116" s="21"/>
      <c r="J116" s="21"/>
      <c r="K116" s="21" t="s">
        <v>91</v>
      </c>
      <c r="L116" s="21"/>
      <c r="M116" s="21"/>
      <c r="N116" s="21"/>
      <c r="O116" s="21"/>
      <c r="P116" s="22"/>
      <c r="Q116" s="21"/>
      <c r="R116" s="21"/>
      <c r="S116" s="21"/>
      <c r="T116" s="21"/>
      <c r="U116" s="22"/>
      <c r="V116" s="37"/>
      <c r="W116" s="18"/>
    </row>
    <row r="117" spans="1:23" s="19" customFormat="1" ht="25.5" x14ac:dyDescent="0.2">
      <c r="A117" s="21" t="s">
        <v>308</v>
      </c>
      <c r="B117" s="21" t="s">
        <v>309</v>
      </c>
      <c r="C117" s="47" t="s">
        <v>301</v>
      </c>
      <c r="D117" s="21" t="s">
        <v>314</v>
      </c>
      <c r="E117" s="21"/>
      <c r="F117" s="21"/>
      <c r="G117" s="21"/>
      <c r="H117" s="21"/>
      <c r="I117" s="21"/>
      <c r="J117" s="21"/>
      <c r="K117" s="21" t="s">
        <v>91</v>
      </c>
      <c r="L117" s="21"/>
      <c r="M117" s="21"/>
      <c r="N117" s="21"/>
      <c r="O117" s="21"/>
      <c r="P117" s="22"/>
      <c r="Q117" s="21"/>
      <c r="R117" s="21"/>
      <c r="S117" s="21"/>
      <c r="T117" s="21"/>
      <c r="U117" s="22"/>
      <c r="V117" s="37"/>
      <c r="W117" s="18"/>
    </row>
    <row r="118" spans="1:23" s="19" customFormat="1" ht="25.5" x14ac:dyDescent="0.2">
      <c r="A118" s="21" t="s">
        <v>308</v>
      </c>
      <c r="B118" s="21" t="s">
        <v>309</v>
      </c>
      <c r="C118" s="47" t="s">
        <v>297</v>
      </c>
      <c r="D118" s="21" t="s">
        <v>315</v>
      </c>
      <c r="E118" s="21"/>
      <c r="F118" s="21"/>
      <c r="G118" s="21"/>
      <c r="H118" s="21"/>
      <c r="I118" s="21"/>
      <c r="J118" s="21"/>
      <c r="K118" s="21" t="s">
        <v>91</v>
      </c>
      <c r="L118" s="21"/>
      <c r="M118" s="21"/>
      <c r="N118" s="21"/>
      <c r="O118" s="21"/>
      <c r="P118" s="22"/>
      <c r="Q118" s="21"/>
      <c r="R118" s="21"/>
      <c r="S118" s="21"/>
      <c r="T118" s="21"/>
      <c r="U118" s="22"/>
      <c r="V118" s="37"/>
      <c r="W118" s="18"/>
    </row>
    <row r="119" spans="1:23" s="19" customFormat="1" ht="25.5" x14ac:dyDescent="0.2">
      <c r="A119" s="21" t="s">
        <v>308</v>
      </c>
      <c r="B119" s="21" t="s">
        <v>309</v>
      </c>
      <c r="C119" s="47" t="s">
        <v>316</v>
      </c>
      <c r="D119" s="21" t="s">
        <v>317</v>
      </c>
      <c r="E119" s="21"/>
      <c r="F119" s="21"/>
      <c r="G119" s="21"/>
      <c r="H119" s="21"/>
      <c r="I119" s="21"/>
      <c r="J119" s="21"/>
      <c r="K119" s="21" t="s">
        <v>91</v>
      </c>
      <c r="L119" s="21"/>
      <c r="M119" s="21"/>
      <c r="N119" s="21"/>
      <c r="O119" s="21"/>
      <c r="P119" s="22"/>
      <c r="Q119" s="21"/>
      <c r="R119" s="21"/>
      <c r="S119" s="21"/>
      <c r="T119" s="21"/>
      <c r="U119" s="22"/>
      <c r="V119" s="37"/>
      <c r="W119" s="18"/>
    </row>
    <row r="120" spans="1:23" s="19" customFormat="1" ht="25.5" x14ac:dyDescent="0.2">
      <c r="A120" s="21" t="s">
        <v>308</v>
      </c>
      <c r="B120" s="21" t="s">
        <v>309</v>
      </c>
      <c r="C120" s="47" t="s">
        <v>295</v>
      </c>
      <c r="D120" s="21" t="s">
        <v>318</v>
      </c>
      <c r="E120" s="21"/>
      <c r="F120" s="21"/>
      <c r="G120" s="21"/>
      <c r="H120" s="21"/>
      <c r="I120" s="21"/>
      <c r="J120" s="21"/>
      <c r="K120" s="21" t="s">
        <v>91</v>
      </c>
      <c r="L120" s="21"/>
      <c r="M120" s="21"/>
      <c r="N120" s="21"/>
      <c r="O120" s="21"/>
      <c r="P120" s="22"/>
      <c r="Q120" s="21"/>
      <c r="R120" s="21"/>
      <c r="S120" s="21"/>
      <c r="T120" s="21"/>
      <c r="U120" s="22"/>
      <c r="V120" s="37"/>
      <c r="W120" s="18"/>
    </row>
    <row r="121" spans="1:23" s="19" customFormat="1" ht="25.5" x14ac:dyDescent="0.2">
      <c r="A121" s="21" t="s">
        <v>308</v>
      </c>
      <c r="B121" s="21" t="s">
        <v>309</v>
      </c>
      <c r="C121" s="47" t="s">
        <v>319</v>
      </c>
      <c r="D121" s="21" t="s">
        <v>320</v>
      </c>
      <c r="E121" s="21"/>
      <c r="F121" s="21"/>
      <c r="G121" s="21"/>
      <c r="H121" s="21"/>
      <c r="I121" s="21"/>
      <c r="J121" s="21"/>
      <c r="K121" s="21" t="s">
        <v>91</v>
      </c>
      <c r="L121" s="21"/>
      <c r="M121" s="21"/>
      <c r="N121" s="21"/>
      <c r="O121" s="21"/>
      <c r="P121" s="22"/>
      <c r="Q121" s="21"/>
      <c r="R121" s="21"/>
      <c r="S121" s="21"/>
      <c r="T121" s="21"/>
      <c r="U121" s="22"/>
      <c r="V121" s="37"/>
      <c r="W121" s="18"/>
    </row>
    <row r="122" spans="1:23" s="19" customFormat="1" ht="25.5" x14ac:dyDescent="0.2">
      <c r="A122" s="21" t="s">
        <v>308</v>
      </c>
      <c r="B122" s="21" t="s">
        <v>309</v>
      </c>
      <c r="C122" s="47" t="s">
        <v>321</v>
      </c>
      <c r="D122" s="21" t="s">
        <v>322</v>
      </c>
      <c r="E122" s="21"/>
      <c r="F122" s="21"/>
      <c r="G122" s="21"/>
      <c r="H122" s="21"/>
      <c r="I122" s="21"/>
      <c r="J122" s="21"/>
      <c r="K122" s="21" t="s">
        <v>91</v>
      </c>
      <c r="L122" s="21"/>
      <c r="M122" s="21"/>
      <c r="N122" s="21"/>
      <c r="O122" s="21"/>
      <c r="P122" s="22"/>
      <c r="Q122" s="21"/>
      <c r="R122" s="21"/>
      <c r="S122" s="21"/>
      <c r="T122" s="21"/>
      <c r="U122" s="22"/>
      <c r="V122" s="37"/>
      <c r="W122" s="18"/>
    </row>
    <row r="123" spans="1:23" s="19" customFormat="1" ht="25.5" x14ac:dyDescent="0.2">
      <c r="A123" s="21" t="s">
        <v>308</v>
      </c>
      <c r="B123" s="21" t="s">
        <v>309</v>
      </c>
      <c r="C123" s="47" t="s">
        <v>323</v>
      </c>
      <c r="D123" s="21" t="s">
        <v>324</v>
      </c>
      <c r="E123" s="21"/>
      <c r="F123" s="21"/>
      <c r="G123" s="21"/>
      <c r="H123" s="21"/>
      <c r="I123" s="21"/>
      <c r="J123" s="21"/>
      <c r="K123" s="21" t="s">
        <v>91</v>
      </c>
      <c r="L123" s="21"/>
      <c r="M123" s="21"/>
      <c r="N123" s="21"/>
      <c r="O123" s="21"/>
      <c r="P123" s="22"/>
      <c r="Q123" s="21"/>
      <c r="R123" s="21"/>
      <c r="S123" s="21"/>
      <c r="T123" s="21"/>
      <c r="U123" s="22"/>
      <c r="V123" s="37"/>
      <c r="W123" s="18"/>
    </row>
    <row r="124" spans="1:23" s="19" customFormat="1" ht="25.5" x14ac:dyDescent="0.2">
      <c r="A124" s="21" t="s">
        <v>308</v>
      </c>
      <c r="B124" s="21" t="s">
        <v>309</v>
      </c>
      <c r="C124" s="47" t="s">
        <v>325</v>
      </c>
      <c r="D124" s="21" t="s">
        <v>326</v>
      </c>
      <c r="E124" s="21"/>
      <c r="F124" s="21"/>
      <c r="G124" s="21"/>
      <c r="H124" s="21"/>
      <c r="I124" s="21"/>
      <c r="J124" s="21"/>
      <c r="K124" s="21" t="s">
        <v>91</v>
      </c>
      <c r="L124" s="21"/>
      <c r="M124" s="21"/>
      <c r="N124" s="21"/>
      <c r="O124" s="21"/>
      <c r="P124" s="22"/>
      <c r="Q124" s="21"/>
      <c r="R124" s="21"/>
      <c r="S124" s="21"/>
      <c r="T124" s="21"/>
      <c r="U124" s="22"/>
      <c r="V124" s="37"/>
      <c r="W124" s="18"/>
    </row>
    <row r="125" spans="1:23" s="19" customFormat="1" ht="38.25" x14ac:dyDescent="0.2">
      <c r="A125" s="21" t="s">
        <v>308</v>
      </c>
      <c r="B125" s="21" t="s">
        <v>309</v>
      </c>
      <c r="C125" s="47" t="s">
        <v>230</v>
      </c>
      <c r="D125" s="21" t="s">
        <v>327</v>
      </c>
      <c r="E125" s="23"/>
      <c r="F125" s="23"/>
      <c r="G125" s="21"/>
      <c r="H125" s="21"/>
      <c r="I125" s="21"/>
      <c r="J125" s="21"/>
      <c r="K125" s="21" t="s">
        <v>91</v>
      </c>
      <c r="L125" s="21"/>
      <c r="M125" s="21"/>
      <c r="N125" s="21"/>
      <c r="O125" s="21"/>
      <c r="P125" s="22"/>
      <c r="Q125" s="21"/>
      <c r="R125" s="21"/>
      <c r="S125" s="21"/>
      <c r="T125" s="21"/>
      <c r="U125" s="22"/>
      <c r="V125" s="37"/>
      <c r="W125" s="18"/>
    </row>
    <row r="126" spans="1:23" s="19" customFormat="1" ht="63.75" x14ac:dyDescent="0.2">
      <c r="A126" s="21" t="s">
        <v>328</v>
      </c>
      <c r="B126" s="21" t="s">
        <v>329</v>
      </c>
      <c r="C126" s="47" t="s">
        <v>330</v>
      </c>
      <c r="D126" s="22" t="s">
        <v>331</v>
      </c>
      <c r="E126" s="30"/>
      <c r="F126" s="21"/>
      <c r="G126" s="21"/>
      <c r="H126" s="26"/>
      <c r="I126" s="21"/>
      <c r="J126" s="21"/>
      <c r="K126" s="21"/>
      <c r="L126" s="21"/>
      <c r="M126" s="21"/>
      <c r="N126" s="21"/>
      <c r="O126" s="21"/>
      <c r="P126" s="22"/>
      <c r="Q126" s="21" t="s">
        <v>91</v>
      </c>
      <c r="R126" s="21" t="s">
        <v>91</v>
      </c>
      <c r="S126" s="21" t="s">
        <v>91</v>
      </c>
      <c r="T126" s="21"/>
      <c r="U126" s="22"/>
      <c r="V126" s="37"/>
      <c r="W126" s="18"/>
    </row>
    <row r="127" spans="1:23" s="19" customFormat="1" ht="63.75" x14ac:dyDescent="0.2">
      <c r="A127" s="21" t="s">
        <v>328</v>
      </c>
      <c r="B127" s="21" t="s">
        <v>329</v>
      </c>
      <c r="C127" s="47" t="s">
        <v>332</v>
      </c>
      <c r="D127" s="22" t="s">
        <v>333</v>
      </c>
      <c r="E127" s="31"/>
      <c r="F127" s="31"/>
      <c r="G127" s="21"/>
      <c r="H127" s="26"/>
      <c r="I127" s="21"/>
      <c r="J127" s="21"/>
      <c r="K127" s="21"/>
      <c r="L127" s="21"/>
      <c r="M127" s="21"/>
      <c r="N127" s="21"/>
      <c r="O127" s="21"/>
      <c r="P127" s="22"/>
      <c r="Q127" s="21" t="s">
        <v>91</v>
      </c>
      <c r="R127" s="21" t="s">
        <v>91</v>
      </c>
      <c r="S127" s="21" t="s">
        <v>91</v>
      </c>
      <c r="T127" s="21"/>
      <c r="U127" s="22"/>
      <c r="V127" s="37"/>
      <c r="W127" s="18"/>
    </row>
    <row r="128" spans="1:23" s="19" customFormat="1" ht="63.75" x14ac:dyDescent="0.2">
      <c r="A128" s="21" t="s">
        <v>328</v>
      </c>
      <c r="B128" s="21" t="s">
        <v>329</v>
      </c>
      <c r="C128" s="47" t="s">
        <v>334</v>
      </c>
      <c r="D128" s="22" t="s">
        <v>335</v>
      </c>
      <c r="E128" s="31"/>
      <c r="F128" s="31"/>
      <c r="G128" s="21"/>
      <c r="H128" s="26"/>
      <c r="I128" s="21"/>
      <c r="J128" s="21"/>
      <c r="K128" s="21"/>
      <c r="L128" s="21"/>
      <c r="M128" s="21"/>
      <c r="N128" s="21"/>
      <c r="O128" s="21"/>
      <c r="P128" s="22"/>
      <c r="Q128" s="21" t="s">
        <v>91</v>
      </c>
      <c r="R128" s="21" t="s">
        <v>91</v>
      </c>
      <c r="S128" s="21" t="s">
        <v>91</v>
      </c>
      <c r="T128" s="21"/>
      <c r="U128" s="22"/>
      <c r="V128" s="37"/>
      <c r="W128" s="18"/>
    </row>
    <row r="129" spans="1:23" s="19" customFormat="1" ht="63.75" x14ac:dyDescent="0.2">
      <c r="A129" s="21" t="s">
        <v>328</v>
      </c>
      <c r="B129" s="21" t="s">
        <v>329</v>
      </c>
      <c r="C129" s="47" t="s">
        <v>336</v>
      </c>
      <c r="D129" s="22" t="s">
        <v>337</v>
      </c>
      <c r="E129" s="31"/>
      <c r="F129" s="31"/>
      <c r="G129" s="21"/>
      <c r="H129" s="26"/>
      <c r="I129" s="21"/>
      <c r="J129" s="21"/>
      <c r="K129" s="21"/>
      <c r="L129" s="21"/>
      <c r="M129" s="21"/>
      <c r="N129" s="21"/>
      <c r="O129" s="21"/>
      <c r="P129" s="22"/>
      <c r="Q129" s="21" t="s">
        <v>91</v>
      </c>
      <c r="R129" s="21" t="s">
        <v>91</v>
      </c>
      <c r="S129" s="21" t="s">
        <v>91</v>
      </c>
      <c r="T129" s="21"/>
      <c r="U129" s="22"/>
      <c r="V129" s="37"/>
      <c r="W129" s="18"/>
    </row>
    <row r="130" spans="1:23" s="19" customFormat="1" ht="63.75" x14ac:dyDescent="0.2">
      <c r="A130" s="21" t="s">
        <v>328</v>
      </c>
      <c r="B130" s="21" t="s">
        <v>329</v>
      </c>
      <c r="C130" s="47" t="s">
        <v>338</v>
      </c>
      <c r="D130" s="22" t="s">
        <v>339</v>
      </c>
      <c r="E130" s="31"/>
      <c r="F130" s="31"/>
      <c r="G130" s="21"/>
      <c r="H130" s="26"/>
      <c r="I130" s="21"/>
      <c r="J130" s="21"/>
      <c r="K130" s="21"/>
      <c r="L130" s="21"/>
      <c r="M130" s="21"/>
      <c r="N130" s="21"/>
      <c r="O130" s="21"/>
      <c r="P130" s="22"/>
      <c r="Q130" s="21" t="s">
        <v>91</v>
      </c>
      <c r="R130" s="21" t="s">
        <v>91</v>
      </c>
      <c r="S130" s="21" t="s">
        <v>91</v>
      </c>
      <c r="T130" s="21"/>
      <c r="U130" s="22"/>
      <c r="V130" s="37"/>
      <c r="W130" s="18"/>
    </row>
    <row r="131" spans="1:23" s="19" customFormat="1" ht="63.75" x14ac:dyDescent="0.2">
      <c r="A131" s="21" t="s">
        <v>328</v>
      </c>
      <c r="B131" s="21" t="s">
        <v>329</v>
      </c>
      <c r="C131" s="47" t="s">
        <v>340</v>
      </c>
      <c r="D131" s="22" t="s">
        <v>341</v>
      </c>
      <c r="E131" s="31"/>
      <c r="F131" s="31"/>
      <c r="G131" s="21"/>
      <c r="H131" s="26"/>
      <c r="I131" s="21"/>
      <c r="J131" s="21"/>
      <c r="K131" s="21"/>
      <c r="L131" s="21"/>
      <c r="M131" s="21"/>
      <c r="N131" s="21"/>
      <c r="O131" s="21"/>
      <c r="P131" s="22"/>
      <c r="Q131" s="21" t="s">
        <v>91</v>
      </c>
      <c r="R131" s="21" t="s">
        <v>91</v>
      </c>
      <c r="S131" s="21" t="s">
        <v>91</v>
      </c>
      <c r="T131" s="21"/>
      <c r="U131" s="22"/>
      <c r="V131" s="37"/>
      <c r="W131" s="18"/>
    </row>
    <row r="132" spans="1:23" s="19" customFormat="1" ht="63.75" x14ac:dyDescent="0.2">
      <c r="A132" s="21" t="s">
        <v>328</v>
      </c>
      <c r="B132" s="21" t="s">
        <v>329</v>
      </c>
      <c r="C132" s="47" t="s">
        <v>342</v>
      </c>
      <c r="D132" s="22" t="s">
        <v>343</v>
      </c>
      <c r="E132" s="31"/>
      <c r="F132" s="31"/>
      <c r="G132" s="21"/>
      <c r="H132" s="26"/>
      <c r="I132" s="21"/>
      <c r="J132" s="21"/>
      <c r="K132" s="21"/>
      <c r="L132" s="21"/>
      <c r="M132" s="21"/>
      <c r="N132" s="21"/>
      <c r="O132" s="21"/>
      <c r="P132" s="22"/>
      <c r="Q132" s="21" t="s">
        <v>91</v>
      </c>
      <c r="R132" s="21" t="s">
        <v>91</v>
      </c>
      <c r="S132" s="21" t="s">
        <v>91</v>
      </c>
      <c r="T132" s="21"/>
      <c r="U132" s="22"/>
      <c r="V132" s="37"/>
      <c r="W132" s="18"/>
    </row>
    <row r="133" spans="1:23" s="19" customFormat="1" ht="63.75" x14ac:dyDescent="0.2">
      <c r="A133" s="21" t="s">
        <v>328</v>
      </c>
      <c r="B133" s="21" t="s">
        <v>329</v>
      </c>
      <c r="C133" s="47" t="s">
        <v>344</v>
      </c>
      <c r="D133" s="22" t="s">
        <v>345</v>
      </c>
      <c r="E133" s="31"/>
      <c r="F133" s="31"/>
      <c r="G133" s="21"/>
      <c r="H133" s="26"/>
      <c r="I133" s="21"/>
      <c r="J133" s="21"/>
      <c r="K133" s="21"/>
      <c r="L133" s="21"/>
      <c r="M133" s="21"/>
      <c r="N133" s="21"/>
      <c r="O133" s="21"/>
      <c r="P133" s="22"/>
      <c r="Q133" s="21" t="s">
        <v>91</v>
      </c>
      <c r="R133" s="21" t="s">
        <v>91</v>
      </c>
      <c r="S133" s="21" t="s">
        <v>91</v>
      </c>
      <c r="T133" s="21"/>
      <c r="U133" s="22"/>
      <c r="V133" s="37"/>
      <c r="W133" s="18"/>
    </row>
    <row r="134" spans="1:23" s="19" customFormat="1" ht="63.75" x14ac:dyDescent="0.2">
      <c r="A134" s="21" t="s">
        <v>328</v>
      </c>
      <c r="B134" s="21" t="s">
        <v>329</v>
      </c>
      <c r="C134" s="47" t="s">
        <v>346</v>
      </c>
      <c r="D134" s="22" t="s">
        <v>347</v>
      </c>
      <c r="E134" s="31"/>
      <c r="F134" s="31"/>
      <c r="G134" s="21"/>
      <c r="H134" s="26"/>
      <c r="I134" s="21"/>
      <c r="J134" s="21"/>
      <c r="K134" s="21"/>
      <c r="L134" s="21"/>
      <c r="M134" s="21"/>
      <c r="N134" s="21"/>
      <c r="O134" s="21"/>
      <c r="P134" s="22"/>
      <c r="Q134" s="21" t="s">
        <v>91</v>
      </c>
      <c r="R134" s="21" t="s">
        <v>91</v>
      </c>
      <c r="S134" s="21" t="s">
        <v>91</v>
      </c>
      <c r="T134" s="21"/>
      <c r="U134" s="22"/>
      <c r="V134" s="37"/>
      <c r="W134" s="18"/>
    </row>
    <row r="135" spans="1:23" s="19" customFormat="1" ht="63.75" x14ac:dyDescent="0.2">
      <c r="A135" s="21" t="s">
        <v>328</v>
      </c>
      <c r="B135" s="21" t="s">
        <v>329</v>
      </c>
      <c r="C135" s="47" t="s">
        <v>348</v>
      </c>
      <c r="D135" s="22" t="s">
        <v>349</v>
      </c>
      <c r="E135" s="31"/>
      <c r="F135" s="31"/>
      <c r="G135" s="21"/>
      <c r="H135" s="26"/>
      <c r="I135" s="21"/>
      <c r="J135" s="21"/>
      <c r="K135" s="21"/>
      <c r="L135" s="21"/>
      <c r="M135" s="21"/>
      <c r="N135" s="21"/>
      <c r="O135" s="21"/>
      <c r="P135" s="22"/>
      <c r="Q135" s="21" t="s">
        <v>91</v>
      </c>
      <c r="R135" s="21" t="s">
        <v>91</v>
      </c>
      <c r="S135" s="21" t="s">
        <v>91</v>
      </c>
      <c r="T135" s="21"/>
      <c r="U135" s="22"/>
      <c r="V135" s="37"/>
      <c r="W135" s="18"/>
    </row>
    <row r="136" spans="1:23" s="19" customFormat="1" ht="63.75" x14ac:dyDescent="0.2">
      <c r="A136" s="21" t="s">
        <v>328</v>
      </c>
      <c r="B136" s="21" t="s">
        <v>329</v>
      </c>
      <c r="C136" s="47" t="s">
        <v>350</v>
      </c>
      <c r="D136" s="22" t="s">
        <v>351</v>
      </c>
      <c r="E136" s="31"/>
      <c r="F136" s="31"/>
      <c r="G136" s="21"/>
      <c r="H136" s="26"/>
      <c r="I136" s="21"/>
      <c r="J136" s="21"/>
      <c r="K136" s="21"/>
      <c r="L136" s="21"/>
      <c r="M136" s="21"/>
      <c r="N136" s="21"/>
      <c r="O136" s="21"/>
      <c r="P136" s="22"/>
      <c r="Q136" s="21" t="s">
        <v>91</v>
      </c>
      <c r="R136" s="21" t="s">
        <v>91</v>
      </c>
      <c r="S136" s="21" t="s">
        <v>91</v>
      </c>
      <c r="T136" s="21"/>
      <c r="U136" s="22"/>
      <c r="V136" s="37"/>
      <c r="W136" s="18"/>
    </row>
    <row r="137" spans="1:23" s="19" customFormat="1" ht="63.75" x14ac:dyDescent="0.2">
      <c r="A137" s="21" t="s">
        <v>328</v>
      </c>
      <c r="B137" s="21" t="s">
        <v>329</v>
      </c>
      <c r="C137" s="47" t="s">
        <v>352</v>
      </c>
      <c r="D137" s="22" t="s">
        <v>353</v>
      </c>
      <c r="E137" s="31"/>
      <c r="F137" s="31"/>
      <c r="G137" s="21"/>
      <c r="H137" s="26"/>
      <c r="I137" s="21"/>
      <c r="J137" s="21"/>
      <c r="K137" s="21"/>
      <c r="L137" s="21"/>
      <c r="M137" s="21"/>
      <c r="N137" s="21"/>
      <c r="O137" s="21"/>
      <c r="P137" s="22"/>
      <c r="Q137" s="21" t="s">
        <v>91</v>
      </c>
      <c r="R137" s="21" t="s">
        <v>91</v>
      </c>
      <c r="S137" s="21" t="s">
        <v>91</v>
      </c>
      <c r="T137" s="21"/>
      <c r="U137" s="22"/>
      <c r="V137" s="37"/>
      <c r="W137" s="18"/>
    </row>
    <row r="138" spans="1:23" s="19" customFormat="1" ht="63.75" x14ac:dyDescent="0.2">
      <c r="A138" s="21" t="s">
        <v>328</v>
      </c>
      <c r="B138" s="21" t="s">
        <v>329</v>
      </c>
      <c r="C138" s="47" t="s">
        <v>354</v>
      </c>
      <c r="D138" s="22" t="s">
        <v>355</v>
      </c>
      <c r="E138" s="31"/>
      <c r="F138" s="31"/>
      <c r="G138" s="21"/>
      <c r="H138" s="26"/>
      <c r="I138" s="21"/>
      <c r="J138" s="21"/>
      <c r="K138" s="21"/>
      <c r="L138" s="21"/>
      <c r="M138" s="21"/>
      <c r="N138" s="21"/>
      <c r="O138" s="21"/>
      <c r="P138" s="22"/>
      <c r="Q138" s="21" t="s">
        <v>91</v>
      </c>
      <c r="R138" s="21" t="s">
        <v>91</v>
      </c>
      <c r="S138" s="21" t="s">
        <v>91</v>
      </c>
      <c r="T138" s="21"/>
      <c r="U138" s="22"/>
      <c r="V138" s="37"/>
      <c r="W138" s="18"/>
    </row>
    <row r="139" spans="1:23" s="19" customFormat="1" ht="63.75" x14ac:dyDescent="0.2">
      <c r="A139" s="21" t="s">
        <v>328</v>
      </c>
      <c r="B139" s="21" t="s">
        <v>329</v>
      </c>
      <c r="C139" s="47" t="s">
        <v>356</v>
      </c>
      <c r="D139" s="22" t="s">
        <v>357</v>
      </c>
      <c r="E139" s="31"/>
      <c r="F139" s="31"/>
      <c r="G139" s="21"/>
      <c r="H139" s="26"/>
      <c r="I139" s="21"/>
      <c r="J139" s="21"/>
      <c r="K139" s="21"/>
      <c r="L139" s="21"/>
      <c r="M139" s="21"/>
      <c r="N139" s="21"/>
      <c r="O139" s="21"/>
      <c r="P139" s="22"/>
      <c r="Q139" s="21" t="s">
        <v>91</v>
      </c>
      <c r="R139" s="21" t="s">
        <v>91</v>
      </c>
      <c r="S139" s="21" t="s">
        <v>91</v>
      </c>
      <c r="T139" s="21"/>
      <c r="U139" s="22"/>
      <c r="V139" s="37"/>
      <c r="W139" s="18"/>
    </row>
    <row r="140" spans="1:23" s="19" customFormat="1" ht="63.75" x14ac:dyDescent="0.2">
      <c r="A140" s="21" t="s">
        <v>358</v>
      </c>
      <c r="B140" s="21" t="s">
        <v>359</v>
      </c>
      <c r="C140" s="47" t="s">
        <v>360</v>
      </c>
      <c r="D140" s="21" t="s">
        <v>361</v>
      </c>
      <c r="E140" s="31"/>
      <c r="F140" s="31"/>
      <c r="G140" s="21"/>
      <c r="H140" s="26"/>
      <c r="I140" s="21"/>
      <c r="J140" s="21"/>
      <c r="K140" s="21"/>
      <c r="L140" s="21"/>
      <c r="M140" s="21"/>
      <c r="N140" s="21"/>
      <c r="O140" s="21"/>
      <c r="P140" s="22"/>
      <c r="Q140" s="21" t="s">
        <v>91</v>
      </c>
      <c r="R140" s="21" t="s">
        <v>91</v>
      </c>
      <c r="S140" s="21" t="s">
        <v>91</v>
      </c>
      <c r="T140" s="21"/>
      <c r="U140" s="22"/>
      <c r="V140" s="37"/>
      <c r="W140" s="18"/>
    </row>
    <row r="141" spans="1:23" s="19" customFormat="1" ht="63.75" x14ac:dyDescent="0.2">
      <c r="A141" s="21" t="s">
        <v>358</v>
      </c>
      <c r="B141" s="21" t="s">
        <v>359</v>
      </c>
      <c r="C141" s="47" t="s">
        <v>362</v>
      </c>
      <c r="D141" s="25" t="s">
        <v>363</v>
      </c>
      <c r="E141" s="31"/>
      <c r="F141" s="31"/>
      <c r="G141" s="21"/>
      <c r="H141" s="26"/>
      <c r="I141" s="21"/>
      <c r="J141" s="21"/>
      <c r="K141" s="21"/>
      <c r="L141" s="21"/>
      <c r="M141" s="21"/>
      <c r="N141" s="21"/>
      <c r="O141" s="21"/>
      <c r="P141" s="22"/>
      <c r="Q141" s="21" t="s">
        <v>91</v>
      </c>
      <c r="R141" s="21" t="s">
        <v>91</v>
      </c>
      <c r="S141" s="21" t="s">
        <v>91</v>
      </c>
      <c r="T141" s="21"/>
      <c r="U141" s="22"/>
      <c r="V141" s="37"/>
      <c r="W141" s="18"/>
    </row>
    <row r="142" spans="1:23" s="19" customFormat="1" ht="63.75" x14ac:dyDescent="0.2">
      <c r="A142" s="21" t="s">
        <v>358</v>
      </c>
      <c r="B142" s="21" t="s">
        <v>359</v>
      </c>
      <c r="C142" s="47" t="s">
        <v>180</v>
      </c>
      <c r="D142" s="25" t="s">
        <v>364</v>
      </c>
      <c r="E142" s="25"/>
      <c r="F142" s="25"/>
      <c r="G142" s="21"/>
      <c r="H142" s="21"/>
      <c r="I142" s="21"/>
      <c r="J142" s="21"/>
      <c r="K142" s="21"/>
      <c r="L142" s="21"/>
      <c r="M142" s="21"/>
      <c r="N142" s="21"/>
      <c r="O142" s="21"/>
      <c r="P142" s="22"/>
      <c r="Q142" s="21" t="s">
        <v>91</v>
      </c>
      <c r="R142" s="21" t="s">
        <v>91</v>
      </c>
      <c r="S142" s="21" t="s">
        <v>91</v>
      </c>
      <c r="T142" s="21"/>
      <c r="U142" s="22"/>
      <c r="V142" s="37"/>
      <c r="W142" s="18"/>
    </row>
    <row r="143" spans="1:23" s="19" customFormat="1" ht="38.25" x14ac:dyDescent="0.2">
      <c r="A143" s="21" t="s">
        <v>365</v>
      </c>
      <c r="B143" s="21" t="s">
        <v>366</v>
      </c>
      <c r="C143" s="47" t="s">
        <v>367</v>
      </c>
      <c r="D143" s="21" t="s">
        <v>368</v>
      </c>
      <c r="E143" s="21"/>
      <c r="F143" s="21"/>
      <c r="G143" s="21"/>
      <c r="H143" s="21"/>
      <c r="I143" s="21"/>
      <c r="J143" s="21"/>
      <c r="K143" s="21"/>
      <c r="L143" s="21"/>
      <c r="M143" s="21"/>
      <c r="N143" s="21"/>
      <c r="O143" s="21"/>
      <c r="P143" s="22"/>
      <c r="Q143" s="21" t="s">
        <v>91</v>
      </c>
      <c r="R143" s="21" t="s">
        <v>91</v>
      </c>
      <c r="S143" s="21" t="s">
        <v>91</v>
      </c>
      <c r="T143" s="21" t="s">
        <v>91</v>
      </c>
      <c r="U143" s="22" t="s">
        <v>91</v>
      </c>
      <c r="V143" s="37"/>
      <c r="W143" s="18"/>
    </row>
    <row r="144" spans="1:23" s="19" customFormat="1" x14ac:dyDescent="0.2">
      <c r="A144" s="21" t="s">
        <v>365</v>
      </c>
      <c r="B144" s="21" t="s">
        <v>366</v>
      </c>
      <c r="C144" s="47" t="s">
        <v>369</v>
      </c>
      <c r="D144" s="21" t="s">
        <v>370</v>
      </c>
      <c r="E144" s="21"/>
      <c r="F144" s="21"/>
      <c r="G144" s="21"/>
      <c r="H144" s="21"/>
      <c r="I144" s="21"/>
      <c r="J144" s="21"/>
      <c r="K144" s="21"/>
      <c r="L144" s="21"/>
      <c r="M144" s="21"/>
      <c r="N144" s="21"/>
      <c r="O144" s="21"/>
      <c r="P144" s="22"/>
      <c r="Q144" s="21" t="s">
        <v>91</v>
      </c>
      <c r="R144" s="21" t="s">
        <v>91</v>
      </c>
      <c r="S144" s="21" t="s">
        <v>91</v>
      </c>
      <c r="T144" s="21" t="s">
        <v>91</v>
      </c>
      <c r="U144" s="22" t="s">
        <v>91</v>
      </c>
      <c r="V144" s="37"/>
      <c r="W144" s="18"/>
    </row>
    <row r="145" spans="1:23" s="19" customFormat="1" ht="25.5" x14ac:dyDescent="0.2">
      <c r="A145" s="21" t="s">
        <v>365</v>
      </c>
      <c r="B145" s="21" t="s">
        <v>366</v>
      </c>
      <c r="C145" s="47" t="s">
        <v>371</v>
      </c>
      <c r="D145" s="21" t="s">
        <v>372</v>
      </c>
      <c r="E145" s="21"/>
      <c r="F145" s="21"/>
      <c r="G145" s="21"/>
      <c r="H145" s="21"/>
      <c r="I145" s="21"/>
      <c r="J145" s="21"/>
      <c r="K145" s="21"/>
      <c r="L145" s="21"/>
      <c r="M145" s="21"/>
      <c r="N145" s="21"/>
      <c r="O145" s="21"/>
      <c r="P145" s="22"/>
      <c r="Q145" s="21" t="s">
        <v>91</v>
      </c>
      <c r="R145" s="21" t="s">
        <v>91</v>
      </c>
      <c r="S145" s="21" t="s">
        <v>91</v>
      </c>
      <c r="T145" s="21" t="s">
        <v>91</v>
      </c>
      <c r="U145" s="22" t="s">
        <v>91</v>
      </c>
      <c r="V145" s="37"/>
      <c r="W145" s="18"/>
    </row>
    <row r="146" spans="1:23" s="19" customFormat="1" ht="38.25" x14ac:dyDescent="0.2">
      <c r="A146" s="21" t="s">
        <v>365</v>
      </c>
      <c r="B146" s="21" t="s">
        <v>366</v>
      </c>
      <c r="C146" s="47" t="s">
        <v>373</v>
      </c>
      <c r="D146" s="21" t="s">
        <v>374</v>
      </c>
      <c r="E146" s="21"/>
      <c r="F146" s="21"/>
      <c r="G146" s="21"/>
      <c r="H146" s="21"/>
      <c r="I146" s="21"/>
      <c r="J146" s="21"/>
      <c r="K146" s="21"/>
      <c r="L146" s="21"/>
      <c r="M146" s="21"/>
      <c r="N146" s="21"/>
      <c r="O146" s="21"/>
      <c r="P146" s="22"/>
      <c r="Q146" s="21" t="s">
        <v>91</v>
      </c>
      <c r="R146" s="21" t="s">
        <v>91</v>
      </c>
      <c r="S146" s="21" t="s">
        <v>91</v>
      </c>
      <c r="T146" s="21" t="s">
        <v>91</v>
      </c>
      <c r="U146" s="22" t="s">
        <v>91</v>
      </c>
      <c r="V146" s="37"/>
      <c r="W146" s="18"/>
    </row>
    <row r="147" spans="1:23" s="19" customFormat="1" ht="38.25" x14ac:dyDescent="0.2">
      <c r="A147" s="21" t="s">
        <v>365</v>
      </c>
      <c r="B147" s="21" t="s">
        <v>366</v>
      </c>
      <c r="C147" s="47" t="s">
        <v>375</v>
      </c>
      <c r="D147" s="21" t="s">
        <v>376</v>
      </c>
      <c r="E147" s="21"/>
      <c r="F147" s="21"/>
      <c r="G147" s="21"/>
      <c r="H147" s="21"/>
      <c r="I147" s="21"/>
      <c r="J147" s="21"/>
      <c r="K147" s="21"/>
      <c r="L147" s="21"/>
      <c r="M147" s="21"/>
      <c r="N147" s="21"/>
      <c r="O147" s="21"/>
      <c r="P147" s="22"/>
      <c r="Q147" s="21" t="s">
        <v>91</v>
      </c>
      <c r="R147" s="21" t="s">
        <v>91</v>
      </c>
      <c r="S147" s="21" t="s">
        <v>91</v>
      </c>
      <c r="T147" s="21" t="s">
        <v>91</v>
      </c>
      <c r="U147" s="22" t="s">
        <v>91</v>
      </c>
      <c r="V147" s="37"/>
      <c r="W147" s="18"/>
    </row>
    <row r="148" spans="1:23" s="19" customFormat="1" ht="38.25" x14ac:dyDescent="0.2">
      <c r="A148" s="21" t="s">
        <v>365</v>
      </c>
      <c r="B148" s="21" t="s">
        <v>366</v>
      </c>
      <c r="C148" s="47" t="s">
        <v>230</v>
      </c>
      <c r="D148" s="21" t="s">
        <v>377</v>
      </c>
      <c r="E148" s="21"/>
      <c r="F148" s="21"/>
      <c r="G148" s="21"/>
      <c r="H148" s="21"/>
      <c r="I148" s="21"/>
      <c r="J148" s="21"/>
      <c r="K148" s="21"/>
      <c r="L148" s="21"/>
      <c r="M148" s="21"/>
      <c r="N148" s="21"/>
      <c r="O148" s="21"/>
      <c r="P148" s="22"/>
      <c r="Q148" s="21" t="s">
        <v>91</v>
      </c>
      <c r="R148" s="21" t="s">
        <v>91</v>
      </c>
      <c r="S148" s="21" t="s">
        <v>91</v>
      </c>
      <c r="T148" s="21" t="s">
        <v>91</v>
      </c>
      <c r="U148" s="22" t="s">
        <v>91</v>
      </c>
      <c r="V148" s="37"/>
      <c r="W148" s="18"/>
    </row>
    <row r="149" spans="1:23" s="19" customFormat="1" ht="25.5" x14ac:dyDescent="0.2">
      <c r="A149" s="21" t="s">
        <v>365</v>
      </c>
      <c r="B149" s="21" t="s">
        <v>366</v>
      </c>
      <c r="C149" s="47" t="s">
        <v>378</v>
      </c>
      <c r="D149" s="21" t="s">
        <v>379</v>
      </c>
      <c r="E149" s="21"/>
      <c r="F149" s="21"/>
      <c r="G149" s="21"/>
      <c r="H149" s="21"/>
      <c r="I149" s="21"/>
      <c r="J149" s="21"/>
      <c r="K149" s="21"/>
      <c r="L149" s="21"/>
      <c r="M149" s="21"/>
      <c r="N149" s="21"/>
      <c r="O149" s="21"/>
      <c r="P149" s="22"/>
      <c r="Q149" s="21"/>
      <c r="R149" s="21" t="s">
        <v>91</v>
      </c>
      <c r="S149" s="21" t="s">
        <v>91</v>
      </c>
      <c r="T149" s="21"/>
      <c r="U149" s="22"/>
      <c r="V149" s="37"/>
      <c r="W149" s="18"/>
    </row>
    <row r="150" spans="1:23" s="19" customFormat="1" ht="38.25" x14ac:dyDescent="0.2">
      <c r="A150" s="21" t="s">
        <v>365</v>
      </c>
      <c r="B150" s="21" t="s">
        <v>366</v>
      </c>
      <c r="C150" s="47" t="s">
        <v>380</v>
      </c>
      <c r="D150" s="21" t="s">
        <v>381</v>
      </c>
      <c r="E150" s="21"/>
      <c r="F150" s="21"/>
      <c r="G150" s="21"/>
      <c r="H150" s="21"/>
      <c r="I150" s="21"/>
      <c r="J150" s="21"/>
      <c r="K150" s="21"/>
      <c r="L150" s="21"/>
      <c r="M150" s="21"/>
      <c r="N150" s="21"/>
      <c r="O150" s="21"/>
      <c r="P150" s="22"/>
      <c r="Q150" s="21"/>
      <c r="R150" s="21" t="s">
        <v>91</v>
      </c>
      <c r="S150" s="22" t="s">
        <v>91</v>
      </c>
      <c r="T150" s="21" t="s">
        <v>91</v>
      </c>
      <c r="U150" s="22" t="s">
        <v>91</v>
      </c>
      <c r="V150" s="37"/>
      <c r="W150" s="18"/>
    </row>
    <row r="151" spans="1:23" s="19" customFormat="1" ht="25.5" x14ac:dyDescent="0.2">
      <c r="A151" s="21" t="s">
        <v>365</v>
      </c>
      <c r="B151" s="21" t="s">
        <v>366</v>
      </c>
      <c r="C151" s="47" t="s">
        <v>382</v>
      </c>
      <c r="D151" s="21" t="s">
        <v>383</v>
      </c>
      <c r="E151" s="21"/>
      <c r="F151" s="21"/>
      <c r="G151" s="21"/>
      <c r="H151" s="21"/>
      <c r="I151" s="21" t="s">
        <v>91</v>
      </c>
      <c r="J151" s="21"/>
      <c r="K151" s="21"/>
      <c r="L151" s="21"/>
      <c r="M151" s="21"/>
      <c r="N151" s="21"/>
      <c r="O151" s="21"/>
      <c r="P151" s="22"/>
      <c r="Q151" s="21" t="s">
        <v>91</v>
      </c>
      <c r="R151" s="21" t="s">
        <v>91</v>
      </c>
      <c r="S151" s="21" t="s">
        <v>91</v>
      </c>
      <c r="T151" s="21" t="s">
        <v>91</v>
      </c>
      <c r="U151" s="22" t="s">
        <v>91</v>
      </c>
      <c r="V151" s="37"/>
      <c r="W151" s="18"/>
    </row>
    <row r="152" spans="1:23" s="19" customFormat="1" ht="25.5" x14ac:dyDescent="0.2">
      <c r="A152" s="21" t="s">
        <v>384</v>
      </c>
      <c r="B152" s="21" t="s">
        <v>366</v>
      </c>
      <c r="C152" s="47" t="s">
        <v>385</v>
      </c>
      <c r="D152" s="21" t="s">
        <v>386</v>
      </c>
      <c r="E152" s="21"/>
      <c r="F152" s="21"/>
      <c r="G152" s="21"/>
      <c r="H152" s="21"/>
      <c r="I152" s="21" t="s">
        <v>91</v>
      </c>
      <c r="J152" s="21"/>
      <c r="K152" s="21"/>
      <c r="L152" s="21"/>
      <c r="M152" s="21"/>
      <c r="N152" s="21"/>
      <c r="O152" s="21"/>
      <c r="P152" s="22"/>
      <c r="Q152" s="21" t="s">
        <v>91</v>
      </c>
      <c r="R152" s="21" t="s">
        <v>91</v>
      </c>
      <c r="S152" s="21" t="s">
        <v>91</v>
      </c>
      <c r="T152" s="21" t="s">
        <v>91</v>
      </c>
      <c r="U152" s="22" t="s">
        <v>91</v>
      </c>
      <c r="V152" s="37"/>
      <c r="W152" s="18"/>
    </row>
    <row r="153" spans="1:23" s="19" customFormat="1" ht="25.5" x14ac:dyDescent="0.2">
      <c r="A153" s="21" t="s">
        <v>384</v>
      </c>
      <c r="B153" s="21" t="s">
        <v>366</v>
      </c>
      <c r="C153" s="47" t="s">
        <v>387</v>
      </c>
      <c r="D153" s="21" t="s">
        <v>388</v>
      </c>
      <c r="E153" s="21"/>
      <c r="F153" s="21"/>
      <c r="G153" s="21"/>
      <c r="H153" s="21"/>
      <c r="I153" s="21" t="s">
        <v>91</v>
      </c>
      <c r="J153" s="21"/>
      <c r="K153" s="21"/>
      <c r="L153" s="21"/>
      <c r="M153" s="21"/>
      <c r="N153" s="21"/>
      <c r="O153" s="21"/>
      <c r="P153" s="22"/>
      <c r="Q153" s="21" t="s">
        <v>91</v>
      </c>
      <c r="R153" s="21" t="s">
        <v>91</v>
      </c>
      <c r="S153" s="21" t="s">
        <v>91</v>
      </c>
      <c r="T153" s="21" t="s">
        <v>91</v>
      </c>
      <c r="U153" s="22" t="s">
        <v>91</v>
      </c>
      <c r="V153" s="37"/>
      <c r="W153" s="18"/>
    </row>
    <row r="154" spans="1:23" s="19" customFormat="1" ht="25.5" x14ac:dyDescent="0.2">
      <c r="A154" s="21" t="s">
        <v>384</v>
      </c>
      <c r="B154" s="21" t="s">
        <v>366</v>
      </c>
      <c r="C154" s="47" t="s">
        <v>389</v>
      </c>
      <c r="D154" s="21" t="s">
        <v>390</v>
      </c>
      <c r="E154" s="21"/>
      <c r="F154" s="21"/>
      <c r="G154" s="21"/>
      <c r="H154" s="21"/>
      <c r="I154" s="21" t="s">
        <v>91</v>
      </c>
      <c r="J154" s="21"/>
      <c r="K154" s="21"/>
      <c r="L154" s="21"/>
      <c r="M154" s="21"/>
      <c r="N154" s="21"/>
      <c r="O154" s="21"/>
      <c r="P154" s="22"/>
      <c r="Q154" s="21" t="s">
        <v>91</v>
      </c>
      <c r="R154" s="21" t="s">
        <v>91</v>
      </c>
      <c r="S154" s="21" t="s">
        <v>91</v>
      </c>
      <c r="T154" s="21" t="s">
        <v>91</v>
      </c>
      <c r="U154" s="22" t="s">
        <v>91</v>
      </c>
      <c r="V154" s="37"/>
      <c r="W154" s="18"/>
    </row>
    <row r="155" spans="1:23" s="19" customFormat="1" ht="25.5" x14ac:dyDescent="0.2">
      <c r="A155" s="21" t="s">
        <v>384</v>
      </c>
      <c r="B155" s="21" t="s">
        <v>366</v>
      </c>
      <c r="C155" s="47" t="s">
        <v>391</v>
      </c>
      <c r="D155" s="21" t="s">
        <v>392</v>
      </c>
      <c r="E155" s="21"/>
      <c r="F155" s="21"/>
      <c r="G155" s="21"/>
      <c r="H155" s="21"/>
      <c r="I155" s="21" t="s">
        <v>91</v>
      </c>
      <c r="J155" s="21"/>
      <c r="K155" s="21"/>
      <c r="L155" s="21"/>
      <c r="M155" s="21"/>
      <c r="N155" s="21"/>
      <c r="O155" s="21"/>
      <c r="P155" s="22"/>
      <c r="Q155" s="21"/>
      <c r="R155" s="21"/>
      <c r="S155" s="21"/>
      <c r="T155" s="21"/>
      <c r="U155" s="22"/>
      <c r="V155" s="37"/>
      <c r="W155" s="18"/>
    </row>
    <row r="156" spans="1:23" s="19" customFormat="1" ht="25.5" x14ac:dyDescent="0.2">
      <c r="A156" s="21" t="s">
        <v>393</v>
      </c>
      <c r="B156" s="21" t="s">
        <v>394</v>
      </c>
      <c r="C156" s="47" t="s">
        <v>395</v>
      </c>
      <c r="D156" s="21" t="s">
        <v>396</v>
      </c>
      <c r="E156" s="21"/>
      <c r="F156" s="21"/>
      <c r="G156" s="21"/>
      <c r="H156" s="21"/>
      <c r="I156" s="21"/>
      <c r="J156" s="21" t="s">
        <v>91</v>
      </c>
      <c r="K156" s="21"/>
      <c r="L156" s="21"/>
      <c r="M156" s="21" t="s">
        <v>91</v>
      </c>
      <c r="N156" s="21"/>
      <c r="O156" s="21"/>
      <c r="P156" s="22"/>
      <c r="Q156" s="21"/>
      <c r="R156" s="21"/>
      <c r="S156" s="21"/>
      <c r="T156" s="21"/>
      <c r="U156" s="22"/>
      <c r="V156" s="37"/>
      <c r="W156" s="18"/>
    </row>
    <row r="157" spans="1:23" s="19" customFormat="1" ht="51" x14ac:dyDescent="0.2">
      <c r="A157" s="21" t="s">
        <v>393</v>
      </c>
      <c r="B157" s="21" t="s">
        <v>394</v>
      </c>
      <c r="C157" s="47" t="s">
        <v>397</v>
      </c>
      <c r="D157" s="21" t="s">
        <v>398</v>
      </c>
      <c r="E157" s="21"/>
      <c r="F157" s="21"/>
      <c r="G157" s="21"/>
      <c r="H157" s="21"/>
      <c r="I157" s="21"/>
      <c r="J157" s="21" t="s">
        <v>91</v>
      </c>
      <c r="K157" s="21"/>
      <c r="L157" s="21"/>
      <c r="M157" s="21" t="s">
        <v>91</v>
      </c>
      <c r="N157" s="21"/>
      <c r="O157" s="21"/>
      <c r="P157" s="22"/>
      <c r="Q157" s="21"/>
      <c r="R157" s="21"/>
      <c r="S157" s="21"/>
      <c r="T157" s="21"/>
      <c r="U157" s="22"/>
      <c r="V157" s="37"/>
      <c r="W157" s="18"/>
    </row>
    <row r="158" spans="1:23" s="19" customFormat="1" ht="25.5" x14ac:dyDescent="0.2">
      <c r="A158" s="21" t="s">
        <v>393</v>
      </c>
      <c r="B158" s="21" t="s">
        <v>394</v>
      </c>
      <c r="C158" s="51" t="s">
        <v>399</v>
      </c>
      <c r="D158" s="21" t="s">
        <v>400</v>
      </c>
      <c r="E158" s="21"/>
      <c r="F158" s="21"/>
      <c r="G158" s="21"/>
      <c r="H158" s="21"/>
      <c r="I158" s="21"/>
      <c r="J158" s="21" t="s">
        <v>91</v>
      </c>
      <c r="K158" s="21"/>
      <c r="L158" s="21"/>
      <c r="M158" s="21" t="s">
        <v>91</v>
      </c>
      <c r="N158" s="21"/>
      <c r="O158" s="21"/>
      <c r="P158" s="22"/>
      <c r="Q158" s="21"/>
      <c r="R158" s="21"/>
      <c r="S158" s="21"/>
      <c r="T158" s="21"/>
      <c r="U158" s="22"/>
      <c r="V158" s="37"/>
      <c r="W158" s="18"/>
    </row>
    <row r="159" spans="1:23" s="19" customFormat="1" ht="25.5" x14ac:dyDescent="0.2">
      <c r="A159" s="21" t="s">
        <v>393</v>
      </c>
      <c r="B159" s="21" t="s">
        <v>394</v>
      </c>
      <c r="C159" s="52" t="s">
        <v>401</v>
      </c>
      <c r="D159" s="21" t="s">
        <v>402</v>
      </c>
      <c r="E159" s="21"/>
      <c r="F159" s="21"/>
      <c r="G159" s="21"/>
      <c r="H159" s="21"/>
      <c r="I159" s="21"/>
      <c r="J159" s="21" t="s">
        <v>91</v>
      </c>
      <c r="K159" s="21"/>
      <c r="L159" s="21"/>
      <c r="M159" s="21" t="s">
        <v>91</v>
      </c>
      <c r="N159" s="21"/>
      <c r="O159" s="21"/>
      <c r="P159" s="22"/>
      <c r="Q159" s="21"/>
      <c r="R159" s="21"/>
      <c r="S159" s="21"/>
      <c r="T159" s="21"/>
      <c r="U159" s="22"/>
      <c r="V159" s="37"/>
      <c r="W159" s="18"/>
    </row>
    <row r="160" spans="1:23" s="19" customFormat="1" ht="25.5" x14ac:dyDescent="0.2">
      <c r="A160" s="21" t="s">
        <v>403</v>
      </c>
      <c r="B160" s="21" t="s">
        <v>403</v>
      </c>
      <c r="C160" s="47" t="s">
        <v>404</v>
      </c>
      <c r="D160" s="21" t="s">
        <v>405</v>
      </c>
      <c r="E160" s="21"/>
      <c r="F160" s="21"/>
      <c r="G160" s="21"/>
      <c r="H160" s="21"/>
      <c r="I160" s="21"/>
      <c r="J160" s="21"/>
      <c r="K160" s="21" t="s">
        <v>91</v>
      </c>
      <c r="L160" s="21" t="s">
        <v>91</v>
      </c>
      <c r="M160" s="21" t="s">
        <v>91</v>
      </c>
      <c r="N160" s="21" t="s">
        <v>91</v>
      </c>
      <c r="O160" s="21"/>
      <c r="P160" s="22"/>
      <c r="Q160" s="21"/>
      <c r="R160" s="21"/>
      <c r="S160" s="21"/>
      <c r="T160" s="21"/>
      <c r="U160" s="22"/>
      <c r="V160" s="37"/>
      <c r="W160" s="18"/>
    </row>
    <row r="161" spans="1:23" s="19" customFormat="1" ht="25.5" x14ac:dyDescent="0.2">
      <c r="A161" s="21" t="s">
        <v>403</v>
      </c>
      <c r="B161" s="21" t="s">
        <v>403</v>
      </c>
      <c r="C161" s="47" t="s">
        <v>406</v>
      </c>
      <c r="D161" s="21" t="s">
        <v>407</v>
      </c>
      <c r="E161" s="21"/>
      <c r="F161" s="21"/>
      <c r="G161" s="21"/>
      <c r="H161" s="21"/>
      <c r="I161" s="21"/>
      <c r="J161" s="21"/>
      <c r="K161" s="21" t="s">
        <v>91</v>
      </c>
      <c r="L161" s="21" t="s">
        <v>91</v>
      </c>
      <c r="M161" s="21" t="s">
        <v>91</v>
      </c>
      <c r="N161" s="21" t="s">
        <v>91</v>
      </c>
      <c r="O161" s="21"/>
      <c r="P161" s="22"/>
      <c r="Q161" s="21"/>
      <c r="R161" s="21"/>
      <c r="S161" s="21"/>
      <c r="T161" s="21"/>
      <c r="U161" s="22"/>
      <c r="V161" s="37"/>
      <c r="W161" s="18"/>
    </row>
    <row r="162" spans="1:23" s="19" customFormat="1" ht="25.5" x14ac:dyDescent="0.2">
      <c r="A162" s="21" t="s">
        <v>403</v>
      </c>
      <c r="B162" s="21" t="s">
        <v>403</v>
      </c>
      <c r="C162" s="47" t="s">
        <v>408</v>
      </c>
      <c r="D162" s="21" t="s">
        <v>409</v>
      </c>
      <c r="E162" s="21"/>
      <c r="F162" s="21"/>
      <c r="G162" s="21"/>
      <c r="H162" s="21"/>
      <c r="I162" s="21"/>
      <c r="J162" s="21"/>
      <c r="K162" s="21" t="s">
        <v>91</v>
      </c>
      <c r="L162" s="21" t="s">
        <v>91</v>
      </c>
      <c r="M162" s="21" t="s">
        <v>91</v>
      </c>
      <c r="N162" s="21" t="s">
        <v>91</v>
      </c>
      <c r="O162" s="21"/>
      <c r="P162" s="22"/>
      <c r="Q162" s="21"/>
      <c r="R162" s="21"/>
      <c r="S162" s="21"/>
      <c r="T162" s="21"/>
      <c r="U162" s="22"/>
      <c r="V162" s="37"/>
      <c r="W162" s="18"/>
    </row>
    <row r="163" spans="1:23" s="19" customFormat="1" ht="25.5" x14ac:dyDescent="0.2">
      <c r="A163" s="21" t="s">
        <v>403</v>
      </c>
      <c r="B163" s="21" t="s">
        <v>403</v>
      </c>
      <c r="C163" s="47" t="s">
        <v>410</v>
      </c>
      <c r="D163" s="21" t="s">
        <v>411</v>
      </c>
      <c r="E163" s="21"/>
      <c r="F163" s="21"/>
      <c r="G163" s="21"/>
      <c r="H163" s="21"/>
      <c r="I163" s="21"/>
      <c r="J163" s="21"/>
      <c r="K163" s="21" t="s">
        <v>91</v>
      </c>
      <c r="L163" s="21" t="s">
        <v>91</v>
      </c>
      <c r="M163" s="21" t="s">
        <v>91</v>
      </c>
      <c r="N163" s="21" t="s">
        <v>91</v>
      </c>
      <c r="O163" s="21"/>
      <c r="P163" s="22"/>
      <c r="Q163" s="21"/>
      <c r="R163" s="21"/>
      <c r="S163" s="21"/>
      <c r="T163" s="21"/>
      <c r="U163" s="22"/>
      <c r="V163" s="37"/>
      <c r="W163" s="18"/>
    </row>
    <row r="164" spans="1:23" s="19" customFormat="1" ht="25.5" x14ac:dyDescent="0.2">
      <c r="A164" s="21" t="s">
        <v>403</v>
      </c>
      <c r="B164" s="21" t="s">
        <v>403</v>
      </c>
      <c r="C164" s="47" t="s">
        <v>412</v>
      </c>
      <c r="D164" s="21" t="s">
        <v>413</v>
      </c>
      <c r="E164" s="21"/>
      <c r="F164" s="21"/>
      <c r="G164" s="21"/>
      <c r="H164" s="21"/>
      <c r="I164" s="21"/>
      <c r="J164" s="21"/>
      <c r="K164" s="21" t="s">
        <v>91</v>
      </c>
      <c r="L164" s="21" t="s">
        <v>91</v>
      </c>
      <c r="M164" s="21" t="s">
        <v>91</v>
      </c>
      <c r="N164" s="21" t="s">
        <v>91</v>
      </c>
      <c r="O164" s="21"/>
      <c r="P164" s="22"/>
      <c r="Q164" s="21"/>
      <c r="R164" s="21"/>
      <c r="S164" s="21"/>
      <c r="T164" s="21"/>
      <c r="U164" s="22"/>
      <c r="V164" s="37"/>
      <c r="W164" s="18"/>
    </row>
    <row r="165" spans="1:23" s="19" customFormat="1" ht="25.5" x14ac:dyDescent="0.2">
      <c r="A165" s="21" t="s">
        <v>403</v>
      </c>
      <c r="B165" s="21" t="s">
        <v>403</v>
      </c>
      <c r="C165" s="47" t="s">
        <v>230</v>
      </c>
      <c r="D165" s="21" t="s">
        <v>414</v>
      </c>
      <c r="E165" s="21"/>
      <c r="F165" s="21"/>
      <c r="G165" s="21"/>
      <c r="H165" s="21"/>
      <c r="I165" s="21"/>
      <c r="J165" s="21"/>
      <c r="K165" s="21" t="s">
        <v>91</v>
      </c>
      <c r="L165" s="21" t="s">
        <v>91</v>
      </c>
      <c r="M165" s="21" t="s">
        <v>91</v>
      </c>
      <c r="N165" s="21" t="s">
        <v>91</v>
      </c>
      <c r="O165" s="21"/>
      <c r="P165" s="22"/>
      <c r="Q165" s="21"/>
      <c r="R165" s="21"/>
      <c r="S165" s="21"/>
      <c r="T165" s="21"/>
      <c r="U165" s="22"/>
      <c r="V165" s="37"/>
      <c r="W165" s="18"/>
    </row>
    <row r="166" spans="1:23" s="19" customFormat="1" ht="25.5" x14ac:dyDescent="0.2">
      <c r="A166" s="21" t="s">
        <v>403</v>
      </c>
      <c r="B166" s="21" t="s">
        <v>403</v>
      </c>
      <c r="C166" s="47" t="s">
        <v>415</v>
      </c>
      <c r="D166" s="21" t="s">
        <v>416</v>
      </c>
      <c r="E166" s="21"/>
      <c r="F166" s="21"/>
      <c r="G166" s="21"/>
      <c r="H166" s="21"/>
      <c r="I166" s="21"/>
      <c r="J166" s="21"/>
      <c r="K166" s="21"/>
      <c r="L166" s="21"/>
      <c r="M166" s="21" t="s">
        <v>91</v>
      </c>
      <c r="N166" s="21" t="s">
        <v>91</v>
      </c>
      <c r="O166" s="21"/>
      <c r="P166" s="22"/>
      <c r="Q166" s="21"/>
      <c r="R166" s="21"/>
      <c r="S166" s="21"/>
      <c r="T166" s="21"/>
      <c r="U166" s="22"/>
      <c r="V166" s="37"/>
      <c r="W166" s="18"/>
    </row>
    <row r="167" spans="1:23" s="19" customFormat="1" ht="38.25" x14ac:dyDescent="0.2">
      <c r="A167" s="21" t="s">
        <v>403</v>
      </c>
      <c r="B167" s="21" t="s">
        <v>403</v>
      </c>
      <c r="C167" s="47" t="s">
        <v>417</v>
      </c>
      <c r="D167" s="21" t="s">
        <v>418</v>
      </c>
      <c r="E167" s="21"/>
      <c r="F167" s="21"/>
      <c r="G167" s="21"/>
      <c r="H167" s="21"/>
      <c r="I167" s="21"/>
      <c r="J167" s="21"/>
      <c r="K167" s="21"/>
      <c r="L167" s="21"/>
      <c r="M167" s="21" t="s">
        <v>91</v>
      </c>
      <c r="N167" s="21" t="s">
        <v>91</v>
      </c>
      <c r="O167" s="21"/>
      <c r="P167" s="22"/>
      <c r="Q167" s="21"/>
      <c r="R167" s="21"/>
      <c r="S167" s="21"/>
      <c r="T167" s="21"/>
      <c r="U167" s="22"/>
      <c r="V167" s="37"/>
      <c r="W167" s="18"/>
    </row>
    <row r="168" spans="1:23" s="19" customFormat="1" ht="25.5" x14ac:dyDescent="0.2">
      <c r="A168" s="21" t="s">
        <v>419</v>
      </c>
      <c r="B168" s="21" t="s">
        <v>420</v>
      </c>
      <c r="C168" s="47" t="s">
        <v>421</v>
      </c>
      <c r="D168" s="21" t="s">
        <v>422</v>
      </c>
      <c r="E168" s="21"/>
      <c r="F168" s="21"/>
      <c r="G168" s="21"/>
      <c r="H168" s="21"/>
      <c r="I168" s="21"/>
      <c r="J168" s="21"/>
      <c r="K168" s="21"/>
      <c r="L168" s="21"/>
      <c r="M168" s="21"/>
      <c r="N168" s="21"/>
      <c r="O168" s="21"/>
      <c r="P168" s="22"/>
      <c r="Q168" s="21" t="s">
        <v>91</v>
      </c>
      <c r="R168" s="21"/>
      <c r="S168" s="21" t="s">
        <v>91</v>
      </c>
      <c r="T168" s="21" t="s">
        <v>91</v>
      </c>
      <c r="U168" s="22" t="s">
        <v>91</v>
      </c>
      <c r="V168" s="37"/>
      <c r="W168" s="18"/>
    </row>
    <row r="169" spans="1:23" s="19" customFormat="1" ht="25.5" x14ac:dyDescent="0.2">
      <c r="A169" s="21" t="s">
        <v>419</v>
      </c>
      <c r="B169" s="21" t="s">
        <v>420</v>
      </c>
      <c r="C169" s="49" t="s">
        <v>423</v>
      </c>
      <c r="D169" s="21" t="s">
        <v>424</v>
      </c>
      <c r="E169" s="21"/>
      <c r="F169" s="21"/>
      <c r="G169" s="21"/>
      <c r="H169" s="21"/>
      <c r="I169" s="21"/>
      <c r="J169" s="21"/>
      <c r="K169" s="21"/>
      <c r="L169" s="21"/>
      <c r="M169" s="21"/>
      <c r="N169" s="21"/>
      <c r="O169" s="21"/>
      <c r="P169" s="22"/>
      <c r="Q169" s="21" t="s">
        <v>91</v>
      </c>
      <c r="R169" s="21"/>
      <c r="S169" s="21" t="s">
        <v>91</v>
      </c>
      <c r="T169" s="21" t="s">
        <v>91</v>
      </c>
      <c r="U169" s="22" t="s">
        <v>91</v>
      </c>
      <c r="V169" s="37"/>
      <c r="W169" s="18"/>
    </row>
    <row r="170" spans="1:23" s="19" customFormat="1" ht="25.5" x14ac:dyDescent="0.2">
      <c r="A170" s="21" t="s">
        <v>419</v>
      </c>
      <c r="B170" s="21" t="s">
        <v>420</v>
      </c>
      <c r="C170" s="49" t="s">
        <v>425</v>
      </c>
      <c r="D170" s="21" t="s">
        <v>426</v>
      </c>
      <c r="E170" s="21"/>
      <c r="F170" s="21"/>
      <c r="G170" s="21"/>
      <c r="H170" s="21"/>
      <c r="I170" s="21"/>
      <c r="J170" s="21"/>
      <c r="K170" s="21"/>
      <c r="L170" s="21"/>
      <c r="M170" s="21"/>
      <c r="N170" s="21"/>
      <c r="O170" s="21"/>
      <c r="P170" s="22"/>
      <c r="Q170" s="21" t="s">
        <v>91</v>
      </c>
      <c r="R170" s="21"/>
      <c r="S170" s="21" t="s">
        <v>91</v>
      </c>
      <c r="T170" s="21" t="s">
        <v>91</v>
      </c>
      <c r="U170" s="22" t="s">
        <v>91</v>
      </c>
      <c r="V170" s="37"/>
      <c r="W170" s="18"/>
    </row>
    <row r="171" spans="1:23" s="19" customFormat="1" ht="38.25" x14ac:dyDescent="0.2">
      <c r="A171" s="21" t="s">
        <v>419</v>
      </c>
      <c r="B171" s="21" t="s">
        <v>420</v>
      </c>
      <c r="C171" s="49" t="s">
        <v>427</v>
      </c>
      <c r="D171" s="92" t="s">
        <v>428</v>
      </c>
      <c r="E171" s="21"/>
      <c r="F171" s="21"/>
      <c r="G171" s="21"/>
      <c r="H171" s="21"/>
      <c r="I171" s="21"/>
      <c r="J171" s="21"/>
      <c r="K171" s="21"/>
      <c r="L171" s="21"/>
      <c r="M171" s="21"/>
      <c r="N171" s="21"/>
      <c r="O171" s="21"/>
      <c r="P171" s="22"/>
      <c r="Q171" s="21" t="s">
        <v>91</v>
      </c>
      <c r="R171" s="21"/>
      <c r="S171" s="21" t="s">
        <v>91</v>
      </c>
      <c r="T171" s="21" t="s">
        <v>91</v>
      </c>
      <c r="U171" s="22" t="s">
        <v>91</v>
      </c>
      <c r="V171" s="37"/>
      <c r="W171" s="18"/>
    </row>
    <row r="172" spans="1:23" s="19" customFormat="1" ht="38.25" x14ac:dyDescent="0.2">
      <c r="A172" s="21" t="s">
        <v>429</v>
      </c>
      <c r="B172" s="21" t="s">
        <v>430</v>
      </c>
      <c r="C172" s="55" t="s">
        <v>431</v>
      </c>
      <c r="D172" s="21" t="s">
        <v>432</v>
      </c>
      <c r="E172" s="28"/>
      <c r="F172" s="28"/>
      <c r="G172" s="28"/>
      <c r="H172" s="28"/>
      <c r="I172" s="28"/>
      <c r="J172" s="28"/>
      <c r="K172" s="28"/>
      <c r="L172" s="28"/>
      <c r="M172" s="28"/>
      <c r="N172" s="28" t="s">
        <v>91</v>
      </c>
      <c r="O172" s="28"/>
      <c r="P172" s="28"/>
      <c r="Q172" s="28"/>
      <c r="R172" s="28"/>
      <c r="S172" s="28"/>
      <c r="T172" s="28"/>
      <c r="U172" s="35"/>
      <c r="V172" s="37"/>
      <c r="W172" s="18"/>
    </row>
    <row r="173" spans="1:23" s="19" customFormat="1" ht="38.25" x14ac:dyDescent="0.2">
      <c r="A173" s="21" t="s">
        <v>429</v>
      </c>
      <c r="B173" s="21" t="s">
        <v>430</v>
      </c>
      <c r="C173" s="47" t="s">
        <v>433</v>
      </c>
      <c r="D173" s="21" t="s">
        <v>434</v>
      </c>
      <c r="E173" s="21"/>
      <c r="F173" s="21"/>
      <c r="G173" s="21"/>
      <c r="H173" s="21"/>
      <c r="I173" s="21"/>
      <c r="J173" s="21"/>
      <c r="K173" s="21"/>
      <c r="L173" s="21" t="s">
        <v>91</v>
      </c>
      <c r="M173" s="21"/>
      <c r="N173" s="21" t="s">
        <v>91</v>
      </c>
      <c r="O173" s="21"/>
      <c r="P173" s="22"/>
      <c r="Q173" s="21"/>
      <c r="R173" s="21"/>
      <c r="S173" s="21"/>
      <c r="T173" s="21"/>
      <c r="U173" s="22"/>
      <c r="V173" s="37"/>
      <c r="W173" s="18"/>
    </row>
    <row r="174" spans="1:23" s="19" customFormat="1" ht="63" customHeight="1" x14ac:dyDescent="0.2">
      <c r="A174" s="21" t="s">
        <v>429</v>
      </c>
      <c r="B174" s="21" t="s">
        <v>430</v>
      </c>
      <c r="C174" s="47" t="s">
        <v>435</v>
      </c>
      <c r="D174" s="21" t="s">
        <v>436</v>
      </c>
      <c r="E174" s="21"/>
      <c r="F174" s="21"/>
      <c r="G174" s="21"/>
      <c r="H174" s="21"/>
      <c r="I174" s="21" t="s">
        <v>91</v>
      </c>
      <c r="J174" s="21"/>
      <c r="K174" s="21"/>
      <c r="L174" s="21"/>
      <c r="M174" s="21"/>
      <c r="N174" s="21" t="s">
        <v>91</v>
      </c>
      <c r="O174" s="21"/>
      <c r="P174" s="22"/>
      <c r="Q174" s="21"/>
      <c r="R174" s="21"/>
      <c r="S174" s="21"/>
      <c r="T174" s="21"/>
      <c r="U174" s="22"/>
      <c r="V174" s="37"/>
      <c r="W174" s="18"/>
    </row>
    <row r="175" spans="1:23" s="19" customFormat="1" ht="51" x14ac:dyDescent="0.2">
      <c r="A175" s="21" t="s">
        <v>429</v>
      </c>
      <c r="B175" s="21" t="s">
        <v>430</v>
      </c>
      <c r="C175" s="47" t="s">
        <v>437</v>
      </c>
      <c r="D175" s="21" t="s">
        <v>438</v>
      </c>
      <c r="E175" s="21"/>
      <c r="F175" s="21"/>
      <c r="G175" s="21"/>
      <c r="H175" s="21"/>
      <c r="I175" s="21" t="s">
        <v>91</v>
      </c>
      <c r="J175" s="21"/>
      <c r="K175" s="21"/>
      <c r="L175" s="21"/>
      <c r="M175" s="21"/>
      <c r="N175" s="21"/>
      <c r="O175" s="21"/>
      <c r="P175" s="22"/>
      <c r="Q175" s="21"/>
      <c r="R175" s="21"/>
      <c r="S175" s="21"/>
      <c r="T175" s="21"/>
      <c r="U175" s="22"/>
      <c r="V175" s="37"/>
      <c r="W175" s="18"/>
    </row>
    <row r="176" spans="1:23" s="19" customFormat="1" ht="51" x14ac:dyDescent="0.2">
      <c r="A176" s="21" t="s">
        <v>429</v>
      </c>
      <c r="B176" s="21" t="s">
        <v>430</v>
      </c>
      <c r="C176" s="47" t="s">
        <v>439</v>
      </c>
      <c r="D176" s="21" t="s">
        <v>438</v>
      </c>
      <c r="E176" s="21"/>
      <c r="F176" s="21"/>
      <c r="G176" s="21"/>
      <c r="H176" s="21"/>
      <c r="I176" s="21" t="s">
        <v>91</v>
      </c>
      <c r="J176" s="21"/>
      <c r="K176" s="21"/>
      <c r="L176" s="21"/>
      <c r="M176" s="21"/>
      <c r="N176" s="21"/>
      <c r="O176" s="21"/>
      <c r="P176" s="22"/>
      <c r="Q176" s="21"/>
      <c r="R176" s="21"/>
      <c r="S176" s="21"/>
      <c r="T176" s="21"/>
      <c r="U176" s="22"/>
      <c r="V176" s="37"/>
      <c r="W176" s="18"/>
    </row>
    <row r="177" spans="1:23" s="19" customFormat="1" ht="76.5" x14ac:dyDescent="0.2">
      <c r="A177" s="21" t="s">
        <v>429</v>
      </c>
      <c r="B177" s="21" t="s">
        <v>430</v>
      </c>
      <c r="C177" s="47" t="s">
        <v>440</v>
      </c>
      <c r="D177" s="21" t="s">
        <v>441</v>
      </c>
      <c r="E177" s="21"/>
      <c r="F177" s="21"/>
      <c r="G177" s="21"/>
      <c r="H177" s="21"/>
      <c r="I177" s="21" t="s">
        <v>91</v>
      </c>
      <c r="J177" s="21"/>
      <c r="K177" s="21"/>
      <c r="L177" s="21"/>
      <c r="M177" s="21"/>
      <c r="N177" s="21"/>
      <c r="O177" s="21"/>
      <c r="P177" s="22"/>
      <c r="Q177" s="21"/>
      <c r="R177" s="21"/>
      <c r="S177" s="21"/>
      <c r="T177" s="21"/>
      <c r="U177" s="22"/>
      <c r="V177" s="37"/>
      <c r="W177" s="18"/>
    </row>
    <row r="178" spans="1:23" s="19" customFormat="1" ht="25.5" x14ac:dyDescent="0.2">
      <c r="A178" s="21" t="s">
        <v>442</v>
      </c>
      <c r="B178" s="21" t="s">
        <v>443</v>
      </c>
      <c r="C178" s="47" t="s">
        <v>444</v>
      </c>
      <c r="D178" s="21" t="s">
        <v>445</v>
      </c>
      <c r="E178" s="21"/>
      <c r="F178" s="21"/>
      <c r="G178" s="21"/>
      <c r="H178" s="21"/>
      <c r="I178" s="21"/>
      <c r="J178" s="21"/>
      <c r="K178" s="21"/>
      <c r="L178" s="21" t="s">
        <v>91</v>
      </c>
      <c r="M178" s="21"/>
      <c r="N178" s="21"/>
      <c r="O178" s="21"/>
      <c r="P178" s="22"/>
      <c r="Q178" s="21"/>
      <c r="R178" s="21"/>
      <c r="S178" s="21"/>
      <c r="T178" s="21"/>
      <c r="U178" s="22"/>
      <c r="V178" s="37"/>
      <c r="W178" s="18"/>
    </row>
    <row r="179" spans="1:23" s="19" customFormat="1" x14ac:dyDescent="0.2">
      <c r="A179" s="21" t="s">
        <v>442</v>
      </c>
      <c r="B179" s="21" t="s">
        <v>443</v>
      </c>
      <c r="C179" s="47" t="s">
        <v>446</v>
      </c>
      <c r="D179" s="21" t="s">
        <v>447</v>
      </c>
      <c r="E179" s="21"/>
      <c r="F179" s="21"/>
      <c r="G179" s="21"/>
      <c r="H179" s="21"/>
      <c r="I179" s="21"/>
      <c r="J179" s="21"/>
      <c r="K179" s="21"/>
      <c r="L179" s="21" t="s">
        <v>91</v>
      </c>
      <c r="M179" s="21"/>
      <c r="N179" s="21"/>
      <c r="O179" s="21"/>
      <c r="P179" s="22"/>
      <c r="Q179" s="21"/>
      <c r="R179" s="21"/>
      <c r="S179" s="21"/>
      <c r="T179" s="21"/>
      <c r="U179" s="22"/>
      <c r="V179" s="37"/>
      <c r="W179" s="18"/>
    </row>
    <row r="180" spans="1:23" s="19" customFormat="1" x14ac:dyDescent="0.2">
      <c r="A180" s="21" t="s">
        <v>442</v>
      </c>
      <c r="B180" s="21" t="s">
        <v>443</v>
      </c>
      <c r="C180" s="47" t="s">
        <v>448</v>
      </c>
      <c r="D180" s="21" t="s">
        <v>449</v>
      </c>
      <c r="E180" s="21"/>
      <c r="F180" s="21"/>
      <c r="G180" s="21"/>
      <c r="H180" s="21"/>
      <c r="I180" s="21"/>
      <c r="J180" s="21"/>
      <c r="K180" s="21"/>
      <c r="L180" s="21" t="s">
        <v>91</v>
      </c>
      <c r="M180" s="21"/>
      <c r="N180" s="21"/>
      <c r="O180" s="21"/>
      <c r="P180" s="22"/>
      <c r="Q180" s="21"/>
      <c r="R180" s="21"/>
      <c r="S180" s="21"/>
      <c r="T180" s="21"/>
      <c r="U180" s="22"/>
      <c r="V180" s="37"/>
      <c r="W180" s="18"/>
    </row>
    <row r="181" spans="1:23" s="19" customFormat="1" x14ac:dyDescent="0.2">
      <c r="A181" s="21" t="s">
        <v>442</v>
      </c>
      <c r="B181" s="21" t="s">
        <v>443</v>
      </c>
      <c r="C181" s="47" t="s">
        <v>450</v>
      </c>
      <c r="D181" s="21" t="s">
        <v>451</v>
      </c>
      <c r="E181" s="21"/>
      <c r="F181" s="21"/>
      <c r="G181" s="21"/>
      <c r="H181" s="21"/>
      <c r="I181" s="21"/>
      <c r="J181" s="21"/>
      <c r="K181" s="21"/>
      <c r="L181" s="21" t="s">
        <v>91</v>
      </c>
      <c r="M181" s="21"/>
      <c r="N181" s="21"/>
      <c r="O181" s="21"/>
      <c r="P181" s="22"/>
      <c r="Q181" s="21"/>
      <c r="R181" s="21"/>
      <c r="S181" s="21"/>
      <c r="T181" s="21"/>
      <c r="U181" s="22"/>
      <c r="V181" s="37"/>
      <c r="W181" s="18"/>
    </row>
    <row r="182" spans="1:23" s="19" customFormat="1" x14ac:dyDescent="0.2">
      <c r="A182" s="21" t="s">
        <v>442</v>
      </c>
      <c r="B182" s="21" t="s">
        <v>443</v>
      </c>
      <c r="C182" s="47" t="s">
        <v>435</v>
      </c>
      <c r="D182" s="21" t="s">
        <v>452</v>
      </c>
      <c r="E182" s="21"/>
      <c r="F182" s="21"/>
      <c r="G182" s="21"/>
      <c r="H182" s="21"/>
      <c r="I182" s="21"/>
      <c r="J182" s="21"/>
      <c r="K182" s="21"/>
      <c r="L182" s="21" t="s">
        <v>91</v>
      </c>
      <c r="M182" s="21"/>
      <c r="N182" s="21"/>
      <c r="O182" s="21"/>
      <c r="P182" s="22"/>
      <c r="Q182" s="21"/>
      <c r="R182" s="21"/>
      <c r="S182" s="21"/>
      <c r="T182" s="21"/>
      <c r="U182" s="22"/>
      <c r="V182" s="37"/>
      <c r="W182" s="18"/>
    </row>
    <row r="183" spans="1:23" s="19" customFormat="1" ht="38.25" x14ac:dyDescent="0.2">
      <c r="A183" s="21" t="s">
        <v>453</v>
      </c>
      <c r="B183" s="21" t="s">
        <v>454</v>
      </c>
      <c r="C183" s="47" t="s">
        <v>455</v>
      </c>
      <c r="D183" s="21" t="s">
        <v>456</v>
      </c>
      <c r="E183" s="21"/>
      <c r="F183" s="21"/>
      <c r="G183" s="21"/>
      <c r="H183" s="21"/>
      <c r="I183" s="21"/>
      <c r="J183" s="21"/>
      <c r="K183" s="21"/>
      <c r="L183" s="21"/>
      <c r="M183" s="21"/>
      <c r="N183" s="21" t="s">
        <v>91</v>
      </c>
      <c r="O183" s="21"/>
      <c r="P183" s="22"/>
      <c r="Q183" s="21"/>
      <c r="R183" s="21"/>
      <c r="S183" s="21"/>
      <c r="T183" s="21"/>
      <c r="U183" s="22"/>
      <c r="V183" s="37"/>
      <c r="W183" s="18"/>
    </row>
    <row r="184" spans="1:23" s="19" customFormat="1" ht="38.25" x14ac:dyDescent="0.2">
      <c r="A184" s="21" t="s">
        <v>453</v>
      </c>
      <c r="B184" s="21" t="s">
        <v>454</v>
      </c>
      <c r="C184" s="47" t="s">
        <v>457</v>
      </c>
      <c r="D184" s="21" t="s">
        <v>458</v>
      </c>
      <c r="E184" s="21"/>
      <c r="F184" s="21"/>
      <c r="G184" s="21"/>
      <c r="H184" s="21"/>
      <c r="I184" s="21"/>
      <c r="J184" s="21"/>
      <c r="K184" s="21"/>
      <c r="L184" s="21"/>
      <c r="M184" s="21"/>
      <c r="N184" s="21" t="s">
        <v>91</v>
      </c>
      <c r="O184" s="21"/>
      <c r="P184" s="22"/>
      <c r="Q184" s="21"/>
      <c r="R184" s="21"/>
      <c r="S184" s="21"/>
      <c r="T184" s="21"/>
      <c r="U184" s="22"/>
      <c r="V184" s="37"/>
      <c r="W184" s="18"/>
    </row>
    <row r="185" spans="1:23" s="19" customFormat="1" ht="25.5" x14ac:dyDescent="0.2">
      <c r="A185" s="21" t="s">
        <v>453</v>
      </c>
      <c r="B185" s="21" t="s">
        <v>454</v>
      </c>
      <c r="C185" s="47" t="s">
        <v>459</v>
      </c>
      <c r="D185" s="21" t="s">
        <v>460</v>
      </c>
      <c r="E185" s="21"/>
      <c r="F185" s="21"/>
      <c r="G185" s="21"/>
      <c r="H185" s="21"/>
      <c r="I185" s="21"/>
      <c r="J185" s="21"/>
      <c r="K185" s="21"/>
      <c r="L185" s="21"/>
      <c r="M185" s="21"/>
      <c r="N185" s="21" t="s">
        <v>91</v>
      </c>
      <c r="O185" s="21"/>
      <c r="P185" s="22"/>
      <c r="Q185" s="21"/>
      <c r="R185" s="21"/>
      <c r="S185" s="21"/>
      <c r="T185" s="21"/>
      <c r="U185" s="22"/>
      <c r="V185" s="37"/>
      <c r="W185" s="18"/>
    </row>
    <row r="186" spans="1:23" s="19" customFormat="1" ht="38.25" x14ac:dyDescent="0.2">
      <c r="A186" s="23" t="s">
        <v>453</v>
      </c>
      <c r="B186" s="21" t="s">
        <v>454</v>
      </c>
      <c r="C186" s="48" t="s">
        <v>461</v>
      </c>
      <c r="D186" s="23" t="s">
        <v>462</v>
      </c>
      <c r="E186" s="23"/>
      <c r="F186" s="23"/>
      <c r="G186" s="23"/>
      <c r="H186" s="23"/>
      <c r="I186" s="23"/>
      <c r="J186" s="23"/>
      <c r="K186" s="23"/>
      <c r="L186" s="23"/>
      <c r="M186" s="23"/>
      <c r="N186" s="23" t="s">
        <v>91</v>
      </c>
      <c r="O186" s="23"/>
      <c r="P186" s="32"/>
      <c r="Q186" s="21"/>
      <c r="R186" s="21"/>
      <c r="S186" s="21"/>
      <c r="T186" s="21"/>
      <c r="U186" s="22"/>
      <c r="V186" s="37"/>
      <c r="W186" s="18"/>
    </row>
    <row r="187" spans="1:23" s="19" customFormat="1" ht="25.5" x14ac:dyDescent="0.2">
      <c r="A187" s="23" t="s">
        <v>453</v>
      </c>
      <c r="B187" s="21" t="s">
        <v>454</v>
      </c>
      <c r="C187" s="48" t="s">
        <v>180</v>
      </c>
      <c r="D187" s="23" t="s">
        <v>463</v>
      </c>
      <c r="E187" s="23"/>
      <c r="F187" s="23"/>
      <c r="G187" s="23"/>
      <c r="H187" s="23"/>
      <c r="I187" s="23"/>
      <c r="J187" s="23"/>
      <c r="K187" s="23"/>
      <c r="L187" s="23"/>
      <c r="M187" s="23"/>
      <c r="N187" s="23" t="s">
        <v>91</v>
      </c>
      <c r="O187" s="23"/>
      <c r="P187" s="32"/>
      <c r="Q187" s="21"/>
      <c r="R187" s="21"/>
      <c r="S187" s="21"/>
      <c r="T187" s="21"/>
      <c r="U187" s="22"/>
      <c r="V187" s="37"/>
      <c r="W187" s="18"/>
    </row>
    <row r="188" spans="1:23" s="19" customFormat="1" ht="38.25" x14ac:dyDescent="0.2">
      <c r="A188" s="21" t="s">
        <v>464</v>
      </c>
      <c r="B188" s="21" t="s">
        <v>465</v>
      </c>
      <c r="C188" s="47" t="s">
        <v>466</v>
      </c>
      <c r="D188" s="21" t="s">
        <v>467</v>
      </c>
      <c r="E188" s="21"/>
      <c r="F188" s="21"/>
      <c r="G188" s="21"/>
      <c r="H188" s="21"/>
      <c r="I188" s="21"/>
      <c r="J188" s="21"/>
      <c r="K188" s="21" t="s">
        <v>91</v>
      </c>
      <c r="L188" s="21"/>
      <c r="M188" s="21"/>
      <c r="N188" s="21"/>
      <c r="O188" s="21"/>
      <c r="P188" s="22"/>
      <c r="Q188" s="21"/>
      <c r="R188" s="21"/>
      <c r="S188" s="21"/>
      <c r="T188" s="21"/>
      <c r="U188" s="22"/>
      <c r="V188" s="37"/>
      <c r="W188" s="18"/>
    </row>
    <row r="189" spans="1:23" s="19" customFormat="1" ht="89.25" x14ac:dyDescent="0.2">
      <c r="A189" s="21" t="s">
        <v>464</v>
      </c>
      <c r="B189" s="21" t="s">
        <v>465</v>
      </c>
      <c r="C189" s="47" t="s">
        <v>468</v>
      </c>
      <c r="D189" s="21" t="s">
        <v>469</v>
      </c>
      <c r="E189" s="21"/>
      <c r="F189" s="21"/>
      <c r="G189" s="21"/>
      <c r="H189" s="21"/>
      <c r="I189" s="21"/>
      <c r="J189" s="21"/>
      <c r="K189" s="21" t="s">
        <v>91</v>
      </c>
      <c r="L189" s="21"/>
      <c r="M189" s="21"/>
      <c r="N189" s="21"/>
      <c r="O189" s="21"/>
      <c r="P189" s="22"/>
      <c r="Q189" s="21"/>
      <c r="R189" s="21"/>
      <c r="S189" s="21"/>
      <c r="T189" s="21"/>
      <c r="U189" s="22"/>
      <c r="V189" s="37"/>
      <c r="W189" s="18"/>
    </row>
    <row r="190" spans="1:23" s="19" customFormat="1" ht="76.5" x14ac:dyDescent="0.2">
      <c r="A190" s="21" t="s">
        <v>464</v>
      </c>
      <c r="B190" s="21" t="s">
        <v>465</v>
      </c>
      <c r="C190" s="47" t="s">
        <v>470</v>
      </c>
      <c r="D190" s="21" t="s">
        <v>471</v>
      </c>
      <c r="E190" s="21"/>
      <c r="F190" s="21"/>
      <c r="G190" s="21"/>
      <c r="H190" s="21"/>
      <c r="I190" s="21"/>
      <c r="J190" s="21"/>
      <c r="K190" s="21" t="s">
        <v>91</v>
      </c>
      <c r="L190" s="21"/>
      <c r="M190" s="21"/>
      <c r="N190" s="21"/>
      <c r="O190" s="21"/>
      <c r="P190" s="22"/>
      <c r="Q190" s="21"/>
      <c r="R190" s="21"/>
      <c r="S190" s="21"/>
      <c r="T190" s="21"/>
      <c r="U190" s="22"/>
      <c r="V190" s="37"/>
      <c r="W190" s="18"/>
    </row>
    <row r="191" spans="1:23" s="19" customFormat="1" ht="38.25" x14ac:dyDescent="0.2">
      <c r="A191" s="21" t="s">
        <v>464</v>
      </c>
      <c r="B191" s="21" t="s">
        <v>465</v>
      </c>
      <c r="C191" s="47" t="s">
        <v>321</v>
      </c>
      <c r="D191" s="21" t="s">
        <v>472</v>
      </c>
      <c r="E191" s="21"/>
      <c r="F191" s="21"/>
      <c r="G191" s="21"/>
      <c r="H191" s="21"/>
      <c r="I191" s="21"/>
      <c r="J191" s="21"/>
      <c r="K191" s="21" t="s">
        <v>91</v>
      </c>
      <c r="L191" s="21"/>
      <c r="M191" s="21"/>
      <c r="N191" s="21"/>
      <c r="O191" s="21"/>
      <c r="P191" s="22"/>
      <c r="Q191" s="21"/>
      <c r="R191" s="21"/>
      <c r="S191" s="21"/>
      <c r="T191" s="21"/>
      <c r="U191" s="22"/>
      <c r="V191" s="37"/>
      <c r="W191" s="18"/>
    </row>
    <row r="192" spans="1:23" s="19" customFormat="1" ht="76.5" x14ac:dyDescent="0.2">
      <c r="A192" s="21" t="s">
        <v>464</v>
      </c>
      <c r="B192" s="21" t="s">
        <v>465</v>
      </c>
      <c r="C192" s="47" t="s">
        <v>319</v>
      </c>
      <c r="D192" s="21" t="s">
        <v>473</v>
      </c>
      <c r="E192" s="21"/>
      <c r="F192" s="21"/>
      <c r="G192" s="21"/>
      <c r="H192" s="21"/>
      <c r="I192" s="21"/>
      <c r="J192" s="21"/>
      <c r="K192" s="21" t="s">
        <v>91</v>
      </c>
      <c r="L192" s="21"/>
      <c r="M192" s="21"/>
      <c r="N192" s="21"/>
      <c r="O192" s="21"/>
      <c r="P192" s="22"/>
      <c r="Q192" s="21"/>
      <c r="R192" s="21"/>
      <c r="S192" s="21"/>
      <c r="T192" s="21"/>
      <c r="U192" s="22"/>
      <c r="V192" s="37"/>
      <c r="W192" s="18"/>
    </row>
    <row r="193" spans="1:23" s="19" customFormat="1" ht="38.25" x14ac:dyDescent="0.2">
      <c r="A193" s="21" t="s">
        <v>464</v>
      </c>
      <c r="B193" s="21" t="s">
        <v>465</v>
      </c>
      <c r="C193" s="47" t="s">
        <v>474</v>
      </c>
      <c r="D193" s="21" t="s">
        <v>475</v>
      </c>
      <c r="E193" s="21"/>
      <c r="F193" s="21"/>
      <c r="G193" s="21"/>
      <c r="H193" s="21"/>
      <c r="I193" s="21"/>
      <c r="J193" s="21"/>
      <c r="K193" s="21" t="s">
        <v>91</v>
      </c>
      <c r="L193" s="21"/>
      <c r="M193" s="21"/>
      <c r="N193" s="21"/>
      <c r="O193" s="21"/>
      <c r="P193" s="22"/>
      <c r="Q193" s="21"/>
      <c r="R193" s="21"/>
      <c r="S193" s="21"/>
      <c r="T193" s="21"/>
      <c r="U193" s="22"/>
      <c r="V193" s="37"/>
      <c r="W193" s="18"/>
    </row>
    <row r="194" spans="1:23" s="19" customFormat="1" ht="38.25" x14ac:dyDescent="0.2">
      <c r="A194" s="23" t="s">
        <v>464</v>
      </c>
      <c r="B194" s="23" t="s">
        <v>465</v>
      </c>
      <c r="C194" s="48" t="s">
        <v>230</v>
      </c>
      <c r="D194" s="23" t="s">
        <v>476</v>
      </c>
      <c r="E194" s="23"/>
      <c r="F194" s="23"/>
      <c r="G194" s="23"/>
      <c r="H194" s="23"/>
      <c r="I194" s="23"/>
      <c r="J194" s="23"/>
      <c r="K194" s="23" t="s">
        <v>91</v>
      </c>
      <c r="L194" s="23"/>
      <c r="M194" s="23"/>
      <c r="N194" s="23"/>
      <c r="O194" s="23"/>
      <c r="P194" s="32"/>
      <c r="Q194" s="21"/>
      <c r="R194" s="21"/>
      <c r="S194" s="21"/>
      <c r="T194" s="21"/>
      <c r="U194" s="22"/>
      <c r="V194" s="37"/>
      <c r="W194" s="18"/>
    </row>
    <row r="195" spans="1:23" s="19" customFormat="1" ht="38.25" x14ac:dyDescent="0.2">
      <c r="A195" s="21" t="s">
        <v>477</v>
      </c>
      <c r="B195" s="21" t="s">
        <v>478</v>
      </c>
      <c r="C195" s="47" t="s">
        <v>479</v>
      </c>
      <c r="D195" s="21" t="s">
        <v>480</v>
      </c>
      <c r="E195" s="21"/>
      <c r="F195" s="21"/>
      <c r="G195" s="21"/>
      <c r="H195" s="21"/>
      <c r="I195" s="21"/>
      <c r="J195" s="21" t="s">
        <v>91</v>
      </c>
      <c r="K195" s="21" t="s">
        <v>91</v>
      </c>
      <c r="L195" s="21" t="s">
        <v>91</v>
      </c>
      <c r="M195" s="21" t="s">
        <v>91</v>
      </c>
      <c r="N195" s="21"/>
      <c r="O195" s="21" t="s">
        <v>91</v>
      </c>
      <c r="P195" s="22"/>
      <c r="Q195" s="21"/>
      <c r="R195" s="21"/>
      <c r="S195" s="21"/>
      <c r="T195" s="21"/>
      <c r="U195" s="22"/>
      <c r="V195" s="37"/>
      <c r="W195" s="18"/>
    </row>
    <row r="196" spans="1:23" s="19" customFormat="1" ht="38.25" x14ac:dyDescent="0.2">
      <c r="A196" s="21" t="s">
        <v>477</v>
      </c>
      <c r="B196" s="21" t="s">
        <v>478</v>
      </c>
      <c r="C196" s="47" t="s">
        <v>481</v>
      </c>
      <c r="D196" s="21" t="s">
        <v>482</v>
      </c>
      <c r="E196" s="21"/>
      <c r="F196" s="21"/>
      <c r="G196" s="21"/>
      <c r="H196" s="21"/>
      <c r="I196" s="21"/>
      <c r="J196" s="21" t="s">
        <v>91</v>
      </c>
      <c r="K196" s="21" t="s">
        <v>91</v>
      </c>
      <c r="L196" s="21" t="s">
        <v>91</v>
      </c>
      <c r="M196" s="21" t="s">
        <v>91</v>
      </c>
      <c r="N196" s="21"/>
      <c r="O196" s="21" t="s">
        <v>91</v>
      </c>
      <c r="P196" s="22"/>
      <c r="Q196" s="21"/>
      <c r="R196" s="21"/>
      <c r="S196" s="21"/>
      <c r="T196" s="21"/>
      <c r="U196" s="22"/>
      <c r="V196" s="37"/>
      <c r="W196" s="18"/>
    </row>
    <row r="197" spans="1:23" s="19" customFormat="1" ht="38.25" x14ac:dyDescent="0.2">
      <c r="A197" s="21" t="s">
        <v>477</v>
      </c>
      <c r="B197" s="23" t="s">
        <v>478</v>
      </c>
      <c r="C197" s="48" t="s">
        <v>483</v>
      </c>
      <c r="D197" s="23" t="s">
        <v>484</v>
      </c>
      <c r="E197" s="23"/>
      <c r="F197" s="23"/>
      <c r="G197" s="23"/>
      <c r="H197" s="23"/>
      <c r="I197" s="23"/>
      <c r="J197" s="23"/>
      <c r="K197" s="23" t="s">
        <v>91</v>
      </c>
      <c r="L197" s="23"/>
      <c r="M197" s="23"/>
      <c r="N197" s="23"/>
      <c r="O197" s="23"/>
      <c r="P197" s="32"/>
      <c r="Q197" s="25"/>
      <c r="R197" s="25"/>
      <c r="S197" s="25"/>
      <c r="T197" s="25"/>
      <c r="U197" s="34"/>
      <c r="V197" s="37"/>
      <c r="W197" s="18"/>
    </row>
    <row r="198" spans="1:23" s="19" customFormat="1" ht="38.25" x14ac:dyDescent="0.2">
      <c r="A198" s="21" t="s">
        <v>477</v>
      </c>
      <c r="B198" s="21" t="s">
        <v>478</v>
      </c>
      <c r="C198" s="47" t="s">
        <v>485</v>
      </c>
      <c r="D198" s="21" t="s">
        <v>486</v>
      </c>
      <c r="E198" s="21"/>
      <c r="F198" s="21"/>
      <c r="G198" s="21"/>
      <c r="H198" s="21"/>
      <c r="I198" s="21"/>
      <c r="J198" s="21" t="s">
        <v>91</v>
      </c>
      <c r="K198" s="21" t="s">
        <v>91</v>
      </c>
      <c r="L198" s="21" t="s">
        <v>91</v>
      </c>
      <c r="M198" s="21" t="s">
        <v>91</v>
      </c>
      <c r="N198" s="21"/>
      <c r="O198" s="21"/>
      <c r="P198" s="22"/>
      <c r="Q198" s="21"/>
      <c r="R198" s="21"/>
      <c r="S198" s="21"/>
      <c r="T198" s="21"/>
      <c r="U198" s="22"/>
      <c r="V198" s="37"/>
      <c r="W198" s="18"/>
    </row>
    <row r="199" spans="1:23" s="19" customFormat="1" ht="37.5" customHeight="1" x14ac:dyDescent="0.2">
      <c r="A199" s="21" t="s">
        <v>477</v>
      </c>
      <c r="B199" s="21" t="s">
        <v>478</v>
      </c>
      <c r="C199" s="47" t="s">
        <v>487</v>
      </c>
      <c r="D199" s="21" t="s">
        <v>488</v>
      </c>
      <c r="E199" s="21"/>
      <c r="F199" s="21"/>
      <c r="G199" s="21"/>
      <c r="H199" s="21"/>
      <c r="I199" s="21"/>
      <c r="J199" s="21" t="s">
        <v>91</v>
      </c>
      <c r="K199" s="21" t="s">
        <v>91</v>
      </c>
      <c r="L199" s="21" t="s">
        <v>91</v>
      </c>
      <c r="M199" s="21" t="s">
        <v>91</v>
      </c>
      <c r="N199" s="21"/>
      <c r="O199" s="21"/>
      <c r="P199" s="22"/>
      <c r="Q199" s="21"/>
      <c r="R199" s="21"/>
      <c r="S199" s="21"/>
      <c r="T199" s="21"/>
      <c r="U199" s="22"/>
      <c r="V199" s="37"/>
      <c r="W199" s="18"/>
    </row>
    <row r="200" spans="1:23" s="19" customFormat="1" ht="38.25" x14ac:dyDescent="0.2">
      <c r="A200" s="21" t="s">
        <v>477</v>
      </c>
      <c r="B200" s="23" t="s">
        <v>478</v>
      </c>
      <c r="C200" s="48" t="s">
        <v>489</v>
      </c>
      <c r="D200" s="23" t="s">
        <v>490</v>
      </c>
      <c r="E200" s="23"/>
      <c r="F200" s="23"/>
      <c r="G200" s="23"/>
      <c r="H200" s="23"/>
      <c r="I200" s="23"/>
      <c r="J200" s="23"/>
      <c r="K200" s="23" t="s">
        <v>91</v>
      </c>
      <c r="L200" s="23"/>
      <c r="M200" s="23"/>
      <c r="N200" s="23"/>
      <c r="O200" s="23"/>
      <c r="P200" s="32"/>
      <c r="Q200" s="25"/>
      <c r="R200" s="25"/>
      <c r="S200" s="25"/>
      <c r="T200" s="25"/>
      <c r="U200" s="34"/>
      <c r="V200" s="37"/>
      <c r="W200" s="18"/>
    </row>
    <row r="201" spans="1:23" s="19" customFormat="1" ht="38.25" x14ac:dyDescent="0.2">
      <c r="A201" s="21" t="s">
        <v>477</v>
      </c>
      <c r="B201" s="21" t="s">
        <v>478</v>
      </c>
      <c r="C201" s="47" t="s">
        <v>491</v>
      </c>
      <c r="D201" s="22" t="s">
        <v>492</v>
      </c>
      <c r="E201" s="23"/>
      <c r="F201" s="23"/>
      <c r="G201" s="23"/>
      <c r="H201" s="23"/>
      <c r="I201" s="23"/>
      <c r="J201" s="21" t="s">
        <v>91</v>
      </c>
      <c r="K201" s="21" t="s">
        <v>91</v>
      </c>
      <c r="L201" s="21" t="s">
        <v>91</v>
      </c>
      <c r="M201" s="21" t="s">
        <v>91</v>
      </c>
      <c r="N201" s="23"/>
      <c r="O201" s="21" t="s">
        <v>91</v>
      </c>
      <c r="P201" s="32"/>
      <c r="Q201" s="25"/>
      <c r="R201" s="25"/>
      <c r="S201" s="25"/>
      <c r="T201" s="25"/>
      <c r="U201" s="34"/>
      <c r="V201" s="37"/>
      <c r="W201" s="18"/>
    </row>
    <row r="202" spans="1:23" s="19" customFormat="1" ht="38.25" x14ac:dyDescent="0.2">
      <c r="A202" s="21" t="s">
        <v>477</v>
      </c>
      <c r="B202" s="21" t="s">
        <v>478</v>
      </c>
      <c r="C202" s="47" t="s">
        <v>493</v>
      </c>
      <c r="D202" s="22" t="s">
        <v>494</v>
      </c>
      <c r="E202" s="21"/>
      <c r="F202" s="21"/>
      <c r="G202" s="21"/>
      <c r="H202" s="21"/>
      <c r="I202" s="21"/>
      <c r="J202" s="21" t="s">
        <v>91</v>
      </c>
      <c r="K202" s="21" t="s">
        <v>91</v>
      </c>
      <c r="L202" s="21" t="s">
        <v>91</v>
      </c>
      <c r="M202" s="21" t="s">
        <v>91</v>
      </c>
      <c r="N202" s="21"/>
      <c r="O202" s="21" t="s">
        <v>91</v>
      </c>
      <c r="P202" s="22"/>
      <c r="Q202" s="21"/>
      <c r="R202" s="21"/>
      <c r="S202" s="21"/>
      <c r="T202" s="21"/>
      <c r="U202" s="22"/>
      <c r="V202" s="37"/>
      <c r="W202" s="18"/>
    </row>
    <row r="203" spans="1:23" s="19" customFormat="1" ht="38.25" x14ac:dyDescent="0.2">
      <c r="A203" s="21" t="s">
        <v>477</v>
      </c>
      <c r="B203" s="23" t="s">
        <v>478</v>
      </c>
      <c r="C203" s="48" t="s">
        <v>495</v>
      </c>
      <c r="D203" s="23" t="s">
        <v>496</v>
      </c>
      <c r="E203" s="23"/>
      <c r="F203" s="23"/>
      <c r="G203" s="23"/>
      <c r="H203" s="23"/>
      <c r="I203" s="23"/>
      <c r="J203" s="23"/>
      <c r="K203" s="23" t="s">
        <v>91</v>
      </c>
      <c r="L203" s="23"/>
      <c r="M203" s="23"/>
      <c r="N203" s="23"/>
      <c r="O203" s="23"/>
      <c r="P203" s="32"/>
      <c r="Q203" s="25"/>
      <c r="R203" s="25"/>
      <c r="S203" s="25"/>
      <c r="T203" s="25"/>
      <c r="U203" s="34"/>
      <c r="V203" s="37"/>
      <c r="W203" s="18"/>
    </row>
    <row r="204" spans="1:23" s="19" customFormat="1" ht="38.25" x14ac:dyDescent="0.2">
      <c r="A204" s="57" t="s">
        <v>497</v>
      </c>
      <c r="B204" s="21" t="s">
        <v>478</v>
      </c>
      <c r="C204" s="47" t="s">
        <v>479</v>
      </c>
      <c r="D204" s="21" t="s">
        <v>480</v>
      </c>
      <c r="E204" s="57"/>
      <c r="F204" s="57"/>
      <c r="G204" s="57"/>
      <c r="H204" s="57"/>
      <c r="I204" s="57"/>
      <c r="J204" s="57" t="s">
        <v>91</v>
      </c>
      <c r="K204" s="57"/>
      <c r="L204" s="57" t="s">
        <v>91</v>
      </c>
      <c r="M204" s="57" t="s">
        <v>91</v>
      </c>
      <c r="N204" s="57"/>
      <c r="O204" s="57"/>
      <c r="P204" s="32"/>
      <c r="Q204" s="25"/>
      <c r="R204" s="25"/>
      <c r="S204" s="25"/>
      <c r="T204" s="25"/>
      <c r="U204" s="34"/>
      <c r="V204" s="37"/>
      <c r="W204" s="18"/>
    </row>
    <row r="205" spans="1:23" s="19" customFormat="1" ht="38.25" x14ac:dyDescent="0.2">
      <c r="A205" s="57" t="s">
        <v>497</v>
      </c>
      <c r="B205" s="21" t="s">
        <v>478</v>
      </c>
      <c r="C205" s="47" t="s">
        <v>481</v>
      </c>
      <c r="D205" s="21" t="s">
        <v>482</v>
      </c>
      <c r="E205" s="57"/>
      <c r="F205" s="57"/>
      <c r="G205" s="57"/>
      <c r="H205" s="57"/>
      <c r="I205" s="57"/>
      <c r="J205" s="57" t="s">
        <v>91</v>
      </c>
      <c r="K205" s="57"/>
      <c r="L205" s="57" t="s">
        <v>91</v>
      </c>
      <c r="M205" s="57" t="s">
        <v>91</v>
      </c>
      <c r="N205" s="57"/>
      <c r="O205" s="57"/>
      <c r="P205" s="32"/>
      <c r="Q205" s="25"/>
      <c r="R205" s="25"/>
      <c r="S205" s="25"/>
      <c r="T205" s="25"/>
      <c r="U205" s="34"/>
      <c r="V205" s="37"/>
      <c r="W205" s="18"/>
    </row>
    <row r="206" spans="1:23" s="61" customFormat="1" ht="38.25" x14ac:dyDescent="0.2">
      <c r="A206" s="57" t="s">
        <v>497</v>
      </c>
      <c r="B206" s="21" t="s">
        <v>478</v>
      </c>
      <c r="C206" s="47" t="s">
        <v>485</v>
      </c>
      <c r="D206" s="21" t="s">
        <v>486</v>
      </c>
      <c r="E206" s="57"/>
      <c r="F206" s="57"/>
      <c r="G206" s="57"/>
      <c r="H206" s="57"/>
      <c r="I206" s="57"/>
      <c r="J206" s="57" t="s">
        <v>91</v>
      </c>
      <c r="K206" s="57"/>
      <c r="L206" s="57" t="s">
        <v>91</v>
      </c>
      <c r="M206" s="57" t="s">
        <v>91</v>
      </c>
      <c r="N206" s="57"/>
      <c r="O206" s="57"/>
      <c r="P206" s="58"/>
      <c r="Q206" s="57"/>
      <c r="R206" s="57"/>
      <c r="S206" s="57"/>
      <c r="T206" s="57"/>
      <c r="U206" s="58"/>
      <c r="V206" s="59"/>
      <c r="W206" s="60"/>
    </row>
    <row r="207" spans="1:23" s="61" customFormat="1" ht="37.5" customHeight="1" x14ac:dyDescent="0.2">
      <c r="A207" s="57" t="s">
        <v>497</v>
      </c>
      <c r="B207" s="21" t="s">
        <v>478</v>
      </c>
      <c r="C207" s="47" t="s">
        <v>487</v>
      </c>
      <c r="D207" s="21" t="s">
        <v>488</v>
      </c>
      <c r="E207" s="57"/>
      <c r="F207" s="57"/>
      <c r="G207" s="57"/>
      <c r="H207" s="57"/>
      <c r="I207" s="57"/>
      <c r="J207" s="57" t="s">
        <v>91</v>
      </c>
      <c r="K207" s="57"/>
      <c r="L207" s="57" t="s">
        <v>91</v>
      </c>
      <c r="M207" s="57" t="s">
        <v>91</v>
      </c>
      <c r="N207" s="57"/>
      <c r="O207" s="57"/>
      <c r="P207" s="58"/>
      <c r="Q207" s="57"/>
      <c r="R207" s="57"/>
      <c r="S207" s="57"/>
      <c r="T207" s="57"/>
      <c r="U207" s="58"/>
      <c r="V207" s="59"/>
      <c r="W207" s="60"/>
    </row>
    <row r="208" spans="1:23" s="61" customFormat="1" ht="38.25" x14ac:dyDescent="0.2">
      <c r="A208" s="57" t="s">
        <v>497</v>
      </c>
      <c r="B208" s="21" t="s">
        <v>478</v>
      </c>
      <c r="C208" s="47" t="s">
        <v>491</v>
      </c>
      <c r="D208" s="22" t="s">
        <v>492</v>
      </c>
      <c r="E208" s="62"/>
      <c r="F208" s="62"/>
      <c r="G208" s="62"/>
      <c r="H208" s="62"/>
      <c r="I208" s="62"/>
      <c r="J208" s="57" t="s">
        <v>91</v>
      </c>
      <c r="K208" s="57"/>
      <c r="L208" s="57" t="s">
        <v>91</v>
      </c>
      <c r="M208" s="57" t="s">
        <v>91</v>
      </c>
      <c r="N208" s="62"/>
      <c r="O208" s="57"/>
      <c r="P208" s="63"/>
      <c r="Q208" s="64"/>
      <c r="R208" s="64"/>
      <c r="S208" s="64"/>
      <c r="T208" s="64"/>
      <c r="U208" s="65"/>
      <c r="V208" s="59"/>
      <c r="W208" s="60"/>
    </row>
    <row r="209" spans="1:23" s="61" customFormat="1" ht="38.25" x14ac:dyDescent="0.2">
      <c r="A209" s="57" t="s">
        <v>497</v>
      </c>
      <c r="B209" s="21" t="s">
        <v>478</v>
      </c>
      <c r="C209" s="47" t="s">
        <v>493</v>
      </c>
      <c r="D209" s="22" t="s">
        <v>494</v>
      </c>
      <c r="E209" s="57"/>
      <c r="F209" s="57"/>
      <c r="G209" s="57"/>
      <c r="H209" s="57"/>
      <c r="I209" s="57"/>
      <c r="J209" s="57" t="s">
        <v>91</v>
      </c>
      <c r="K209" s="57"/>
      <c r="L209" s="57" t="s">
        <v>91</v>
      </c>
      <c r="M209" s="57" t="s">
        <v>91</v>
      </c>
      <c r="N209" s="57"/>
      <c r="O209" s="57"/>
      <c r="P209" s="58"/>
      <c r="Q209" s="57"/>
      <c r="R209" s="57"/>
      <c r="S209" s="57"/>
      <c r="T209" s="57"/>
      <c r="U209" s="58"/>
      <c r="V209" s="59"/>
      <c r="W209" s="60"/>
    </row>
    <row r="210" spans="1:23" s="72" customFormat="1" ht="38.25" x14ac:dyDescent="0.2">
      <c r="A210" s="66" t="s">
        <v>498</v>
      </c>
      <c r="B210" s="21" t="s">
        <v>478</v>
      </c>
      <c r="C210" s="47" t="s">
        <v>479</v>
      </c>
      <c r="D210" s="21" t="s">
        <v>480</v>
      </c>
      <c r="E210" s="66"/>
      <c r="F210" s="66"/>
      <c r="G210" s="66"/>
      <c r="H210" s="66"/>
      <c r="I210" s="66"/>
      <c r="J210" s="66"/>
      <c r="K210" s="66"/>
      <c r="L210" s="66"/>
      <c r="M210" s="66"/>
      <c r="N210" s="66"/>
      <c r="O210" s="66" t="s">
        <v>91</v>
      </c>
      <c r="P210" s="67"/>
      <c r="Q210" s="68"/>
      <c r="R210" s="68"/>
      <c r="S210" s="68"/>
      <c r="T210" s="68"/>
      <c r="U210" s="69"/>
      <c r="V210" s="70"/>
      <c r="W210" s="71"/>
    </row>
    <row r="211" spans="1:23" s="72" customFormat="1" ht="38.25" x14ac:dyDescent="0.2">
      <c r="A211" s="66" t="s">
        <v>498</v>
      </c>
      <c r="B211" s="21" t="s">
        <v>478</v>
      </c>
      <c r="C211" s="47" t="s">
        <v>481</v>
      </c>
      <c r="D211" s="21" t="s">
        <v>482</v>
      </c>
      <c r="E211" s="66"/>
      <c r="F211" s="66"/>
      <c r="G211" s="66"/>
      <c r="H211" s="66"/>
      <c r="I211" s="66"/>
      <c r="J211" s="66"/>
      <c r="K211" s="66"/>
      <c r="L211" s="66"/>
      <c r="M211" s="66"/>
      <c r="N211" s="66"/>
      <c r="O211" s="66" t="s">
        <v>91</v>
      </c>
      <c r="P211" s="67"/>
      <c r="Q211" s="68"/>
      <c r="R211" s="68"/>
      <c r="S211" s="68"/>
      <c r="T211" s="68"/>
      <c r="U211" s="69"/>
      <c r="V211" s="70"/>
      <c r="W211" s="71"/>
    </row>
    <row r="212" spans="1:23" s="72" customFormat="1" ht="38.25" x14ac:dyDescent="0.2">
      <c r="A212" s="66" t="s">
        <v>498</v>
      </c>
      <c r="B212" s="21" t="s">
        <v>478</v>
      </c>
      <c r="C212" s="47" t="s">
        <v>491</v>
      </c>
      <c r="D212" s="22" t="s">
        <v>492</v>
      </c>
      <c r="E212" s="74"/>
      <c r="F212" s="74"/>
      <c r="G212" s="74"/>
      <c r="H212" s="74"/>
      <c r="I212" s="74"/>
      <c r="J212" s="66"/>
      <c r="K212" s="66"/>
      <c r="L212" s="66"/>
      <c r="M212" s="66"/>
      <c r="N212" s="74"/>
      <c r="O212" s="66" t="s">
        <v>91</v>
      </c>
      <c r="P212" s="67"/>
      <c r="Q212" s="68"/>
      <c r="R212" s="68"/>
      <c r="S212" s="68"/>
      <c r="T212" s="68"/>
      <c r="U212" s="69"/>
      <c r="V212" s="70"/>
      <c r="W212" s="71"/>
    </row>
    <row r="213" spans="1:23" s="72" customFormat="1" ht="38.25" x14ac:dyDescent="0.2">
      <c r="A213" s="66" t="s">
        <v>498</v>
      </c>
      <c r="B213" s="21" t="s">
        <v>478</v>
      </c>
      <c r="C213" s="47" t="s">
        <v>493</v>
      </c>
      <c r="D213" s="22" t="s">
        <v>494</v>
      </c>
      <c r="E213" s="66"/>
      <c r="F213" s="66"/>
      <c r="G213" s="66"/>
      <c r="H213" s="66"/>
      <c r="I213" s="66"/>
      <c r="J213" s="66"/>
      <c r="K213" s="66"/>
      <c r="L213" s="66"/>
      <c r="M213" s="66"/>
      <c r="N213" s="66"/>
      <c r="O213" s="66" t="s">
        <v>91</v>
      </c>
      <c r="P213" s="73"/>
      <c r="Q213" s="66"/>
      <c r="R213" s="66"/>
      <c r="S213" s="66"/>
      <c r="T213" s="66"/>
      <c r="U213" s="73"/>
      <c r="V213" s="70"/>
      <c r="W213" s="71"/>
    </row>
    <row r="214" spans="1:23" s="19" customFormat="1" ht="25.5" x14ac:dyDescent="0.2">
      <c r="A214" s="21" t="s">
        <v>499</v>
      </c>
      <c r="B214" s="21" t="s">
        <v>500</v>
      </c>
      <c r="C214" s="47" t="s">
        <v>501</v>
      </c>
      <c r="D214" s="21" t="s">
        <v>502</v>
      </c>
      <c r="E214" s="21"/>
      <c r="F214" s="21"/>
      <c r="G214" s="21"/>
      <c r="H214" s="21"/>
      <c r="I214" s="21"/>
      <c r="J214" s="21"/>
      <c r="K214" s="21"/>
      <c r="L214" s="21"/>
      <c r="M214" s="21"/>
      <c r="N214" s="21"/>
      <c r="O214" s="21"/>
      <c r="P214" s="21"/>
      <c r="Q214" s="25" t="s">
        <v>91</v>
      </c>
      <c r="R214" s="25"/>
      <c r="S214" s="25"/>
      <c r="T214" s="25"/>
      <c r="U214" s="34"/>
      <c r="V214" s="37"/>
      <c r="W214" s="18"/>
    </row>
    <row r="215" spans="1:23" s="19" customFormat="1" ht="25.5" x14ac:dyDescent="0.2">
      <c r="A215" s="21" t="s">
        <v>499</v>
      </c>
      <c r="B215" s="21" t="s">
        <v>500</v>
      </c>
      <c r="C215" s="47" t="s">
        <v>503</v>
      </c>
      <c r="D215" s="21" t="s">
        <v>502</v>
      </c>
      <c r="E215" s="21"/>
      <c r="F215" s="21"/>
      <c r="G215" s="21"/>
      <c r="H215" s="21"/>
      <c r="I215" s="21"/>
      <c r="J215" s="21"/>
      <c r="K215" s="21"/>
      <c r="L215" s="21"/>
      <c r="M215" s="21"/>
      <c r="N215" s="21"/>
      <c r="O215" s="21"/>
      <c r="P215" s="21"/>
      <c r="Q215" s="21" t="s">
        <v>91</v>
      </c>
      <c r="R215" s="21"/>
      <c r="S215" s="21"/>
      <c r="T215" s="21"/>
      <c r="U215" s="22"/>
      <c r="V215" s="37"/>
      <c r="W215" s="18"/>
    </row>
    <row r="216" spans="1:23" s="19" customFormat="1" ht="25.5" x14ac:dyDescent="0.2">
      <c r="A216" s="21" t="s">
        <v>499</v>
      </c>
      <c r="B216" s="21" t="s">
        <v>500</v>
      </c>
      <c r="C216" s="47" t="s">
        <v>504</v>
      </c>
      <c r="D216" s="21" t="s">
        <v>502</v>
      </c>
      <c r="E216" s="21"/>
      <c r="F216" s="21"/>
      <c r="G216" s="21"/>
      <c r="H216" s="21"/>
      <c r="I216" s="21"/>
      <c r="J216" s="21"/>
      <c r="K216" s="21"/>
      <c r="L216" s="21"/>
      <c r="M216" s="21"/>
      <c r="N216" s="21"/>
      <c r="O216" s="21"/>
      <c r="P216" s="21"/>
      <c r="Q216" s="21" t="s">
        <v>91</v>
      </c>
      <c r="R216" s="21"/>
      <c r="S216" s="21"/>
      <c r="T216" s="21"/>
      <c r="U216" s="22"/>
      <c r="V216" s="37"/>
      <c r="W216" s="18"/>
    </row>
    <row r="217" spans="1:23" s="19" customFormat="1" ht="25.5" x14ac:dyDescent="0.2">
      <c r="A217" s="21" t="s">
        <v>499</v>
      </c>
      <c r="B217" s="21" t="s">
        <v>500</v>
      </c>
      <c r="C217" s="47" t="s">
        <v>505</v>
      </c>
      <c r="D217" s="21" t="s">
        <v>502</v>
      </c>
      <c r="E217" s="21"/>
      <c r="F217" s="21"/>
      <c r="G217" s="21"/>
      <c r="H217" s="21"/>
      <c r="I217" s="21"/>
      <c r="J217" s="21"/>
      <c r="K217" s="21"/>
      <c r="L217" s="21"/>
      <c r="M217" s="21"/>
      <c r="N217" s="21"/>
      <c r="O217" s="21"/>
      <c r="P217" s="21"/>
      <c r="Q217" s="21" t="s">
        <v>91</v>
      </c>
      <c r="R217" s="21"/>
      <c r="S217" s="21"/>
      <c r="T217" s="21"/>
      <c r="U217" s="22"/>
      <c r="V217" s="37"/>
      <c r="W217" s="18"/>
    </row>
    <row r="218" spans="1:23" s="19" customFormat="1" ht="25.5" x14ac:dyDescent="0.2">
      <c r="A218" s="21" t="s">
        <v>499</v>
      </c>
      <c r="B218" s="21" t="s">
        <v>500</v>
      </c>
      <c r="C218" s="47" t="s">
        <v>506</v>
      </c>
      <c r="D218" s="21" t="s">
        <v>502</v>
      </c>
      <c r="E218" s="21"/>
      <c r="F218" s="21"/>
      <c r="G218" s="21"/>
      <c r="H218" s="21"/>
      <c r="I218" s="21"/>
      <c r="J218" s="21"/>
      <c r="K218" s="21"/>
      <c r="L218" s="21"/>
      <c r="M218" s="21"/>
      <c r="N218" s="21"/>
      <c r="O218" s="21"/>
      <c r="P218" s="21"/>
      <c r="Q218" s="21" t="s">
        <v>91</v>
      </c>
      <c r="R218" s="21"/>
      <c r="S218" s="21"/>
      <c r="T218" s="21"/>
      <c r="U218" s="22"/>
      <c r="V218" s="37"/>
      <c r="W218" s="18"/>
    </row>
    <row r="219" spans="1:23" s="19" customFormat="1" ht="25.5" x14ac:dyDescent="0.2">
      <c r="A219" s="21" t="s">
        <v>499</v>
      </c>
      <c r="B219" s="21" t="s">
        <v>500</v>
      </c>
      <c r="C219" s="47" t="s">
        <v>507</v>
      </c>
      <c r="D219" s="21" t="s">
        <v>502</v>
      </c>
      <c r="E219" s="21"/>
      <c r="F219" s="21"/>
      <c r="G219" s="21"/>
      <c r="H219" s="21"/>
      <c r="I219" s="21"/>
      <c r="J219" s="21"/>
      <c r="K219" s="21"/>
      <c r="L219" s="21"/>
      <c r="M219" s="21"/>
      <c r="N219" s="21"/>
      <c r="O219" s="21"/>
      <c r="P219" s="21"/>
      <c r="Q219" s="21" t="s">
        <v>91</v>
      </c>
      <c r="R219" s="21"/>
      <c r="S219" s="21"/>
      <c r="T219" s="21"/>
      <c r="U219" s="22"/>
      <c r="V219" s="37"/>
      <c r="W219" s="18"/>
    </row>
    <row r="220" spans="1:23" s="19" customFormat="1" ht="25.5" x14ac:dyDescent="0.2">
      <c r="A220" s="21" t="s">
        <v>499</v>
      </c>
      <c r="B220" s="21" t="s">
        <v>500</v>
      </c>
      <c r="C220" s="47" t="s">
        <v>508</v>
      </c>
      <c r="D220" s="21" t="s">
        <v>502</v>
      </c>
      <c r="E220" s="21"/>
      <c r="F220" s="21"/>
      <c r="G220" s="21"/>
      <c r="H220" s="21"/>
      <c r="I220" s="21"/>
      <c r="J220" s="21"/>
      <c r="K220" s="21"/>
      <c r="L220" s="21"/>
      <c r="M220" s="21"/>
      <c r="N220" s="21"/>
      <c r="O220" s="21"/>
      <c r="P220" s="21"/>
      <c r="Q220" s="21" t="s">
        <v>91</v>
      </c>
      <c r="R220" s="21"/>
      <c r="S220" s="21"/>
      <c r="T220" s="21"/>
      <c r="U220" s="22"/>
      <c r="V220" s="37"/>
      <c r="W220" s="18"/>
    </row>
    <row r="221" spans="1:23" s="19" customFormat="1" ht="25.5" x14ac:dyDescent="0.2">
      <c r="A221" s="21" t="s">
        <v>499</v>
      </c>
      <c r="B221" s="21" t="s">
        <v>500</v>
      </c>
      <c r="C221" s="47" t="s">
        <v>509</v>
      </c>
      <c r="D221" s="21" t="s">
        <v>502</v>
      </c>
      <c r="E221" s="21"/>
      <c r="F221" s="21"/>
      <c r="G221" s="21"/>
      <c r="H221" s="21"/>
      <c r="I221" s="21"/>
      <c r="J221" s="21"/>
      <c r="K221" s="21"/>
      <c r="L221" s="21"/>
      <c r="M221" s="21"/>
      <c r="N221" s="21"/>
      <c r="O221" s="21"/>
      <c r="P221" s="21"/>
      <c r="Q221" s="21" t="s">
        <v>91</v>
      </c>
      <c r="R221" s="21"/>
      <c r="S221" s="21"/>
      <c r="T221" s="21"/>
      <c r="U221" s="22"/>
      <c r="V221" s="37"/>
      <c r="W221" s="18"/>
    </row>
    <row r="222" spans="1:23" s="19" customFormat="1" ht="25.5" x14ac:dyDescent="0.2">
      <c r="A222" s="21" t="s">
        <v>499</v>
      </c>
      <c r="B222" s="21" t="s">
        <v>500</v>
      </c>
      <c r="C222" s="47" t="s">
        <v>510</v>
      </c>
      <c r="D222" s="21" t="s">
        <v>502</v>
      </c>
      <c r="E222" s="21"/>
      <c r="F222" s="21"/>
      <c r="G222" s="21"/>
      <c r="H222" s="21"/>
      <c r="I222" s="21"/>
      <c r="J222" s="21"/>
      <c r="K222" s="21"/>
      <c r="L222" s="21"/>
      <c r="M222" s="21"/>
      <c r="N222" s="21"/>
      <c r="O222" s="21"/>
      <c r="P222" s="21"/>
      <c r="Q222" s="21" t="s">
        <v>91</v>
      </c>
      <c r="R222" s="21"/>
      <c r="S222" s="21"/>
      <c r="T222" s="21"/>
      <c r="U222" s="22"/>
      <c r="V222" s="37"/>
      <c r="W222" s="18"/>
    </row>
    <row r="223" spans="1:23" s="19" customFormat="1" ht="25.5" x14ac:dyDescent="0.2">
      <c r="A223" s="21" t="s">
        <v>499</v>
      </c>
      <c r="B223" s="21" t="s">
        <v>500</v>
      </c>
      <c r="C223" s="47" t="s">
        <v>511</v>
      </c>
      <c r="D223" s="21" t="s">
        <v>502</v>
      </c>
      <c r="E223" s="21"/>
      <c r="F223" s="21"/>
      <c r="G223" s="21"/>
      <c r="H223" s="21"/>
      <c r="I223" s="21"/>
      <c r="J223" s="21"/>
      <c r="K223" s="21"/>
      <c r="L223" s="21"/>
      <c r="M223" s="21"/>
      <c r="N223" s="21"/>
      <c r="O223" s="21"/>
      <c r="P223" s="21"/>
      <c r="Q223" s="21" t="s">
        <v>91</v>
      </c>
      <c r="R223" s="21"/>
      <c r="S223" s="21"/>
      <c r="T223" s="21"/>
      <c r="U223" s="22"/>
      <c r="V223" s="37"/>
      <c r="W223" s="18"/>
    </row>
    <row r="224" spans="1:23" s="19" customFormat="1" ht="25.5" x14ac:dyDescent="0.2">
      <c r="A224" s="21" t="s">
        <v>499</v>
      </c>
      <c r="B224" s="21" t="s">
        <v>500</v>
      </c>
      <c r="C224" s="47" t="s">
        <v>512</v>
      </c>
      <c r="D224" s="21" t="s">
        <v>502</v>
      </c>
      <c r="E224" s="21"/>
      <c r="F224" s="21"/>
      <c r="G224" s="21"/>
      <c r="H224" s="21"/>
      <c r="I224" s="21"/>
      <c r="J224" s="21"/>
      <c r="K224" s="21"/>
      <c r="L224" s="21"/>
      <c r="M224" s="21"/>
      <c r="N224" s="21"/>
      <c r="O224" s="21"/>
      <c r="P224" s="21"/>
      <c r="Q224" s="21" t="s">
        <v>91</v>
      </c>
      <c r="R224" s="21"/>
      <c r="S224" s="21"/>
      <c r="T224" s="21"/>
      <c r="U224" s="22"/>
      <c r="V224" s="37"/>
      <c r="W224" s="18"/>
    </row>
    <row r="225" spans="1:23" s="19" customFormat="1" ht="25.5" x14ac:dyDescent="0.2">
      <c r="A225" s="21" t="s">
        <v>499</v>
      </c>
      <c r="B225" s="21" t="s">
        <v>500</v>
      </c>
      <c r="C225" s="47" t="s">
        <v>513</v>
      </c>
      <c r="D225" s="21" t="s">
        <v>502</v>
      </c>
      <c r="E225" s="21"/>
      <c r="F225" s="21"/>
      <c r="G225" s="21"/>
      <c r="H225" s="21"/>
      <c r="I225" s="21"/>
      <c r="J225" s="21"/>
      <c r="K225" s="21"/>
      <c r="L225" s="21"/>
      <c r="M225" s="21"/>
      <c r="N225" s="21"/>
      <c r="O225" s="21"/>
      <c r="P225" s="21"/>
      <c r="Q225" s="21" t="s">
        <v>91</v>
      </c>
      <c r="R225" s="21"/>
      <c r="S225" s="21"/>
      <c r="T225" s="21"/>
      <c r="U225" s="22"/>
      <c r="V225" s="37"/>
      <c r="W225" s="18"/>
    </row>
    <row r="226" spans="1:23" s="19" customFormat="1" ht="25.5" x14ac:dyDescent="0.2">
      <c r="A226" s="21" t="s">
        <v>499</v>
      </c>
      <c r="B226" s="21" t="s">
        <v>500</v>
      </c>
      <c r="C226" s="47" t="s">
        <v>514</v>
      </c>
      <c r="D226" s="21" t="s">
        <v>502</v>
      </c>
      <c r="E226" s="21"/>
      <c r="F226" s="21"/>
      <c r="G226" s="21"/>
      <c r="H226" s="21"/>
      <c r="I226" s="21"/>
      <c r="J226" s="21"/>
      <c r="K226" s="21"/>
      <c r="L226" s="21"/>
      <c r="M226" s="21"/>
      <c r="N226" s="21"/>
      <c r="O226" s="21"/>
      <c r="P226" s="21"/>
      <c r="Q226" s="21" t="s">
        <v>91</v>
      </c>
      <c r="R226" s="21"/>
      <c r="S226" s="21"/>
      <c r="T226" s="21"/>
      <c r="U226" s="22"/>
      <c r="V226" s="37"/>
      <c r="W226" s="18"/>
    </row>
    <row r="227" spans="1:23" s="19" customFormat="1" ht="25.5" x14ac:dyDescent="0.2">
      <c r="A227" s="21" t="s">
        <v>499</v>
      </c>
      <c r="B227" s="21" t="s">
        <v>500</v>
      </c>
      <c r="C227" s="47" t="s">
        <v>515</v>
      </c>
      <c r="D227" s="21" t="s">
        <v>502</v>
      </c>
      <c r="E227" s="21"/>
      <c r="F227" s="21"/>
      <c r="G227" s="21"/>
      <c r="H227" s="21"/>
      <c r="I227" s="21"/>
      <c r="J227" s="21"/>
      <c r="K227" s="21"/>
      <c r="L227" s="21"/>
      <c r="M227" s="21"/>
      <c r="N227" s="21"/>
      <c r="O227" s="21"/>
      <c r="P227" s="21"/>
      <c r="Q227" s="21" t="s">
        <v>91</v>
      </c>
      <c r="R227" s="21"/>
      <c r="S227" s="21"/>
      <c r="T227" s="21"/>
      <c r="U227" s="22"/>
      <c r="V227" s="37"/>
      <c r="W227" s="18"/>
    </row>
    <row r="228" spans="1:23" s="19" customFormat="1" ht="25.5" x14ac:dyDescent="0.2">
      <c r="A228" s="21" t="s">
        <v>499</v>
      </c>
      <c r="B228" s="21" t="s">
        <v>500</v>
      </c>
      <c r="C228" s="47" t="s">
        <v>516</v>
      </c>
      <c r="D228" s="21" t="s">
        <v>502</v>
      </c>
      <c r="E228" s="21"/>
      <c r="F228" s="21"/>
      <c r="G228" s="21"/>
      <c r="H228" s="21"/>
      <c r="I228" s="21"/>
      <c r="J228" s="21"/>
      <c r="K228" s="21"/>
      <c r="L228" s="21"/>
      <c r="M228" s="21"/>
      <c r="N228" s="21"/>
      <c r="O228" s="21"/>
      <c r="P228" s="21"/>
      <c r="Q228" s="21" t="s">
        <v>91</v>
      </c>
      <c r="R228" s="21"/>
      <c r="S228" s="21"/>
      <c r="T228" s="21"/>
      <c r="U228" s="22"/>
      <c r="V228" s="37"/>
      <c r="W228" s="18"/>
    </row>
    <row r="229" spans="1:23" s="19" customFormat="1" ht="25.5" x14ac:dyDescent="0.2">
      <c r="A229" s="21" t="s">
        <v>499</v>
      </c>
      <c r="B229" s="21" t="s">
        <v>500</v>
      </c>
      <c r="C229" s="47" t="s">
        <v>517</v>
      </c>
      <c r="D229" s="21" t="s">
        <v>502</v>
      </c>
      <c r="E229" s="21"/>
      <c r="F229" s="21"/>
      <c r="G229" s="21"/>
      <c r="H229" s="21"/>
      <c r="I229" s="21"/>
      <c r="J229" s="21"/>
      <c r="K229" s="21"/>
      <c r="L229" s="21"/>
      <c r="M229" s="21"/>
      <c r="N229" s="21"/>
      <c r="O229" s="21"/>
      <c r="P229" s="21"/>
      <c r="Q229" s="21" t="s">
        <v>91</v>
      </c>
      <c r="R229" s="21"/>
      <c r="S229" s="21"/>
      <c r="T229" s="21"/>
      <c r="U229" s="22"/>
      <c r="V229" s="37"/>
      <c r="W229" s="18"/>
    </row>
    <row r="230" spans="1:23" s="19" customFormat="1" ht="25.5" x14ac:dyDescent="0.2">
      <c r="A230" s="21" t="s">
        <v>499</v>
      </c>
      <c r="B230" s="21" t="s">
        <v>500</v>
      </c>
      <c r="C230" s="47" t="s">
        <v>518</v>
      </c>
      <c r="D230" s="21" t="s">
        <v>502</v>
      </c>
      <c r="E230" s="21"/>
      <c r="F230" s="21"/>
      <c r="G230" s="21"/>
      <c r="H230" s="21"/>
      <c r="I230" s="21"/>
      <c r="J230" s="21"/>
      <c r="K230" s="21"/>
      <c r="L230" s="21"/>
      <c r="M230" s="21"/>
      <c r="N230" s="21"/>
      <c r="O230" s="21"/>
      <c r="P230" s="21"/>
      <c r="Q230" s="21" t="s">
        <v>91</v>
      </c>
      <c r="R230" s="21"/>
      <c r="S230" s="21"/>
      <c r="T230" s="21"/>
      <c r="U230" s="22"/>
      <c r="V230" s="37"/>
      <c r="W230" s="18"/>
    </row>
    <row r="231" spans="1:23" s="19" customFormat="1" ht="25.5" x14ac:dyDescent="0.2">
      <c r="A231" s="21" t="s">
        <v>499</v>
      </c>
      <c r="B231" s="21" t="s">
        <v>500</v>
      </c>
      <c r="C231" s="47" t="s">
        <v>519</v>
      </c>
      <c r="D231" s="21" t="s">
        <v>502</v>
      </c>
      <c r="E231" s="21"/>
      <c r="F231" s="21"/>
      <c r="G231" s="21"/>
      <c r="H231" s="21"/>
      <c r="I231" s="21"/>
      <c r="J231" s="21"/>
      <c r="K231" s="21"/>
      <c r="L231" s="21"/>
      <c r="M231" s="21"/>
      <c r="N231" s="21"/>
      <c r="O231" s="21"/>
      <c r="P231" s="21"/>
      <c r="Q231" s="21" t="s">
        <v>91</v>
      </c>
      <c r="R231" s="21"/>
      <c r="S231" s="21"/>
      <c r="T231" s="21"/>
      <c r="U231" s="22"/>
      <c r="V231" s="37"/>
      <c r="W231" s="18"/>
    </row>
    <row r="232" spans="1:23" s="19" customFormat="1" ht="25.5" x14ac:dyDescent="0.2">
      <c r="A232" s="21" t="s">
        <v>499</v>
      </c>
      <c r="B232" s="21" t="s">
        <v>500</v>
      </c>
      <c r="C232" s="47" t="s">
        <v>520</v>
      </c>
      <c r="D232" s="21" t="s">
        <v>502</v>
      </c>
      <c r="E232" s="21"/>
      <c r="F232" s="21"/>
      <c r="G232" s="21"/>
      <c r="H232" s="21"/>
      <c r="I232" s="21"/>
      <c r="J232" s="21"/>
      <c r="K232" s="21"/>
      <c r="L232" s="21"/>
      <c r="M232" s="21"/>
      <c r="N232" s="21"/>
      <c r="O232" s="21"/>
      <c r="P232" s="21"/>
      <c r="Q232" s="21" t="s">
        <v>91</v>
      </c>
      <c r="R232" s="21"/>
      <c r="S232" s="21"/>
      <c r="T232" s="21"/>
      <c r="U232" s="22"/>
      <c r="V232" s="37"/>
      <c r="W232" s="18"/>
    </row>
    <row r="233" spans="1:23" s="19" customFormat="1" ht="25.5" x14ac:dyDescent="0.2">
      <c r="A233" s="21" t="s">
        <v>499</v>
      </c>
      <c r="B233" s="21" t="s">
        <v>500</v>
      </c>
      <c r="C233" s="47" t="s">
        <v>521</v>
      </c>
      <c r="D233" s="21" t="s">
        <v>502</v>
      </c>
      <c r="E233" s="21"/>
      <c r="F233" s="21"/>
      <c r="G233" s="21"/>
      <c r="H233" s="21"/>
      <c r="I233" s="21"/>
      <c r="J233" s="21"/>
      <c r="K233" s="21"/>
      <c r="L233" s="21"/>
      <c r="M233" s="21"/>
      <c r="N233" s="21"/>
      <c r="O233" s="21"/>
      <c r="P233" s="21"/>
      <c r="Q233" s="21" t="s">
        <v>91</v>
      </c>
      <c r="R233" s="21"/>
      <c r="S233" s="21"/>
      <c r="T233" s="21"/>
      <c r="U233" s="22"/>
      <c r="V233" s="37"/>
      <c r="W233" s="18"/>
    </row>
    <row r="234" spans="1:23" s="19" customFormat="1" ht="25.5" x14ac:dyDescent="0.2">
      <c r="A234" s="21" t="s">
        <v>499</v>
      </c>
      <c r="B234" s="21" t="s">
        <v>500</v>
      </c>
      <c r="C234" s="47" t="s">
        <v>522</v>
      </c>
      <c r="D234" s="21" t="s">
        <v>502</v>
      </c>
      <c r="E234" s="21"/>
      <c r="F234" s="21"/>
      <c r="G234" s="21"/>
      <c r="H234" s="21"/>
      <c r="I234" s="21"/>
      <c r="J234" s="21"/>
      <c r="K234" s="21"/>
      <c r="L234" s="21"/>
      <c r="M234" s="21"/>
      <c r="N234" s="21"/>
      <c r="O234" s="21"/>
      <c r="P234" s="21"/>
      <c r="Q234" s="21" t="s">
        <v>91</v>
      </c>
      <c r="R234" s="21"/>
      <c r="S234" s="21"/>
      <c r="T234" s="21"/>
      <c r="U234" s="22"/>
      <c r="V234" s="37"/>
      <c r="W234" s="18"/>
    </row>
    <row r="235" spans="1:23" s="19" customFormat="1" ht="25.5" x14ac:dyDescent="0.2">
      <c r="A235" s="21" t="s">
        <v>499</v>
      </c>
      <c r="B235" s="21" t="s">
        <v>500</v>
      </c>
      <c r="C235" s="47" t="s">
        <v>523</v>
      </c>
      <c r="D235" s="21" t="s">
        <v>502</v>
      </c>
      <c r="E235" s="21"/>
      <c r="F235" s="21"/>
      <c r="G235" s="21"/>
      <c r="H235" s="21"/>
      <c r="I235" s="21"/>
      <c r="J235" s="21"/>
      <c r="K235" s="21"/>
      <c r="L235" s="21"/>
      <c r="M235" s="21"/>
      <c r="N235" s="21"/>
      <c r="O235" s="21"/>
      <c r="P235" s="21"/>
      <c r="Q235" s="21" t="s">
        <v>91</v>
      </c>
      <c r="R235" s="21"/>
      <c r="S235" s="21"/>
      <c r="T235" s="21"/>
      <c r="U235" s="22"/>
      <c r="V235" s="37"/>
      <c r="W235" s="18"/>
    </row>
    <row r="236" spans="1:23" s="19" customFormat="1" ht="38.25" x14ac:dyDescent="0.2">
      <c r="A236" s="57" t="s">
        <v>524</v>
      </c>
      <c r="B236" s="21" t="s">
        <v>525</v>
      </c>
      <c r="C236" s="47" t="s">
        <v>526</v>
      </c>
      <c r="D236" s="21" t="s">
        <v>527</v>
      </c>
      <c r="E236" s="21"/>
      <c r="F236" s="21"/>
      <c r="G236" s="21"/>
      <c r="H236" s="21"/>
      <c r="I236" s="21"/>
      <c r="J236" s="21"/>
      <c r="K236" s="21"/>
      <c r="L236" s="21"/>
      <c r="M236" s="21"/>
      <c r="N236" s="21"/>
      <c r="O236" s="21"/>
      <c r="P236" s="21"/>
      <c r="Q236" s="21"/>
      <c r="R236" s="21"/>
      <c r="S236" s="21" t="s">
        <v>91</v>
      </c>
      <c r="T236" s="93"/>
      <c r="U236" s="94"/>
      <c r="V236" s="37"/>
      <c r="W236" s="18"/>
    </row>
    <row r="237" spans="1:23" s="19" customFormat="1" ht="38.25" x14ac:dyDescent="0.2">
      <c r="A237" s="57" t="s">
        <v>524</v>
      </c>
      <c r="B237" s="21" t="s">
        <v>528</v>
      </c>
      <c r="C237" s="47" t="s">
        <v>506</v>
      </c>
      <c r="D237" s="21" t="s">
        <v>527</v>
      </c>
      <c r="E237" s="21"/>
      <c r="F237" s="21"/>
      <c r="G237" s="21"/>
      <c r="H237" s="21"/>
      <c r="I237" s="21"/>
      <c r="J237" s="21"/>
      <c r="K237" s="21"/>
      <c r="L237" s="21"/>
      <c r="M237" s="21"/>
      <c r="N237" s="21"/>
      <c r="O237" s="21"/>
      <c r="P237" s="21"/>
      <c r="Q237" s="21"/>
      <c r="R237" s="21"/>
      <c r="S237" s="21" t="s">
        <v>91</v>
      </c>
      <c r="T237" s="93"/>
      <c r="U237" s="94"/>
      <c r="V237" s="37"/>
      <c r="W237" s="18"/>
    </row>
    <row r="238" spans="1:23" s="19" customFormat="1" ht="38.25" x14ac:dyDescent="0.2">
      <c r="A238" s="57" t="s">
        <v>524</v>
      </c>
      <c r="B238" s="21" t="s">
        <v>529</v>
      </c>
      <c r="C238" s="47" t="s">
        <v>530</v>
      </c>
      <c r="D238" s="21" t="s">
        <v>527</v>
      </c>
      <c r="E238" s="21"/>
      <c r="F238" s="21"/>
      <c r="G238" s="21"/>
      <c r="H238" s="21"/>
      <c r="I238" s="21"/>
      <c r="J238" s="21"/>
      <c r="K238" s="21"/>
      <c r="L238" s="21"/>
      <c r="M238" s="21"/>
      <c r="N238" s="21"/>
      <c r="O238" s="21"/>
      <c r="P238" s="21"/>
      <c r="Q238" s="21"/>
      <c r="R238" s="21"/>
      <c r="S238" s="21" t="s">
        <v>91</v>
      </c>
      <c r="T238" s="93"/>
      <c r="U238" s="94"/>
      <c r="V238" s="37"/>
      <c r="W238" s="18"/>
    </row>
    <row r="239" spans="1:23" s="19" customFormat="1" ht="38.25" x14ac:dyDescent="0.2">
      <c r="A239" s="57" t="s">
        <v>524</v>
      </c>
      <c r="B239" s="21" t="s">
        <v>525</v>
      </c>
      <c r="C239" s="47" t="s">
        <v>531</v>
      </c>
      <c r="D239" s="21" t="s">
        <v>527</v>
      </c>
      <c r="E239" s="21"/>
      <c r="F239" s="21"/>
      <c r="G239" s="21"/>
      <c r="H239" s="21"/>
      <c r="I239" s="21"/>
      <c r="J239" s="21"/>
      <c r="K239" s="21"/>
      <c r="L239" s="21"/>
      <c r="M239" s="21"/>
      <c r="N239" s="21"/>
      <c r="O239" s="21"/>
      <c r="P239" s="21"/>
      <c r="Q239" s="21"/>
      <c r="R239" s="21"/>
      <c r="S239" s="21" t="s">
        <v>91</v>
      </c>
      <c r="T239" s="93"/>
      <c r="U239" s="94"/>
      <c r="V239" s="37"/>
      <c r="W239" s="18"/>
    </row>
    <row r="240" spans="1:23" s="19" customFormat="1" ht="38.25" x14ac:dyDescent="0.2">
      <c r="A240" s="57" t="s">
        <v>524</v>
      </c>
      <c r="B240" s="21" t="s">
        <v>525</v>
      </c>
      <c r="C240" s="47" t="s">
        <v>532</v>
      </c>
      <c r="D240" s="21" t="s">
        <v>527</v>
      </c>
      <c r="E240" s="21"/>
      <c r="F240" s="21"/>
      <c r="G240" s="21"/>
      <c r="H240" s="21"/>
      <c r="I240" s="21"/>
      <c r="J240" s="21"/>
      <c r="K240" s="21"/>
      <c r="L240" s="21"/>
      <c r="M240" s="21"/>
      <c r="N240" s="21"/>
      <c r="O240" s="21"/>
      <c r="P240" s="21"/>
      <c r="Q240" s="21"/>
      <c r="R240" s="21"/>
      <c r="S240" s="21" t="s">
        <v>91</v>
      </c>
      <c r="T240" s="93"/>
      <c r="U240" s="94"/>
      <c r="V240" s="37"/>
      <c r="W240" s="18"/>
    </row>
    <row r="241" spans="1:23" s="19" customFormat="1" ht="38.25" x14ac:dyDescent="0.2">
      <c r="A241" s="57" t="s">
        <v>524</v>
      </c>
      <c r="B241" s="21" t="s">
        <v>525</v>
      </c>
      <c r="C241" s="47" t="s">
        <v>533</v>
      </c>
      <c r="D241" s="21" t="s">
        <v>527</v>
      </c>
      <c r="E241" s="21"/>
      <c r="F241" s="21"/>
      <c r="G241" s="21"/>
      <c r="H241" s="21"/>
      <c r="I241" s="21"/>
      <c r="J241" s="21"/>
      <c r="K241" s="21"/>
      <c r="L241" s="21"/>
      <c r="M241" s="21"/>
      <c r="N241" s="21"/>
      <c r="O241" s="21"/>
      <c r="P241" s="21"/>
      <c r="Q241" s="21"/>
      <c r="R241" s="21"/>
      <c r="S241" s="21" t="s">
        <v>91</v>
      </c>
      <c r="T241" s="93"/>
      <c r="U241" s="94"/>
      <c r="V241" s="37"/>
      <c r="W241" s="18"/>
    </row>
    <row r="242" spans="1:23" s="19" customFormat="1" ht="38.25" x14ac:dyDescent="0.2">
      <c r="A242" s="57" t="s">
        <v>524</v>
      </c>
      <c r="B242" s="21" t="s">
        <v>529</v>
      </c>
      <c r="C242" s="47" t="s">
        <v>534</v>
      </c>
      <c r="D242" s="21" t="s">
        <v>527</v>
      </c>
      <c r="E242" s="21"/>
      <c r="F242" s="21"/>
      <c r="G242" s="21"/>
      <c r="H242" s="21"/>
      <c r="I242" s="21"/>
      <c r="J242" s="21"/>
      <c r="K242" s="21"/>
      <c r="L242" s="21"/>
      <c r="M242" s="21"/>
      <c r="N242" s="21"/>
      <c r="O242" s="21"/>
      <c r="P242" s="21"/>
      <c r="Q242" s="21"/>
      <c r="R242" s="21"/>
      <c r="S242" s="21" t="s">
        <v>91</v>
      </c>
      <c r="T242" s="93"/>
      <c r="U242" s="94"/>
      <c r="V242" s="37"/>
      <c r="W242" s="18"/>
    </row>
    <row r="243" spans="1:23" s="19" customFormat="1" ht="38.25" x14ac:dyDescent="0.2">
      <c r="A243" s="57" t="s">
        <v>524</v>
      </c>
      <c r="B243" s="21" t="s">
        <v>529</v>
      </c>
      <c r="C243" s="47" t="s">
        <v>535</v>
      </c>
      <c r="D243" s="21" t="s">
        <v>527</v>
      </c>
      <c r="E243" s="21"/>
      <c r="F243" s="21"/>
      <c r="G243" s="21"/>
      <c r="H243" s="21"/>
      <c r="I243" s="21"/>
      <c r="J243" s="21"/>
      <c r="K243" s="21"/>
      <c r="L243" s="21"/>
      <c r="M243" s="21"/>
      <c r="N243" s="21"/>
      <c r="O243" s="21"/>
      <c r="P243" s="21"/>
      <c r="Q243" s="21"/>
      <c r="R243" s="21"/>
      <c r="S243" s="21" t="s">
        <v>91</v>
      </c>
      <c r="T243" s="93"/>
      <c r="U243" s="94"/>
      <c r="V243" s="37"/>
      <c r="W243" s="18"/>
    </row>
    <row r="244" spans="1:23" s="19" customFormat="1" ht="38.25" x14ac:dyDescent="0.2">
      <c r="A244" s="57" t="s">
        <v>524</v>
      </c>
      <c r="B244" s="21" t="s">
        <v>525</v>
      </c>
      <c r="C244" s="47" t="s">
        <v>536</v>
      </c>
      <c r="D244" s="21" t="s">
        <v>527</v>
      </c>
      <c r="E244" s="21"/>
      <c r="F244" s="21"/>
      <c r="G244" s="21"/>
      <c r="H244" s="21"/>
      <c r="I244" s="21"/>
      <c r="J244" s="21"/>
      <c r="K244" s="21"/>
      <c r="L244" s="21"/>
      <c r="M244" s="21"/>
      <c r="N244" s="21"/>
      <c r="O244" s="21"/>
      <c r="P244" s="21"/>
      <c r="Q244" s="21"/>
      <c r="R244" s="21"/>
      <c r="S244" s="21" t="s">
        <v>91</v>
      </c>
      <c r="T244" s="93"/>
      <c r="U244" s="94"/>
      <c r="V244" s="37"/>
      <c r="W244" s="18"/>
    </row>
    <row r="245" spans="1:23" s="19" customFormat="1" ht="38.25" x14ac:dyDescent="0.2">
      <c r="A245" s="57" t="s">
        <v>524</v>
      </c>
      <c r="B245" s="21" t="s">
        <v>529</v>
      </c>
      <c r="C245" s="47" t="s">
        <v>537</v>
      </c>
      <c r="D245" s="21" t="s">
        <v>527</v>
      </c>
      <c r="E245" s="21"/>
      <c r="F245" s="21"/>
      <c r="G245" s="21"/>
      <c r="H245" s="21"/>
      <c r="I245" s="21"/>
      <c r="J245" s="21"/>
      <c r="K245" s="21"/>
      <c r="L245" s="21"/>
      <c r="M245" s="21"/>
      <c r="N245" s="21"/>
      <c r="O245" s="21"/>
      <c r="P245" s="21"/>
      <c r="Q245" s="21"/>
      <c r="R245" s="21"/>
      <c r="S245" s="21" t="s">
        <v>91</v>
      </c>
      <c r="T245" s="93"/>
      <c r="U245" s="94"/>
      <c r="V245" s="37"/>
      <c r="W245" s="18"/>
    </row>
    <row r="246" spans="1:23" s="19" customFormat="1" ht="38.25" x14ac:dyDescent="0.2">
      <c r="A246" s="57" t="s">
        <v>524</v>
      </c>
      <c r="B246" s="21" t="s">
        <v>529</v>
      </c>
      <c r="C246" s="47" t="s">
        <v>538</v>
      </c>
      <c r="D246" s="21" t="s">
        <v>527</v>
      </c>
      <c r="E246" s="21"/>
      <c r="F246" s="21"/>
      <c r="G246" s="21"/>
      <c r="H246" s="21"/>
      <c r="I246" s="21"/>
      <c r="J246" s="21"/>
      <c r="K246" s="21"/>
      <c r="L246" s="21"/>
      <c r="M246" s="21"/>
      <c r="N246" s="21"/>
      <c r="O246" s="21"/>
      <c r="P246" s="21"/>
      <c r="Q246" s="21"/>
      <c r="R246" s="21"/>
      <c r="S246" s="21" t="s">
        <v>91</v>
      </c>
      <c r="T246" s="93"/>
      <c r="U246" s="94"/>
      <c r="V246" s="37"/>
      <c r="W246" s="18"/>
    </row>
    <row r="247" spans="1:23" s="19" customFormat="1" ht="38.25" x14ac:dyDescent="0.2">
      <c r="A247" s="57" t="s">
        <v>524</v>
      </c>
      <c r="B247" s="21" t="s">
        <v>529</v>
      </c>
      <c r="C247" s="47" t="s">
        <v>539</v>
      </c>
      <c r="D247" s="21" t="s">
        <v>527</v>
      </c>
      <c r="E247" s="21"/>
      <c r="F247" s="21"/>
      <c r="G247" s="21"/>
      <c r="H247" s="21"/>
      <c r="I247" s="21"/>
      <c r="J247" s="21"/>
      <c r="K247" s="21"/>
      <c r="L247" s="21"/>
      <c r="M247" s="21"/>
      <c r="N247" s="21"/>
      <c r="O247" s="21"/>
      <c r="P247" s="21"/>
      <c r="Q247" s="21"/>
      <c r="R247" s="21"/>
      <c r="S247" s="21" t="s">
        <v>91</v>
      </c>
      <c r="T247" s="93"/>
      <c r="U247" s="94"/>
      <c r="V247" s="37"/>
      <c r="W247" s="18"/>
    </row>
    <row r="248" spans="1:23" s="19" customFormat="1" ht="38.25" x14ac:dyDescent="0.2">
      <c r="A248" s="57" t="s">
        <v>524</v>
      </c>
      <c r="B248" s="21" t="s">
        <v>529</v>
      </c>
      <c r="C248" s="47" t="s">
        <v>540</v>
      </c>
      <c r="D248" s="21" t="s">
        <v>527</v>
      </c>
      <c r="E248" s="21"/>
      <c r="F248" s="21"/>
      <c r="G248" s="21"/>
      <c r="H248" s="21"/>
      <c r="I248" s="21"/>
      <c r="J248" s="21"/>
      <c r="K248" s="21"/>
      <c r="L248" s="21"/>
      <c r="M248" s="21"/>
      <c r="N248" s="21"/>
      <c r="O248" s="21"/>
      <c r="P248" s="21"/>
      <c r="Q248" s="21"/>
      <c r="R248" s="21"/>
      <c r="S248" s="21" t="s">
        <v>91</v>
      </c>
      <c r="T248" s="93"/>
      <c r="U248" s="94"/>
      <c r="V248" s="37"/>
      <c r="W248" s="18"/>
    </row>
    <row r="249" spans="1:23" s="19" customFormat="1" ht="38.25" x14ac:dyDescent="0.2">
      <c r="A249" s="57" t="s">
        <v>524</v>
      </c>
      <c r="B249" s="21" t="s">
        <v>529</v>
      </c>
      <c r="C249" s="47" t="s">
        <v>501</v>
      </c>
      <c r="D249" s="21" t="s">
        <v>527</v>
      </c>
      <c r="E249" s="21"/>
      <c r="F249" s="21"/>
      <c r="G249" s="21"/>
      <c r="H249" s="21"/>
      <c r="I249" s="21"/>
      <c r="J249" s="21"/>
      <c r="K249" s="21"/>
      <c r="L249" s="21"/>
      <c r="M249" s="21"/>
      <c r="N249" s="21"/>
      <c r="O249" s="21"/>
      <c r="P249" s="21"/>
      <c r="Q249" s="21"/>
      <c r="R249" s="21"/>
      <c r="S249" s="21" t="s">
        <v>91</v>
      </c>
      <c r="T249" s="93"/>
      <c r="U249" s="94"/>
      <c r="V249" s="37"/>
      <c r="W249" s="18"/>
    </row>
    <row r="250" spans="1:23" s="19" customFormat="1" ht="38.25" x14ac:dyDescent="0.2">
      <c r="A250" s="57" t="s">
        <v>524</v>
      </c>
      <c r="B250" s="21" t="s">
        <v>525</v>
      </c>
      <c r="C250" s="47" t="s">
        <v>541</v>
      </c>
      <c r="D250" s="21" t="s">
        <v>527</v>
      </c>
      <c r="E250" s="21"/>
      <c r="F250" s="21"/>
      <c r="G250" s="21"/>
      <c r="H250" s="21"/>
      <c r="I250" s="21"/>
      <c r="J250" s="21"/>
      <c r="K250" s="21"/>
      <c r="L250" s="21"/>
      <c r="M250" s="21"/>
      <c r="N250" s="21"/>
      <c r="O250" s="21"/>
      <c r="P250" s="21"/>
      <c r="Q250" s="21"/>
      <c r="R250" s="21"/>
      <c r="S250" s="21" t="s">
        <v>91</v>
      </c>
      <c r="T250" s="93"/>
      <c r="U250" s="94"/>
      <c r="V250" s="37"/>
      <c r="W250" s="18"/>
    </row>
    <row r="251" spans="1:23" s="19" customFormat="1" ht="38.25" x14ac:dyDescent="0.2">
      <c r="A251" s="57" t="s">
        <v>524</v>
      </c>
      <c r="B251" s="21" t="s">
        <v>525</v>
      </c>
      <c r="C251" s="47" t="s">
        <v>542</v>
      </c>
      <c r="D251" s="21" t="s">
        <v>527</v>
      </c>
      <c r="E251" s="21"/>
      <c r="F251" s="21"/>
      <c r="G251" s="21"/>
      <c r="H251" s="21"/>
      <c r="I251" s="21"/>
      <c r="J251" s="21"/>
      <c r="K251" s="21"/>
      <c r="L251" s="21"/>
      <c r="M251" s="21"/>
      <c r="N251" s="21"/>
      <c r="O251" s="21"/>
      <c r="P251" s="21"/>
      <c r="Q251" s="21"/>
      <c r="R251" s="21"/>
      <c r="S251" s="21" t="s">
        <v>91</v>
      </c>
      <c r="T251" s="93"/>
      <c r="U251" s="94"/>
      <c r="V251" s="37"/>
      <c r="W251" s="18"/>
    </row>
    <row r="252" spans="1:23" s="19" customFormat="1" ht="38.25" x14ac:dyDescent="0.2">
      <c r="A252" s="57" t="s">
        <v>524</v>
      </c>
      <c r="B252" s="21" t="s">
        <v>529</v>
      </c>
      <c r="C252" s="47" t="s">
        <v>543</v>
      </c>
      <c r="D252" s="21" t="s">
        <v>527</v>
      </c>
      <c r="E252" s="21"/>
      <c r="F252" s="21"/>
      <c r="G252" s="21"/>
      <c r="H252" s="21"/>
      <c r="I252" s="21"/>
      <c r="J252" s="21"/>
      <c r="K252" s="21"/>
      <c r="L252" s="21"/>
      <c r="M252" s="21"/>
      <c r="N252" s="21"/>
      <c r="O252" s="21"/>
      <c r="P252" s="21"/>
      <c r="Q252" s="21"/>
      <c r="R252" s="21"/>
      <c r="S252" s="21" t="s">
        <v>91</v>
      </c>
      <c r="T252" s="93"/>
      <c r="U252" s="94"/>
      <c r="V252" s="37"/>
      <c r="W252" s="18"/>
    </row>
    <row r="253" spans="1:23" s="19" customFormat="1" ht="38.25" x14ac:dyDescent="0.2">
      <c r="A253" s="57" t="s">
        <v>524</v>
      </c>
      <c r="B253" s="21" t="s">
        <v>529</v>
      </c>
      <c r="C253" s="47" t="s">
        <v>544</v>
      </c>
      <c r="D253" s="21" t="s">
        <v>527</v>
      </c>
      <c r="E253" s="21"/>
      <c r="F253" s="21"/>
      <c r="G253" s="21"/>
      <c r="H253" s="21"/>
      <c r="I253" s="21"/>
      <c r="J253" s="21"/>
      <c r="K253" s="21"/>
      <c r="L253" s="21"/>
      <c r="M253" s="21"/>
      <c r="N253" s="21"/>
      <c r="O253" s="21"/>
      <c r="P253" s="21"/>
      <c r="Q253" s="21"/>
      <c r="R253" s="21"/>
      <c r="S253" s="21" t="s">
        <v>91</v>
      </c>
      <c r="T253" s="93"/>
      <c r="U253" s="94"/>
      <c r="V253" s="37"/>
      <c r="W253" s="18"/>
    </row>
    <row r="254" spans="1:23" s="19" customFormat="1" ht="38.25" x14ac:dyDescent="0.2">
      <c r="A254" s="57" t="s">
        <v>524</v>
      </c>
      <c r="B254" s="21" t="s">
        <v>525</v>
      </c>
      <c r="C254" s="47" t="s">
        <v>545</v>
      </c>
      <c r="D254" s="21" t="s">
        <v>527</v>
      </c>
      <c r="E254" s="21"/>
      <c r="F254" s="21"/>
      <c r="G254" s="21"/>
      <c r="H254" s="21"/>
      <c r="I254" s="21"/>
      <c r="J254" s="21"/>
      <c r="K254" s="21"/>
      <c r="L254" s="21"/>
      <c r="M254" s="21"/>
      <c r="N254" s="21"/>
      <c r="O254" s="21"/>
      <c r="P254" s="21"/>
      <c r="Q254" s="21"/>
      <c r="R254" s="21"/>
      <c r="S254" s="21" t="s">
        <v>91</v>
      </c>
      <c r="T254" s="93"/>
      <c r="U254" s="94"/>
      <c r="V254" s="37"/>
      <c r="W254" s="18"/>
    </row>
    <row r="255" spans="1:23" s="19" customFormat="1" ht="38.25" x14ac:dyDescent="0.2">
      <c r="A255" s="57" t="s">
        <v>524</v>
      </c>
      <c r="B255" s="21" t="s">
        <v>525</v>
      </c>
      <c r="C255" s="47" t="s">
        <v>546</v>
      </c>
      <c r="D255" s="21" t="s">
        <v>527</v>
      </c>
      <c r="E255" s="21"/>
      <c r="F255" s="21"/>
      <c r="G255" s="21"/>
      <c r="H255" s="21"/>
      <c r="I255" s="21"/>
      <c r="J255" s="21"/>
      <c r="K255" s="21"/>
      <c r="L255" s="21"/>
      <c r="M255" s="21"/>
      <c r="N255" s="21"/>
      <c r="O255" s="21"/>
      <c r="P255" s="21"/>
      <c r="Q255" s="21"/>
      <c r="R255" s="21"/>
      <c r="S255" s="21" t="s">
        <v>91</v>
      </c>
      <c r="T255" s="93"/>
      <c r="U255" s="94"/>
      <c r="V255" s="37"/>
      <c r="W255" s="18"/>
    </row>
    <row r="256" spans="1:23" s="19" customFormat="1" ht="38.25" x14ac:dyDescent="0.2">
      <c r="A256" s="57" t="s">
        <v>524</v>
      </c>
      <c r="B256" s="21" t="s">
        <v>525</v>
      </c>
      <c r="C256" s="47" t="s">
        <v>547</v>
      </c>
      <c r="D256" s="21" t="s">
        <v>527</v>
      </c>
      <c r="E256" s="21"/>
      <c r="F256" s="21"/>
      <c r="G256" s="21"/>
      <c r="H256" s="21"/>
      <c r="I256" s="21"/>
      <c r="J256" s="21"/>
      <c r="K256" s="21"/>
      <c r="L256" s="21"/>
      <c r="M256" s="21"/>
      <c r="N256" s="21"/>
      <c r="O256" s="21"/>
      <c r="P256" s="21"/>
      <c r="Q256" s="21"/>
      <c r="R256" s="21"/>
      <c r="S256" s="21" t="s">
        <v>91</v>
      </c>
      <c r="T256" s="93"/>
      <c r="U256" s="94"/>
      <c r="V256" s="37"/>
      <c r="W256" s="18"/>
    </row>
    <row r="257" spans="1:23" s="19" customFormat="1" ht="38.25" x14ac:dyDescent="0.2">
      <c r="A257" s="57" t="s">
        <v>524</v>
      </c>
      <c r="B257" s="21" t="s">
        <v>525</v>
      </c>
      <c r="C257" s="47" t="s">
        <v>548</v>
      </c>
      <c r="D257" s="21" t="s">
        <v>527</v>
      </c>
      <c r="E257" s="21"/>
      <c r="F257" s="21"/>
      <c r="G257" s="21"/>
      <c r="H257" s="21"/>
      <c r="I257" s="21"/>
      <c r="J257" s="21"/>
      <c r="K257" s="21"/>
      <c r="L257" s="21"/>
      <c r="M257" s="21"/>
      <c r="N257" s="21"/>
      <c r="O257" s="21"/>
      <c r="P257" s="21"/>
      <c r="Q257" s="21"/>
      <c r="R257" s="21"/>
      <c r="S257" s="21" t="s">
        <v>91</v>
      </c>
      <c r="T257" s="93"/>
      <c r="U257" s="94"/>
      <c r="V257" s="37"/>
      <c r="W257" s="18"/>
    </row>
    <row r="258" spans="1:23" s="19" customFormat="1" ht="38.25" x14ac:dyDescent="0.2">
      <c r="A258" s="57" t="s">
        <v>524</v>
      </c>
      <c r="B258" s="21" t="s">
        <v>529</v>
      </c>
      <c r="C258" s="47" t="s">
        <v>549</v>
      </c>
      <c r="D258" s="21" t="s">
        <v>527</v>
      </c>
      <c r="E258" s="21"/>
      <c r="F258" s="21"/>
      <c r="G258" s="21"/>
      <c r="H258" s="21"/>
      <c r="I258" s="21"/>
      <c r="J258" s="21"/>
      <c r="K258" s="21"/>
      <c r="L258" s="21"/>
      <c r="M258" s="21"/>
      <c r="N258" s="21"/>
      <c r="O258" s="21"/>
      <c r="P258" s="21"/>
      <c r="Q258" s="21"/>
      <c r="R258" s="21"/>
      <c r="S258" s="21" t="s">
        <v>91</v>
      </c>
      <c r="T258" s="93"/>
      <c r="U258" s="94"/>
      <c r="V258" s="37"/>
      <c r="W258" s="18"/>
    </row>
    <row r="259" spans="1:23" s="19" customFormat="1" ht="38.25" x14ac:dyDescent="0.2">
      <c r="A259" s="57" t="s">
        <v>524</v>
      </c>
      <c r="B259" s="21" t="s">
        <v>550</v>
      </c>
      <c r="C259" s="47" t="s">
        <v>551</v>
      </c>
      <c r="D259" s="21" t="s">
        <v>527</v>
      </c>
      <c r="E259" s="21"/>
      <c r="F259" s="21"/>
      <c r="G259" s="21"/>
      <c r="H259" s="21"/>
      <c r="I259" s="21"/>
      <c r="J259" s="21"/>
      <c r="K259" s="21"/>
      <c r="L259" s="21"/>
      <c r="M259" s="21"/>
      <c r="N259" s="21"/>
      <c r="O259" s="21"/>
      <c r="P259" s="21"/>
      <c r="Q259" s="21"/>
      <c r="R259" s="21"/>
      <c r="S259" s="21" t="s">
        <v>91</v>
      </c>
      <c r="T259" s="93"/>
      <c r="U259" s="94"/>
      <c r="V259" s="37"/>
      <c r="W259" s="18"/>
    </row>
    <row r="260" spans="1:23" s="19" customFormat="1" ht="38.25" x14ac:dyDescent="0.2">
      <c r="A260" s="57" t="s">
        <v>524</v>
      </c>
      <c r="B260" s="21" t="s">
        <v>529</v>
      </c>
      <c r="C260" s="47" t="s">
        <v>552</v>
      </c>
      <c r="D260" s="21" t="s">
        <v>527</v>
      </c>
      <c r="E260" s="21"/>
      <c r="F260" s="21"/>
      <c r="G260" s="21"/>
      <c r="H260" s="21"/>
      <c r="I260" s="21"/>
      <c r="J260" s="21"/>
      <c r="K260" s="21"/>
      <c r="L260" s="21"/>
      <c r="M260" s="21"/>
      <c r="N260" s="21"/>
      <c r="O260" s="21"/>
      <c r="P260" s="21"/>
      <c r="Q260" s="21"/>
      <c r="R260" s="21"/>
      <c r="S260" s="21" t="s">
        <v>91</v>
      </c>
      <c r="T260" s="93"/>
      <c r="U260" s="94"/>
      <c r="V260" s="37"/>
      <c r="W260" s="18"/>
    </row>
    <row r="261" spans="1:23" s="19" customFormat="1" ht="38.25" x14ac:dyDescent="0.2">
      <c r="A261" s="57" t="s">
        <v>524</v>
      </c>
      <c r="B261" s="21" t="s">
        <v>529</v>
      </c>
      <c r="C261" s="47" t="s">
        <v>553</v>
      </c>
      <c r="D261" s="21" t="s">
        <v>527</v>
      </c>
      <c r="E261" s="21"/>
      <c r="F261" s="21"/>
      <c r="G261" s="21"/>
      <c r="H261" s="21"/>
      <c r="I261" s="21"/>
      <c r="J261" s="21"/>
      <c r="K261" s="21"/>
      <c r="L261" s="21"/>
      <c r="M261" s="21"/>
      <c r="N261" s="21"/>
      <c r="O261" s="21"/>
      <c r="P261" s="21"/>
      <c r="Q261" s="21"/>
      <c r="R261" s="21"/>
      <c r="S261" s="21" t="s">
        <v>91</v>
      </c>
      <c r="T261" s="93"/>
      <c r="U261" s="94"/>
      <c r="V261" s="37"/>
      <c r="W261" s="18"/>
    </row>
    <row r="262" spans="1:23" s="19" customFormat="1" ht="38.25" x14ac:dyDescent="0.2">
      <c r="A262" s="57" t="s">
        <v>524</v>
      </c>
      <c r="B262" s="21" t="s">
        <v>525</v>
      </c>
      <c r="C262" s="47" t="s">
        <v>554</v>
      </c>
      <c r="D262" s="21" t="s">
        <v>527</v>
      </c>
      <c r="E262" s="21"/>
      <c r="F262" s="21"/>
      <c r="G262" s="21"/>
      <c r="H262" s="21"/>
      <c r="I262" s="21"/>
      <c r="J262" s="21"/>
      <c r="K262" s="21"/>
      <c r="L262" s="21"/>
      <c r="M262" s="21"/>
      <c r="N262" s="21"/>
      <c r="O262" s="21"/>
      <c r="P262" s="21"/>
      <c r="Q262" s="21"/>
      <c r="R262" s="21"/>
      <c r="S262" s="21" t="s">
        <v>91</v>
      </c>
      <c r="T262" s="93"/>
      <c r="U262" s="94"/>
      <c r="V262" s="37"/>
      <c r="W262" s="18"/>
    </row>
    <row r="263" spans="1:23" s="19" customFormat="1" ht="38.25" x14ac:dyDescent="0.2">
      <c r="A263" s="57" t="s">
        <v>524</v>
      </c>
      <c r="B263" s="21" t="s">
        <v>529</v>
      </c>
      <c r="C263" s="47" t="s">
        <v>555</v>
      </c>
      <c r="D263" s="21" t="s">
        <v>527</v>
      </c>
      <c r="E263" s="21"/>
      <c r="F263" s="21"/>
      <c r="G263" s="21"/>
      <c r="H263" s="21"/>
      <c r="I263" s="21"/>
      <c r="J263" s="21"/>
      <c r="K263" s="21"/>
      <c r="L263" s="21"/>
      <c r="M263" s="21"/>
      <c r="N263" s="21"/>
      <c r="O263" s="21"/>
      <c r="P263" s="21"/>
      <c r="Q263" s="21"/>
      <c r="R263" s="21"/>
      <c r="S263" s="21" t="s">
        <v>91</v>
      </c>
      <c r="T263" s="93"/>
      <c r="U263" s="94"/>
      <c r="V263" s="37"/>
      <c r="W263" s="18"/>
    </row>
    <row r="264" spans="1:23" s="19" customFormat="1" ht="38.25" x14ac:dyDescent="0.2">
      <c r="A264" s="57" t="s">
        <v>524</v>
      </c>
      <c r="B264" s="21" t="s">
        <v>529</v>
      </c>
      <c r="C264" s="47" t="s">
        <v>556</v>
      </c>
      <c r="D264" s="21" t="s">
        <v>527</v>
      </c>
      <c r="E264" s="21"/>
      <c r="F264" s="21"/>
      <c r="G264" s="21"/>
      <c r="H264" s="21"/>
      <c r="I264" s="21"/>
      <c r="J264" s="21"/>
      <c r="K264" s="21"/>
      <c r="L264" s="21"/>
      <c r="M264" s="21"/>
      <c r="N264" s="21"/>
      <c r="O264" s="21"/>
      <c r="P264" s="21"/>
      <c r="Q264" s="21"/>
      <c r="R264" s="21"/>
      <c r="S264" s="21" t="s">
        <v>91</v>
      </c>
      <c r="T264" s="93"/>
      <c r="U264" s="94"/>
      <c r="V264" s="37"/>
      <c r="W264" s="18"/>
    </row>
    <row r="265" spans="1:23" s="19" customFormat="1" ht="38.25" x14ac:dyDescent="0.2">
      <c r="A265" s="57" t="s">
        <v>524</v>
      </c>
      <c r="B265" s="21" t="s">
        <v>525</v>
      </c>
      <c r="C265" s="47" t="s">
        <v>557</v>
      </c>
      <c r="D265" s="21" t="s">
        <v>527</v>
      </c>
      <c r="E265" s="21"/>
      <c r="F265" s="21"/>
      <c r="G265" s="21"/>
      <c r="H265" s="21"/>
      <c r="I265" s="21"/>
      <c r="J265" s="21"/>
      <c r="K265" s="21"/>
      <c r="L265" s="21"/>
      <c r="M265" s="21"/>
      <c r="N265" s="21"/>
      <c r="O265" s="21"/>
      <c r="P265" s="21"/>
      <c r="Q265" s="21"/>
      <c r="R265" s="21"/>
      <c r="S265" s="21" t="s">
        <v>91</v>
      </c>
      <c r="T265" s="93"/>
      <c r="U265" s="94"/>
      <c r="V265" s="37"/>
      <c r="W265" s="18"/>
    </row>
    <row r="266" spans="1:23" s="19" customFormat="1" ht="38.25" x14ac:dyDescent="0.2">
      <c r="A266" s="57" t="s">
        <v>524</v>
      </c>
      <c r="B266" s="21" t="s">
        <v>558</v>
      </c>
      <c r="C266" s="47" t="s">
        <v>559</v>
      </c>
      <c r="D266" s="21" t="s">
        <v>560</v>
      </c>
      <c r="E266" s="21"/>
      <c r="F266" s="21"/>
      <c r="G266" s="21"/>
      <c r="H266" s="21"/>
      <c r="I266" s="21"/>
      <c r="J266" s="21"/>
      <c r="K266" s="21"/>
      <c r="L266" s="21"/>
      <c r="M266" s="21"/>
      <c r="N266" s="21"/>
      <c r="O266" s="21"/>
      <c r="P266" s="21"/>
      <c r="Q266" s="21"/>
      <c r="R266" s="21"/>
      <c r="S266" s="21" t="s">
        <v>91</v>
      </c>
      <c r="T266" s="93"/>
      <c r="U266" s="94"/>
      <c r="V266" s="37"/>
      <c r="W266" s="18"/>
    </row>
    <row r="267" spans="1:23" s="19" customFormat="1" ht="38.25" x14ac:dyDescent="0.2">
      <c r="A267" s="57" t="s">
        <v>524</v>
      </c>
      <c r="B267" s="21" t="s">
        <v>558</v>
      </c>
      <c r="C267" s="47" t="s">
        <v>561</v>
      </c>
      <c r="D267" s="21" t="s">
        <v>560</v>
      </c>
      <c r="E267" s="21"/>
      <c r="F267" s="21"/>
      <c r="G267" s="21"/>
      <c r="H267" s="21"/>
      <c r="I267" s="21"/>
      <c r="J267" s="21"/>
      <c r="K267" s="21"/>
      <c r="L267" s="21"/>
      <c r="M267" s="21"/>
      <c r="N267" s="21"/>
      <c r="O267" s="21"/>
      <c r="P267" s="21"/>
      <c r="Q267" s="21"/>
      <c r="R267" s="21"/>
      <c r="S267" s="21" t="s">
        <v>91</v>
      </c>
      <c r="T267" s="93"/>
      <c r="U267" s="94"/>
      <c r="V267" s="37"/>
      <c r="W267" s="18"/>
    </row>
    <row r="268" spans="1:23" s="19" customFormat="1" ht="38.25" x14ac:dyDescent="0.2">
      <c r="A268" s="57" t="s">
        <v>524</v>
      </c>
      <c r="B268" s="21" t="s">
        <v>558</v>
      </c>
      <c r="C268" s="47" t="s">
        <v>562</v>
      </c>
      <c r="D268" s="21" t="s">
        <v>560</v>
      </c>
      <c r="E268" s="21"/>
      <c r="F268" s="21"/>
      <c r="G268" s="21"/>
      <c r="H268" s="21"/>
      <c r="I268" s="21"/>
      <c r="J268" s="21"/>
      <c r="K268" s="21"/>
      <c r="L268" s="21"/>
      <c r="M268" s="21"/>
      <c r="N268" s="21"/>
      <c r="O268" s="21"/>
      <c r="P268" s="21"/>
      <c r="Q268" s="21"/>
      <c r="R268" s="21"/>
      <c r="S268" s="21" t="s">
        <v>91</v>
      </c>
      <c r="T268" s="93"/>
      <c r="U268" s="94"/>
      <c r="V268" s="37"/>
      <c r="W268" s="18"/>
    </row>
    <row r="269" spans="1:23" s="19" customFormat="1" ht="38.25" x14ac:dyDescent="0.2">
      <c r="A269" s="57" t="s">
        <v>524</v>
      </c>
      <c r="B269" s="21" t="s">
        <v>558</v>
      </c>
      <c r="C269" s="47" t="s">
        <v>563</v>
      </c>
      <c r="D269" s="21" t="s">
        <v>560</v>
      </c>
      <c r="E269" s="21"/>
      <c r="F269" s="21"/>
      <c r="G269" s="21"/>
      <c r="H269" s="21"/>
      <c r="I269" s="21"/>
      <c r="J269" s="21"/>
      <c r="K269" s="21"/>
      <c r="L269" s="21"/>
      <c r="M269" s="21"/>
      <c r="N269" s="21"/>
      <c r="O269" s="21"/>
      <c r="P269" s="21"/>
      <c r="Q269" s="21"/>
      <c r="R269" s="21"/>
      <c r="S269" s="21" t="s">
        <v>91</v>
      </c>
      <c r="T269" s="93"/>
      <c r="U269" s="94"/>
      <c r="V269" s="37"/>
      <c r="W269" s="18"/>
    </row>
    <row r="270" spans="1:23" s="19" customFormat="1" ht="38.25" x14ac:dyDescent="0.2">
      <c r="A270" s="57" t="s">
        <v>524</v>
      </c>
      <c r="B270" s="21" t="s">
        <v>558</v>
      </c>
      <c r="C270" s="47" t="s">
        <v>564</v>
      </c>
      <c r="D270" s="21" t="s">
        <v>560</v>
      </c>
      <c r="E270" s="21"/>
      <c r="F270" s="21"/>
      <c r="G270" s="21"/>
      <c r="H270" s="21"/>
      <c r="I270" s="21"/>
      <c r="J270" s="21"/>
      <c r="K270" s="21"/>
      <c r="L270" s="21"/>
      <c r="M270" s="21"/>
      <c r="N270" s="21"/>
      <c r="O270" s="21"/>
      <c r="P270" s="21"/>
      <c r="Q270" s="21"/>
      <c r="R270" s="21"/>
      <c r="S270" s="21" t="s">
        <v>91</v>
      </c>
      <c r="T270" s="93"/>
      <c r="U270" s="94"/>
      <c r="V270" s="37"/>
      <c r="W270" s="18"/>
    </row>
    <row r="271" spans="1:23" s="19" customFormat="1" ht="38.25" x14ac:dyDescent="0.2">
      <c r="A271" s="57" t="s">
        <v>524</v>
      </c>
      <c r="B271" s="21" t="s">
        <v>558</v>
      </c>
      <c r="C271" s="47" t="s">
        <v>565</v>
      </c>
      <c r="D271" s="21" t="s">
        <v>560</v>
      </c>
      <c r="E271" s="21"/>
      <c r="F271" s="21"/>
      <c r="G271" s="21"/>
      <c r="H271" s="21"/>
      <c r="I271" s="21"/>
      <c r="J271" s="21"/>
      <c r="K271" s="21"/>
      <c r="L271" s="21"/>
      <c r="M271" s="21"/>
      <c r="N271" s="21"/>
      <c r="O271" s="21"/>
      <c r="P271" s="21"/>
      <c r="Q271" s="21"/>
      <c r="R271" s="21"/>
      <c r="S271" s="21" t="s">
        <v>91</v>
      </c>
      <c r="T271" s="93"/>
      <c r="U271" s="94"/>
      <c r="V271" s="37"/>
      <c r="W271" s="18"/>
    </row>
    <row r="272" spans="1:23" s="19" customFormat="1" ht="38.25" x14ac:dyDescent="0.2">
      <c r="A272" s="57" t="s">
        <v>524</v>
      </c>
      <c r="B272" s="21" t="s">
        <v>558</v>
      </c>
      <c r="C272" s="47" t="s">
        <v>566</v>
      </c>
      <c r="D272" s="21" t="s">
        <v>560</v>
      </c>
      <c r="E272" s="21"/>
      <c r="F272" s="21"/>
      <c r="G272" s="21"/>
      <c r="H272" s="21"/>
      <c r="I272" s="21"/>
      <c r="J272" s="21"/>
      <c r="K272" s="21"/>
      <c r="L272" s="21"/>
      <c r="M272" s="21"/>
      <c r="N272" s="21"/>
      <c r="O272" s="21"/>
      <c r="P272" s="21"/>
      <c r="Q272" s="21"/>
      <c r="R272" s="21"/>
      <c r="S272" s="21" t="s">
        <v>91</v>
      </c>
      <c r="T272" s="93"/>
      <c r="U272" s="94"/>
      <c r="V272" s="37"/>
      <c r="W272" s="18"/>
    </row>
    <row r="273" spans="1:23" s="61" customFormat="1" ht="38.25" x14ac:dyDescent="0.2">
      <c r="A273" s="57" t="s">
        <v>567</v>
      </c>
      <c r="B273" s="21" t="s">
        <v>525</v>
      </c>
      <c r="C273" s="47" t="s">
        <v>526</v>
      </c>
      <c r="D273" s="21" t="s">
        <v>527</v>
      </c>
      <c r="E273" s="57"/>
      <c r="F273" s="57"/>
      <c r="G273" s="57"/>
      <c r="H273" s="57"/>
      <c r="I273" s="57"/>
      <c r="J273" s="57"/>
      <c r="K273" s="57"/>
      <c r="L273" s="57"/>
      <c r="M273" s="57"/>
      <c r="N273" s="57"/>
      <c r="O273" s="57"/>
      <c r="P273" s="57"/>
      <c r="Q273" s="57"/>
      <c r="R273" s="57"/>
      <c r="S273" s="57"/>
      <c r="T273" s="21" t="s">
        <v>91</v>
      </c>
      <c r="U273" s="94"/>
      <c r="V273" s="59"/>
      <c r="W273" s="60"/>
    </row>
    <row r="274" spans="1:23" s="61" customFormat="1" ht="38.25" x14ac:dyDescent="0.2">
      <c r="A274" s="57" t="s">
        <v>567</v>
      </c>
      <c r="B274" s="21" t="s">
        <v>525</v>
      </c>
      <c r="C274" s="47" t="s">
        <v>531</v>
      </c>
      <c r="D274" s="21" t="s">
        <v>527</v>
      </c>
      <c r="E274" s="57"/>
      <c r="F274" s="57"/>
      <c r="G274" s="57"/>
      <c r="H274" s="57"/>
      <c r="I274" s="57"/>
      <c r="J274" s="57"/>
      <c r="K274" s="57"/>
      <c r="L274" s="57"/>
      <c r="M274" s="57"/>
      <c r="N274" s="57"/>
      <c r="O274" s="57"/>
      <c r="P274" s="57"/>
      <c r="Q274" s="57"/>
      <c r="R274" s="57"/>
      <c r="S274" s="57"/>
      <c r="T274" s="21" t="s">
        <v>91</v>
      </c>
      <c r="U274" s="94"/>
      <c r="V274" s="59"/>
      <c r="W274" s="60"/>
    </row>
    <row r="275" spans="1:23" s="61" customFormat="1" ht="38.25" x14ac:dyDescent="0.2">
      <c r="A275" s="57" t="s">
        <v>567</v>
      </c>
      <c r="B275" s="21" t="s">
        <v>568</v>
      </c>
      <c r="C275" s="47" t="s">
        <v>569</v>
      </c>
      <c r="D275" s="21" t="s">
        <v>527</v>
      </c>
      <c r="E275" s="57"/>
      <c r="F275" s="57"/>
      <c r="G275" s="57"/>
      <c r="H275" s="57"/>
      <c r="I275" s="57"/>
      <c r="J275" s="57"/>
      <c r="K275" s="57"/>
      <c r="L275" s="57"/>
      <c r="M275" s="57"/>
      <c r="N275" s="57"/>
      <c r="O275" s="57"/>
      <c r="P275" s="57"/>
      <c r="Q275" s="57"/>
      <c r="R275" s="57"/>
      <c r="S275" s="57"/>
      <c r="T275" s="21" t="s">
        <v>91</v>
      </c>
      <c r="U275" s="94"/>
      <c r="V275" s="59"/>
      <c r="W275" s="60"/>
    </row>
    <row r="276" spans="1:23" s="61" customFormat="1" ht="38.25" x14ac:dyDescent="0.2">
      <c r="A276" s="57" t="s">
        <v>567</v>
      </c>
      <c r="B276" s="21" t="s">
        <v>568</v>
      </c>
      <c r="C276" s="47" t="s">
        <v>570</v>
      </c>
      <c r="D276" s="21" t="s">
        <v>527</v>
      </c>
      <c r="E276" s="57"/>
      <c r="F276" s="57"/>
      <c r="G276" s="57"/>
      <c r="H276" s="57"/>
      <c r="I276" s="57"/>
      <c r="J276" s="57"/>
      <c r="K276" s="57"/>
      <c r="L276" s="57"/>
      <c r="M276" s="57"/>
      <c r="N276" s="57"/>
      <c r="O276" s="57"/>
      <c r="P276" s="57"/>
      <c r="Q276" s="57"/>
      <c r="R276" s="57"/>
      <c r="S276" s="57"/>
      <c r="T276" s="21" t="s">
        <v>91</v>
      </c>
      <c r="U276" s="94"/>
      <c r="V276" s="59"/>
      <c r="W276" s="60"/>
    </row>
    <row r="277" spans="1:23" s="61" customFormat="1" ht="38.25" x14ac:dyDescent="0.2">
      <c r="A277" s="57" t="s">
        <v>567</v>
      </c>
      <c r="B277" s="21" t="s">
        <v>568</v>
      </c>
      <c r="C277" s="47" t="s">
        <v>571</v>
      </c>
      <c r="D277" s="21" t="s">
        <v>527</v>
      </c>
      <c r="E277" s="57"/>
      <c r="F277" s="57"/>
      <c r="G277" s="57"/>
      <c r="H277" s="57"/>
      <c r="I277" s="57"/>
      <c r="J277" s="57"/>
      <c r="K277" s="57"/>
      <c r="L277" s="57"/>
      <c r="M277" s="57"/>
      <c r="N277" s="57"/>
      <c r="O277" s="57"/>
      <c r="P277" s="57"/>
      <c r="Q277" s="57"/>
      <c r="R277" s="57"/>
      <c r="S277" s="57"/>
      <c r="T277" s="21" t="s">
        <v>91</v>
      </c>
      <c r="U277" s="94"/>
      <c r="V277" s="59"/>
      <c r="W277" s="60"/>
    </row>
    <row r="278" spans="1:23" s="61" customFormat="1" ht="38.25" x14ac:dyDescent="0.2">
      <c r="A278" s="57" t="s">
        <v>567</v>
      </c>
      <c r="B278" s="21" t="s">
        <v>525</v>
      </c>
      <c r="C278" s="47" t="s">
        <v>532</v>
      </c>
      <c r="D278" s="21" t="s">
        <v>527</v>
      </c>
      <c r="E278" s="57"/>
      <c r="F278" s="57"/>
      <c r="G278" s="57"/>
      <c r="H278" s="57"/>
      <c r="I278" s="57"/>
      <c r="J278" s="57"/>
      <c r="K278" s="57"/>
      <c r="L278" s="57"/>
      <c r="M278" s="57"/>
      <c r="N278" s="57"/>
      <c r="O278" s="57"/>
      <c r="P278" s="57"/>
      <c r="Q278" s="57"/>
      <c r="R278" s="57"/>
      <c r="S278" s="57"/>
      <c r="T278" s="21" t="s">
        <v>91</v>
      </c>
      <c r="U278" s="94"/>
      <c r="V278" s="59"/>
      <c r="W278" s="60"/>
    </row>
    <row r="279" spans="1:23" s="61" customFormat="1" ht="38.25" x14ac:dyDescent="0.2">
      <c r="A279" s="57" t="s">
        <v>567</v>
      </c>
      <c r="B279" s="21" t="s">
        <v>525</v>
      </c>
      <c r="C279" s="47" t="s">
        <v>533</v>
      </c>
      <c r="D279" s="21" t="s">
        <v>527</v>
      </c>
      <c r="E279" s="57"/>
      <c r="F279" s="57"/>
      <c r="G279" s="57"/>
      <c r="H279" s="57"/>
      <c r="I279" s="57"/>
      <c r="J279" s="57"/>
      <c r="K279" s="57"/>
      <c r="L279" s="57"/>
      <c r="M279" s="57"/>
      <c r="N279" s="57"/>
      <c r="O279" s="57"/>
      <c r="P279" s="57"/>
      <c r="Q279" s="57"/>
      <c r="R279" s="57"/>
      <c r="S279" s="57"/>
      <c r="T279" s="21" t="s">
        <v>91</v>
      </c>
      <c r="U279" s="94"/>
      <c r="V279" s="59"/>
      <c r="W279" s="60"/>
    </row>
    <row r="280" spans="1:23" s="61" customFormat="1" ht="38.25" x14ac:dyDescent="0.2">
      <c r="A280" s="57" t="s">
        <v>567</v>
      </c>
      <c r="B280" s="21" t="s">
        <v>568</v>
      </c>
      <c r="C280" s="47" t="s">
        <v>572</v>
      </c>
      <c r="D280" s="21" t="s">
        <v>527</v>
      </c>
      <c r="E280" s="57"/>
      <c r="F280" s="57"/>
      <c r="G280" s="57"/>
      <c r="H280" s="57"/>
      <c r="I280" s="57"/>
      <c r="J280" s="57"/>
      <c r="K280" s="57"/>
      <c r="L280" s="57"/>
      <c r="M280" s="57"/>
      <c r="N280" s="57"/>
      <c r="O280" s="57"/>
      <c r="P280" s="57"/>
      <c r="Q280" s="57"/>
      <c r="R280" s="57"/>
      <c r="S280" s="57"/>
      <c r="T280" s="21" t="s">
        <v>91</v>
      </c>
      <c r="U280" s="94"/>
      <c r="V280" s="59"/>
      <c r="W280" s="60"/>
    </row>
    <row r="281" spans="1:23" s="61" customFormat="1" ht="38.25" x14ac:dyDescent="0.2">
      <c r="A281" s="57" t="s">
        <v>567</v>
      </c>
      <c r="B281" s="21" t="s">
        <v>525</v>
      </c>
      <c r="C281" s="47" t="s">
        <v>536</v>
      </c>
      <c r="D281" s="21" t="s">
        <v>527</v>
      </c>
      <c r="E281" s="57"/>
      <c r="F281" s="57"/>
      <c r="G281" s="57"/>
      <c r="H281" s="57"/>
      <c r="I281" s="57"/>
      <c r="J281" s="57"/>
      <c r="K281" s="57"/>
      <c r="L281" s="57"/>
      <c r="M281" s="57"/>
      <c r="N281" s="57"/>
      <c r="O281" s="57"/>
      <c r="P281" s="57"/>
      <c r="Q281" s="57"/>
      <c r="R281" s="57"/>
      <c r="S281" s="57"/>
      <c r="T281" s="21" t="s">
        <v>91</v>
      </c>
      <c r="U281" s="94"/>
      <c r="V281" s="59"/>
      <c r="W281" s="60"/>
    </row>
    <row r="282" spans="1:23" s="61" customFormat="1" ht="38.25" x14ac:dyDescent="0.2">
      <c r="A282" s="57" t="s">
        <v>567</v>
      </c>
      <c r="B282" s="21" t="s">
        <v>568</v>
      </c>
      <c r="C282" s="47" t="s">
        <v>573</v>
      </c>
      <c r="D282" s="21" t="s">
        <v>527</v>
      </c>
      <c r="E282" s="57"/>
      <c r="F282" s="57"/>
      <c r="G282" s="57"/>
      <c r="H282" s="57"/>
      <c r="I282" s="57"/>
      <c r="J282" s="57"/>
      <c r="K282" s="57"/>
      <c r="L282" s="57"/>
      <c r="M282" s="57"/>
      <c r="N282" s="57"/>
      <c r="O282" s="57"/>
      <c r="P282" s="57"/>
      <c r="Q282" s="57"/>
      <c r="R282" s="57"/>
      <c r="S282" s="57"/>
      <c r="T282" s="21" t="s">
        <v>91</v>
      </c>
      <c r="U282" s="94"/>
      <c r="V282" s="59"/>
      <c r="W282" s="60"/>
    </row>
    <row r="283" spans="1:23" s="61" customFormat="1" ht="38.25" x14ac:dyDescent="0.2">
      <c r="A283" s="57" t="s">
        <v>567</v>
      </c>
      <c r="B283" s="21" t="s">
        <v>568</v>
      </c>
      <c r="C283" s="47" t="s">
        <v>574</v>
      </c>
      <c r="D283" s="21" t="s">
        <v>527</v>
      </c>
      <c r="E283" s="57"/>
      <c r="F283" s="57"/>
      <c r="G283" s="57"/>
      <c r="H283" s="57"/>
      <c r="I283" s="57"/>
      <c r="J283" s="57"/>
      <c r="K283" s="57"/>
      <c r="L283" s="57"/>
      <c r="M283" s="57"/>
      <c r="N283" s="57"/>
      <c r="O283" s="57"/>
      <c r="P283" s="57"/>
      <c r="Q283" s="57"/>
      <c r="R283" s="57"/>
      <c r="S283" s="57"/>
      <c r="T283" s="21" t="s">
        <v>91</v>
      </c>
      <c r="U283" s="94"/>
      <c r="V283" s="59"/>
      <c r="W283" s="60"/>
    </row>
    <row r="284" spans="1:23" s="61" customFormat="1" ht="38.25" x14ac:dyDescent="0.2">
      <c r="A284" s="57" t="s">
        <v>567</v>
      </c>
      <c r="B284" s="21" t="s">
        <v>568</v>
      </c>
      <c r="C284" s="47" t="s">
        <v>575</v>
      </c>
      <c r="D284" s="21" t="s">
        <v>527</v>
      </c>
      <c r="E284" s="57"/>
      <c r="F284" s="57"/>
      <c r="G284" s="57"/>
      <c r="H284" s="57"/>
      <c r="I284" s="57"/>
      <c r="J284" s="57"/>
      <c r="K284" s="57"/>
      <c r="L284" s="57"/>
      <c r="M284" s="57"/>
      <c r="N284" s="57"/>
      <c r="O284" s="57"/>
      <c r="P284" s="57"/>
      <c r="Q284" s="57"/>
      <c r="R284" s="57"/>
      <c r="S284" s="57"/>
      <c r="T284" s="21" t="s">
        <v>91</v>
      </c>
      <c r="U284" s="94"/>
      <c r="V284" s="59"/>
      <c r="W284" s="60"/>
    </row>
    <row r="285" spans="1:23" s="61" customFormat="1" ht="38.25" x14ac:dyDescent="0.2">
      <c r="A285" s="57" t="s">
        <v>567</v>
      </c>
      <c r="B285" s="21" t="s">
        <v>525</v>
      </c>
      <c r="C285" s="47" t="s">
        <v>541</v>
      </c>
      <c r="D285" s="21" t="s">
        <v>527</v>
      </c>
      <c r="E285" s="57"/>
      <c r="F285" s="57"/>
      <c r="G285" s="57"/>
      <c r="H285" s="57"/>
      <c r="I285" s="57"/>
      <c r="J285" s="57"/>
      <c r="K285" s="57"/>
      <c r="L285" s="57"/>
      <c r="M285" s="57"/>
      <c r="N285" s="57"/>
      <c r="O285" s="57"/>
      <c r="P285" s="57"/>
      <c r="Q285" s="57"/>
      <c r="R285" s="57"/>
      <c r="S285" s="57"/>
      <c r="T285" s="21" t="s">
        <v>91</v>
      </c>
      <c r="U285" s="94"/>
      <c r="V285" s="59"/>
      <c r="W285" s="60"/>
    </row>
    <row r="286" spans="1:23" s="61" customFormat="1" ht="38.25" x14ac:dyDescent="0.2">
      <c r="A286" s="57" t="s">
        <v>567</v>
      </c>
      <c r="B286" s="21" t="s">
        <v>525</v>
      </c>
      <c r="C286" s="47" t="s">
        <v>542</v>
      </c>
      <c r="D286" s="21" t="s">
        <v>527</v>
      </c>
      <c r="E286" s="57"/>
      <c r="F286" s="57"/>
      <c r="G286" s="57"/>
      <c r="H286" s="57"/>
      <c r="I286" s="57"/>
      <c r="J286" s="57"/>
      <c r="K286" s="57"/>
      <c r="L286" s="57"/>
      <c r="M286" s="57"/>
      <c r="N286" s="57"/>
      <c r="O286" s="57"/>
      <c r="P286" s="57"/>
      <c r="Q286" s="57"/>
      <c r="R286" s="57"/>
      <c r="S286" s="57"/>
      <c r="T286" s="21" t="s">
        <v>91</v>
      </c>
      <c r="U286" s="94"/>
      <c r="V286" s="59"/>
      <c r="W286" s="60"/>
    </row>
    <row r="287" spans="1:23" s="61" customFormat="1" ht="38.25" x14ac:dyDescent="0.2">
      <c r="A287" s="57" t="s">
        <v>567</v>
      </c>
      <c r="B287" s="21" t="s">
        <v>568</v>
      </c>
      <c r="C287" s="47" t="s">
        <v>576</v>
      </c>
      <c r="D287" s="21" t="s">
        <v>527</v>
      </c>
      <c r="E287" s="57"/>
      <c r="F287" s="57"/>
      <c r="G287" s="57"/>
      <c r="H287" s="57"/>
      <c r="I287" s="57"/>
      <c r="J287" s="57"/>
      <c r="K287" s="57"/>
      <c r="L287" s="57"/>
      <c r="M287" s="57"/>
      <c r="N287" s="57"/>
      <c r="O287" s="57"/>
      <c r="P287" s="57"/>
      <c r="Q287" s="57"/>
      <c r="R287" s="57"/>
      <c r="S287" s="57"/>
      <c r="T287" s="21" t="s">
        <v>91</v>
      </c>
      <c r="U287" s="94"/>
      <c r="V287" s="59"/>
      <c r="W287" s="60"/>
    </row>
    <row r="288" spans="1:23" s="61" customFormat="1" ht="38.25" x14ac:dyDescent="0.2">
      <c r="A288" s="57" t="s">
        <v>567</v>
      </c>
      <c r="B288" s="21" t="s">
        <v>525</v>
      </c>
      <c r="C288" s="47" t="s">
        <v>545</v>
      </c>
      <c r="D288" s="21" t="s">
        <v>527</v>
      </c>
      <c r="E288" s="57"/>
      <c r="F288" s="57"/>
      <c r="G288" s="57"/>
      <c r="H288" s="57"/>
      <c r="I288" s="57"/>
      <c r="J288" s="57"/>
      <c r="K288" s="57"/>
      <c r="L288" s="57"/>
      <c r="M288" s="57"/>
      <c r="N288" s="57"/>
      <c r="O288" s="57"/>
      <c r="P288" s="57"/>
      <c r="Q288" s="57"/>
      <c r="R288" s="57"/>
      <c r="S288" s="57"/>
      <c r="T288" s="21" t="s">
        <v>91</v>
      </c>
      <c r="U288" s="94"/>
      <c r="V288" s="59"/>
      <c r="W288" s="60"/>
    </row>
    <row r="289" spans="1:23" s="61" customFormat="1" ht="38.25" x14ac:dyDescent="0.2">
      <c r="A289" s="57" t="s">
        <v>567</v>
      </c>
      <c r="B289" s="21" t="s">
        <v>525</v>
      </c>
      <c r="C289" s="47" t="s">
        <v>546</v>
      </c>
      <c r="D289" s="21" t="s">
        <v>527</v>
      </c>
      <c r="E289" s="57"/>
      <c r="F289" s="57"/>
      <c r="G289" s="57"/>
      <c r="H289" s="57"/>
      <c r="I289" s="57"/>
      <c r="J289" s="57"/>
      <c r="K289" s="57"/>
      <c r="L289" s="57"/>
      <c r="M289" s="57"/>
      <c r="N289" s="57"/>
      <c r="O289" s="57"/>
      <c r="P289" s="57"/>
      <c r="Q289" s="57"/>
      <c r="R289" s="57"/>
      <c r="S289" s="57"/>
      <c r="T289" s="21" t="s">
        <v>91</v>
      </c>
      <c r="U289" s="94"/>
      <c r="V289" s="59"/>
      <c r="W289" s="60"/>
    </row>
    <row r="290" spans="1:23" s="61" customFormat="1" ht="38.25" x14ac:dyDescent="0.2">
      <c r="A290" s="57" t="s">
        <v>567</v>
      </c>
      <c r="B290" s="21" t="s">
        <v>568</v>
      </c>
      <c r="C290" s="47" t="s">
        <v>577</v>
      </c>
      <c r="D290" s="21" t="s">
        <v>527</v>
      </c>
      <c r="E290" s="57"/>
      <c r="F290" s="57"/>
      <c r="G290" s="57"/>
      <c r="H290" s="57"/>
      <c r="I290" s="57"/>
      <c r="J290" s="57"/>
      <c r="K290" s="57"/>
      <c r="L290" s="57"/>
      <c r="M290" s="57"/>
      <c r="N290" s="57"/>
      <c r="O290" s="57"/>
      <c r="P290" s="57"/>
      <c r="Q290" s="57"/>
      <c r="R290" s="57"/>
      <c r="S290" s="57"/>
      <c r="T290" s="21" t="s">
        <v>91</v>
      </c>
      <c r="U290" s="94"/>
      <c r="V290" s="59"/>
      <c r="W290" s="60"/>
    </row>
    <row r="291" spans="1:23" s="61" customFormat="1" ht="38.25" x14ac:dyDescent="0.2">
      <c r="A291" s="57" t="s">
        <v>567</v>
      </c>
      <c r="B291" s="21" t="s">
        <v>568</v>
      </c>
      <c r="C291" s="47" t="s">
        <v>578</v>
      </c>
      <c r="D291" s="21" t="s">
        <v>527</v>
      </c>
      <c r="E291" s="57"/>
      <c r="F291" s="57"/>
      <c r="G291" s="57"/>
      <c r="H291" s="57"/>
      <c r="I291" s="57"/>
      <c r="J291" s="57"/>
      <c r="K291" s="57"/>
      <c r="L291" s="57"/>
      <c r="M291" s="57"/>
      <c r="N291" s="57"/>
      <c r="O291" s="57"/>
      <c r="P291" s="57"/>
      <c r="Q291" s="57"/>
      <c r="R291" s="57"/>
      <c r="S291" s="57"/>
      <c r="T291" s="21" t="s">
        <v>91</v>
      </c>
      <c r="U291" s="94"/>
      <c r="V291" s="59"/>
      <c r="W291" s="60"/>
    </row>
    <row r="292" spans="1:23" s="61" customFormat="1" ht="38.25" x14ac:dyDescent="0.2">
      <c r="A292" s="57" t="s">
        <v>567</v>
      </c>
      <c r="B292" s="21" t="s">
        <v>568</v>
      </c>
      <c r="C292" s="47" t="s">
        <v>579</v>
      </c>
      <c r="D292" s="21" t="s">
        <v>527</v>
      </c>
      <c r="E292" s="57"/>
      <c r="F292" s="57"/>
      <c r="G292" s="57"/>
      <c r="H292" s="57"/>
      <c r="I292" s="57"/>
      <c r="J292" s="57"/>
      <c r="K292" s="57"/>
      <c r="L292" s="57"/>
      <c r="M292" s="57"/>
      <c r="N292" s="57"/>
      <c r="O292" s="57"/>
      <c r="P292" s="57"/>
      <c r="Q292" s="57"/>
      <c r="R292" s="57"/>
      <c r="S292" s="57"/>
      <c r="T292" s="21" t="s">
        <v>91</v>
      </c>
      <c r="U292" s="94"/>
      <c r="V292" s="59"/>
      <c r="W292" s="60"/>
    </row>
    <row r="293" spans="1:23" s="61" customFormat="1" ht="38.25" x14ac:dyDescent="0.2">
      <c r="A293" s="57" t="s">
        <v>567</v>
      </c>
      <c r="B293" s="21" t="s">
        <v>525</v>
      </c>
      <c r="C293" s="47" t="s">
        <v>548</v>
      </c>
      <c r="D293" s="21" t="s">
        <v>527</v>
      </c>
      <c r="E293" s="57"/>
      <c r="F293" s="57"/>
      <c r="G293" s="57"/>
      <c r="H293" s="57"/>
      <c r="I293" s="57"/>
      <c r="J293" s="57"/>
      <c r="K293" s="57"/>
      <c r="L293" s="57"/>
      <c r="M293" s="57"/>
      <c r="N293" s="57"/>
      <c r="O293" s="57"/>
      <c r="P293" s="57"/>
      <c r="Q293" s="57"/>
      <c r="R293" s="57"/>
      <c r="S293" s="57"/>
      <c r="T293" s="21" t="s">
        <v>91</v>
      </c>
      <c r="U293" s="94"/>
      <c r="V293" s="59"/>
      <c r="W293" s="60"/>
    </row>
    <row r="294" spans="1:23" s="61" customFormat="1" ht="38.25" x14ac:dyDescent="0.2">
      <c r="A294" s="57" t="s">
        <v>567</v>
      </c>
      <c r="B294" s="21" t="s">
        <v>580</v>
      </c>
      <c r="C294" s="47" t="s">
        <v>581</v>
      </c>
      <c r="D294" s="21" t="s">
        <v>527</v>
      </c>
      <c r="E294" s="57"/>
      <c r="F294" s="57"/>
      <c r="G294" s="57"/>
      <c r="H294" s="57"/>
      <c r="I294" s="57"/>
      <c r="J294" s="57"/>
      <c r="K294" s="57"/>
      <c r="L294" s="57"/>
      <c r="M294" s="57"/>
      <c r="N294" s="57"/>
      <c r="O294" s="57"/>
      <c r="P294" s="57"/>
      <c r="Q294" s="57"/>
      <c r="R294" s="57"/>
      <c r="S294" s="57"/>
      <c r="T294" s="21" t="s">
        <v>91</v>
      </c>
      <c r="U294" s="94"/>
      <c r="V294" s="59"/>
      <c r="W294" s="60"/>
    </row>
    <row r="295" spans="1:23" s="61" customFormat="1" ht="38.25" x14ac:dyDescent="0.2">
      <c r="A295" s="57" t="s">
        <v>567</v>
      </c>
      <c r="B295" s="21" t="s">
        <v>525</v>
      </c>
      <c r="C295" s="47" t="s">
        <v>554</v>
      </c>
      <c r="D295" s="21" t="s">
        <v>527</v>
      </c>
      <c r="E295" s="57"/>
      <c r="F295" s="57"/>
      <c r="G295" s="57"/>
      <c r="H295" s="57"/>
      <c r="I295" s="57"/>
      <c r="J295" s="57"/>
      <c r="K295" s="57"/>
      <c r="L295" s="57"/>
      <c r="M295" s="57"/>
      <c r="N295" s="57"/>
      <c r="O295" s="57"/>
      <c r="P295" s="57"/>
      <c r="Q295" s="57"/>
      <c r="R295" s="57"/>
      <c r="S295" s="57"/>
      <c r="T295" s="21" t="s">
        <v>91</v>
      </c>
      <c r="U295" s="94"/>
      <c r="V295" s="59"/>
      <c r="W295" s="60"/>
    </row>
    <row r="296" spans="1:23" s="61" customFormat="1" ht="38.25" x14ac:dyDescent="0.2">
      <c r="A296" s="57" t="s">
        <v>567</v>
      </c>
      <c r="B296" s="21" t="s">
        <v>525</v>
      </c>
      <c r="C296" s="47" t="s">
        <v>557</v>
      </c>
      <c r="D296" s="21" t="s">
        <v>527</v>
      </c>
      <c r="E296" s="57"/>
      <c r="F296" s="57"/>
      <c r="G296" s="57"/>
      <c r="H296" s="57"/>
      <c r="I296" s="57"/>
      <c r="J296" s="57"/>
      <c r="K296" s="57"/>
      <c r="L296" s="57"/>
      <c r="M296" s="57"/>
      <c r="N296" s="57"/>
      <c r="O296" s="57"/>
      <c r="P296" s="57"/>
      <c r="Q296" s="57"/>
      <c r="R296" s="57"/>
      <c r="S296" s="57"/>
      <c r="T296" s="21" t="s">
        <v>91</v>
      </c>
      <c r="U296" s="94"/>
      <c r="V296" s="59"/>
      <c r="W296" s="60"/>
    </row>
    <row r="297" spans="1:23" s="61" customFormat="1" ht="38.25" x14ac:dyDescent="0.2">
      <c r="A297" s="57" t="s">
        <v>567</v>
      </c>
      <c r="B297" s="21" t="s">
        <v>568</v>
      </c>
      <c r="C297" s="47" t="s">
        <v>582</v>
      </c>
      <c r="D297" s="21" t="s">
        <v>527</v>
      </c>
      <c r="E297" s="57"/>
      <c r="F297" s="57"/>
      <c r="G297" s="57"/>
      <c r="H297" s="57"/>
      <c r="I297" s="57"/>
      <c r="J297" s="57"/>
      <c r="K297" s="57"/>
      <c r="L297" s="57"/>
      <c r="M297" s="57"/>
      <c r="N297" s="57"/>
      <c r="O297" s="57"/>
      <c r="P297" s="57"/>
      <c r="Q297" s="57"/>
      <c r="R297" s="57"/>
      <c r="S297" s="57"/>
      <c r="T297" s="21" t="s">
        <v>91</v>
      </c>
      <c r="U297" s="94"/>
      <c r="V297" s="59"/>
      <c r="W297" s="60"/>
    </row>
    <row r="298" spans="1:23" s="61" customFormat="1" ht="38.25" x14ac:dyDescent="0.2">
      <c r="A298" s="57" t="s">
        <v>567</v>
      </c>
      <c r="B298" s="21" t="s">
        <v>558</v>
      </c>
      <c r="C298" s="47" t="s">
        <v>559</v>
      </c>
      <c r="D298" s="21" t="s">
        <v>560</v>
      </c>
      <c r="E298" s="57"/>
      <c r="F298" s="57"/>
      <c r="G298" s="57"/>
      <c r="H298" s="57"/>
      <c r="I298" s="57"/>
      <c r="J298" s="57"/>
      <c r="K298" s="57"/>
      <c r="L298" s="57"/>
      <c r="M298" s="57"/>
      <c r="N298" s="57"/>
      <c r="O298" s="57"/>
      <c r="P298" s="57"/>
      <c r="Q298" s="57"/>
      <c r="R298" s="57"/>
      <c r="S298" s="57"/>
      <c r="T298" s="21" t="s">
        <v>91</v>
      </c>
      <c r="U298" s="94"/>
      <c r="V298" s="59"/>
      <c r="W298" s="60"/>
    </row>
    <row r="299" spans="1:23" s="61" customFormat="1" ht="38.25" x14ac:dyDescent="0.2">
      <c r="A299" s="57" t="s">
        <v>567</v>
      </c>
      <c r="B299" s="21" t="s">
        <v>558</v>
      </c>
      <c r="C299" s="47" t="s">
        <v>561</v>
      </c>
      <c r="D299" s="21" t="s">
        <v>560</v>
      </c>
      <c r="E299" s="57"/>
      <c r="F299" s="57"/>
      <c r="G299" s="57"/>
      <c r="H299" s="57"/>
      <c r="I299" s="57"/>
      <c r="J299" s="57"/>
      <c r="K299" s="57"/>
      <c r="L299" s="57"/>
      <c r="M299" s="57"/>
      <c r="N299" s="57"/>
      <c r="O299" s="57"/>
      <c r="P299" s="57"/>
      <c r="Q299" s="57"/>
      <c r="R299" s="57"/>
      <c r="S299" s="57"/>
      <c r="T299" s="21" t="s">
        <v>91</v>
      </c>
      <c r="U299" s="94"/>
      <c r="V299" s="59"/>
      <c r="W299" s="60"/>
    </row>
    <row r="300" spans="1:23" s="61" customFormat="1" ht="38.25" x14ac:dyDescent="0.2">
      <c r="A300" s="57" t="s">
        <v>567</v>
      </c>
      <c r="B300" s="21" t="s">
        <v>558</v>
      </c>
      <c r="C300" s="47" t="s">
        <v>562</v>
      </c>
      <c r="D300" s="21" t="s">
        <v>560</v>
      </c>
      <c r="E300" s="57"/>
      <c r="F300" s="57"/>
      <c r="G300" s="57"/>
      <c r="H300" s="57"/>
      <c r="I300" s="57"/>
      <c r="J300" s="57"/>
      <c r="K300" s="57"/>
      <c r="L300" s="57"/>
      <c r="M300" s="57"/>
      <c r="N300" s="57"/>
      <c r="O300" s="57"/>
      <c r="P300" s="57"/>
      <c r="Q300" s="57"/>
      <c r="R300" s="57"/>
      <c r="S300" s="57"/>
      <c r="T300" s="21" t="s">
        <v>91</v>
      </c>
      <c r="U300" s="94"/>
      <c r="V300" s="59"/>
      <c r="W300" s="60"/>
    </row>
    <row r="301" spans="1:23" s="61" customFormat="1" ht="38.25" x14ac:dyDescent="0.2">
      <c r="A301" s="57" t="s">
        <v>567</v>
      </c>
      <c r="B301" s="21" t="s">
        <v>558</v>
      </c>
      <c r="C301" s="47" t="s">
        <v>563</v>
      </c>
      <c r="D301" s="21" t="s">
        <v>560</v>
      </c>
      <c r="E301" s="57"/>
      <c r="F301" s="57"/>
      <c r="G301" s="57"/>
      <c r="H301" s="57"/>
      <c r="I301" s="57"/>
      <c r="J301" s="57"/>
      <c r="K301" s="57"/>
      <c r="L301" s="57"/>
      <c r="M301" s="57"/>
      <c r="N301" s="57"/>
      <c r="O301" s="57"/>
      <c r="P301" s="57"/>
      <c r="Q301" s="57"/>
      <c r="R301" s="57"/>
      <c r="S301" s="57"/>
      <c r="T301" s="21" t="s">
        <v>91</v>
      </c>
      <c r="U301" s="94"/>
      <c r="V301" s="59"/>
      <c r="W301" s="60"/>
    </row>
    <row r="302" spans="1:23" s="61" customFormat="1" ht="38.25" x14ac:dyDescent="0.2">
      <c r="A302" s="57" t="s">
        <v>567</v>
      </c>
      <c r="B302" s="21" t="s">
        <v>558</v>
      </c>
      <c r="C302" s="47" t="s">
        <v>564</v>
      </c>
      <c r="D302" s="21" t="s">
        <v>560</v>
      </c>
      <c r="E302" s="57"/>
      <c r="F302" s="57"/>
      <c r="G302" s="57"/>
      <c r="H302" s="57"/>
      <c r="I302" s="57"/>
      <c r="J302" s="57"/>
      <c r="K302" s="57"/>
      <c r="L302" s="57"/>
      <c r="M302" s="57"/>
      <c r="N302" s="57"/>
      <c r="O302" s="57"/>
      <c r="P302" s="57"/>
      <c r="Q302" s="57"/>
      <c r="R302" s="57"/>
      <c r="S302" s="57"/>
      <c r="T302" s="21" t="s">
        <v>91</v>
      </c>
      <c r="U302" s="94"/>
      <c r="V302" s="59"/>
      <c r="W302" s="60"/>
    </row>
    <row r="303" spans="1:23" s="61" customFormat="1" ht="38.25" x14ac:dyDescent="0.2">
      <c r="A303" s="57" t="s">
        <v>567</v>
      </c>
      <c r="B303" s="21" t="s">
        <v>558</v>
      </c>
      <c r="C303" s="47" t="s">
        <v>565</v>
      </c>
      <c r="D303" s="21" t="s">
        <v>560</v>
      </c>
      <c r="E303" s="57"/>
      <c r="F303" s="57"/>
      <c r="G303" s="57"/>
      <c r="H303" s="57"/>
      <c r="I303" s="57"/>
      <c r="J303" s="57"/>
      <c r="K303" s="57"/>
      <c r="L303" s="57"/>
      <c r="M303" s="57"/>
      <c r="N303" s="57"/>
      <c r="O303" s="57"/>
      <c r="P303" s="57"/>
      <c r="Q303" s="57"/>
      <c r="R303" s="57"/>
      <c r="S303" s="57"/>
      <c r="T303" s="21" t="s">
        <v>91</v>
      </c>
      <c r="U303" s="94"/>
      <c r="V303" s="59"/>
      <c r="W303" s="60"/>
    </row>
    <row r="304" spans="1:23" s="61" customFormat="1" ht="38.25" x14ac:dyDescent="0.2">
      <c r="A304" s="57" t="s">
        <v>567</v>
      </c>
      <c r="B304" s="21" t="s">
        <v>558</v>
      </c>
      <c r="C304" s="47" t="s">
        <v>566</v>
      </c>
      <c r="D304" s="21" t="s">
        <v>560</v>
      </c>
      <c r="E304" s="57"/>
      <c r="F304" s="57"/>
      <c r="G304" s="57"/>
      <c r="H304" s="57"/>
      <c r="I304" s="57"/>
      <c r="J304" s="57"/>
      <c r="K304" s="57"/>
      <c r="L304" s="57"/>
      <c r="M304" s="57"/>
      <c r="N304" s="57"/>
      <c r="O304" s="57"/>
      <c r="P304" s="57"/>
      <c r="Q304" s="57"/>
      <c r="R304" s="57"/>
      <c r="S304" s="57"/>
      <c r="T304" s="21" t="s">
        <v>91</v>
      </c>
      <c r="U304" s="94"/>
      <c r="V304" s="59"/>
      <c r="W304" s="60"/>
    </row>
    <row r="305" spans="1:23" s="72" customFormat="1" ht="38.25" x14ac:dyDescent="0.2">
      <c r="A305" s="57" t="s">
        <v>583</v>
      </c>
      <c r="B305" s="21" t="s">
        <v>584</v>
      </c>
      <c r="C305" s="47" t="s">
        <v>526</v>
      </c>
      <c r="D305" s="21" t="s">
        <v>527</v>
      </c>
      <c r="E305" s="66"/>
      <c r="F305" s="66"/>
      <c r="G305" s="66"/>
      <c r="H305" s="66"/>
      <c r="I305" s="66"/>
      <c r="J305" s="66"/>
      <c r="K305" s="66"/>
      <c r="L305" s="66"/>
      <c r="M305" s="66"/>
      <c r="N305" s="66"/>
      <c r="O305" s="66"/>
      <c r="P305" s="66"/>
      <c r="Q305" s="66"/>
      <c r="R305" s="66"/>
      <c r="S305" s="66"/>
      <c r="T305" s="66"/>
      <c r="U305" s="89" t="s">
        <v>91</v>
      </c>
      <c r="V305" s="70"/>
      <c r="W305" s="71"/>
    </row>
    <row r="306" spans="1:23" s="72" customFormat="1" ht="38.25" x14ac:dyDescent="0.2">
      <c r="A306" s="57" t="s">
        <v>583</v>
      </c>
      <c r="B306" s="21" t="s">
        <v>584</v>
      </c>
      <c r="C306" s="47" t="s">
        <v>531</v>
      </c>
      <c r="D306" s="21" t="s">
        <v>527</v>
      </c>
      <c r="E306" s="66"/>
      <c r="F306" s="66"/>
      <c r="G306" s="66"/>
      <c r="H306" s="66"/>
      <c r="I306" s="66"/>
      <c r="J306" s="66"/>
      <c r="K306" s="66"/>
      <c r="L306" s="66"/>
      <c r="M306" s="66"/>
      <c r="N306" s="66"/>
      <c r="O306" s="66"/>
      <c r="P306" s="66"/>
      <c r="Q306" s="66"/>
      <c r="R306" s="66"/>
      <c r="S306" s="66"/>
      <c r="T306" s="66"/>
      <c r="U306" s="89" t="s">
        <v>91</v>
      </c>
      <c r="V306" s="70"/>
      <c r="W306" s="71"/>
    </row>
    <row r="307" spans="1:23" s="72" customFormat="1" ht="38.25" x14ac:dyDescent="0.2">
      <c r="A307" s="57" t="s">
        <v>583</v>
      </c>
      <c r="B307" s="21" t="s">
        <v>584</v>
      </c>
      <c r="C307" s="47" t="s">
        <v>569</v>
      </c>
      <c r="D307" s="21" t="s">
        <v>527</v>
      </c>
      <c r="E307" s="66"/>
      <c r="F307" s="66"/>
      <c r="G307" s="66"/>
      <c r="H307" s="66"/>
      <c r="I307" s="66"/>
      <c r="J307" s="66"/>
      <c r="K307" s="66"/>
      <c r="L307" s="66"/>
      <c r="M307" s="66"/>
      <c r="N307" s="66"/>
      <c r="O307" s="66"/>
      <c r="P307" s="66"/>
      <c r="Q307" s="66"/>
      <c r="R307" s="66"/>
      <c r="S307" s="66"/>
      <c r="T307" s="66"/>
      <c r="U307" s="89" t="s">
        <v>91</v>
      </c>
      <c r="V307" s="70"/>
      <c r="W307" s="71"/>
    </row>
    <row r="308" spans="1:23" s="72" customFormat="1" ht="38.25" x14ac:dyDescent="0.2">
      <c r="A308" s="57" t="s">
        <v>583</v>
      </c>
      <c r="B308" s="21" t="s">
        <v>584</v>
      </c>
      <c r="C308" s="47" t="s">
        <v>570</v>
      </c>
      <c r="D308" s="21" t="s">
        <v>527</v>
      </c>
      <c r="E308" s="66"/>
      <c r="F308" s="66"/>
      <c r="G308" s="66"/>
      <c r="H308" s="66"/>
      <c r="I308" s="66"/>
      <c r="J308" s="66"/>
      <c r="K308" s="66"/>
      <c r="L308" s="66"/>
      <c r="M308" s="66"/>
      <c r="N308" s="66"/>
      <c r="O308" s="66"/>
      <c r="P308" s="66"/>
      <c r="Q308" s="66"/>
      <c r="R308" s="66"/>
      <c r="S308" s="66"/>
      <c r="T308" s="66"/>
      <c r="U308" s="89" t="s">
        <v>91</v>
      </c>
      <c r="V308" s="70"/>
      <c r="W308" s="71"/>
    </row>
    <row r="309" spans="1:23" s="72" customFormat="1" ht="38.25" x14ac:dyDescent="0.2">
      <c r="A309" s="57" t="s">
        <v>583</v>
      </c>
      <c r="B309" s="21" t="s">
        <v>584</v>
      </c>
      <c r="C309" s="47" t="s">
        <v>532</v>
      </c>
      <c r="D309" s="21" t="s">
        <v>527</v>
      </c>
      <c r="E309" s="66"/>
      <c r="F309" s="66"/>
      <c r="G309" s="66"/>
      <c r="H309" s="66"/>
      <c r="I309" s="66"/>
      <c r="J309" s="66"/>
      <c r="K309" s="66"/>
      <c r="L309" s="66"/>
      <c r="M309" s="66"/>
      <c r="N309" s="66"/>
      <c r="O309" s="66"/>
      <c r="P309" s="66"/>
      <c r="Q309" s="66"/>
      <c r="R309" s="66"/>
      <c r="S309" s="66"/>
      <c r="T309" s="66"/>
      <c r="U309" s="89" t="s">
        <v>91</v>
      </c>
      <c r="V309" s="70"/>
      <c r="W309" s="71"/>
    </row>
    <row r="310" spans="1:23" s="72" customFormat="1" ht="38.25" x14ac:dyDescent="0.2">
      <c r="A310" s="57" t="s">
        <v>583</v>
      </c>
      <c r="B310" s="21" t="s">
        <v>584</v>
      </c>
      <c r="C310" s="47" t="s">
        <v>533</v>
      </c>
      <c r="D310" s="21" t="s">
        <v>527</v>
      </c>
      <c r="E310" s="66"/>
      <c r="F310" s="66"/>
      <c r="G310" s="66"/>
      <c r="H310" s="66"/>
      <c r="I310" s="66"/>
      <c r="J310" s="66"/>
      <c r="K310" s="66"/>
      <c r="L310" s="66"/>
      <c r="M310" s="66"/>
      <c r="N310" s="66"/>
      <c r="O310" s="66"/>
      <c r="P310" s="66"/>
      <c r="Q310" s="66"/>
      <c r="R310" s="66"/>
      <c r="S310" s="66"/>
      <c r="T310" s="66"/>
      <c r="U310" s="89" t="s">
        <v>91</v>
      </c>
      <c r="V310" s="70"/>
      <c r="W310" s="71"/>
    </row>
    <row r="311" spans="1:23" s="72" customFormat="1" ht="38.25" x14ac:dyDescent="0.2">
      <c r="A311" s="57" t="s">
        <v>583</v>
      </c>
      <c r="B311" s="21" t="s">
        <v>584</v>
      </c>
      <c r="C311" s="47" t="s">
        <v>585</v>
      </c>
      <c r="D311" s="21" t="s">
        <v>527</v>
      </c>
      <c r="E311" s="66"/>
      <c r="F311" s="66"/>
      <c r="G311" s="66"/>
      <c r="H311" s="66"/>
      <c r="I311" s="66"/>
      <c r="J311" s="66"/>
      <c r="K311" s="66"/>
      <c r="L311" s="66"/>
      <c r="M311" s="66"/>
      <c r="N311" s="66"/>
      <c r="O311" s="66"/>
      <c r="P311" s="66"/>
      <c r="Q311" s="66"/>
      <c r="R311" s="66"/>
      <c r="S311" s="66"/>
      <c r="T311" s="66"/>
      <c r="U311" s="89" t="s">
        <v>91</v>
      </c>
      <c r="V311" s="70"/>
      <c r="W311" s="71"/>
    </row>
    <row r="312" spans="1:23" s="72" customFormat="1" ht="38.25" x14ac:dyDescent="0.2">
      <c r="A312" s="57" t="s">
        <v>583</v>
      </c>
      <c r="B312" s="21" t="s">
        <v>584</v>
      </c>
      <c r="C312" s="47" t="s">
        <v>586</v>
      </c>
      <c r="D312" s="21" t="s">
        <v>527</v>
      </c>
      <c r="E312" s="66"/>
      <c r="F312" s="66"/>
      <c r="G312" s="66"/>
      <c r="H312" s="66"/>
      <c r="I312" s="66"/>
      <c r="J312" s="66"/>
      <c r="K312" s="66"/>
      <c r="L312" s="66"/>
      <c r="M312" s="66"/>
      <c r="N312" s="66"/>
      <c r="O312" s="66"/>
      <c r="P312" s="66"/>
      <c r="Q312" s="66"/>
      <c r="R312" s="66"/>
      <c r="S312" s="66"/>
      <c r="T312" s="66"/>
      <c r="U312" s="89" t="s">
        <v>91</v>
      </c>
      <c r="V312" s="70"/>
      <c r="W312" s="71"/>
    </row>
    <row r="313" spans="1:23" s="72" customFormat="1" ht="38.25" x14ac:dyDescent="0.2">
      <c r="A313" s="57" t="s">
        <v>583</v>
      </c>
      <c r="B313" s="21" t="s">
        <v>584</v>
      </c>
      <c r="C313" s="47" t="s">
        <v>574</v>
      </c>
      <c r="D313" s="21" t="s">
        <v>527</v>
      </c>
      <c r="E313" s="66"/>
      <c r="F313" s="66"/>
      <c r="G313" s="66"/>
      <c r="H313" s="66"/>
      <c r="I313" s="66"/>
      <c r="J313" s="66"/>
      <c r="K313" s="66"/>
      <c r="L313" s="66"/>
      <c r="M313" s="66"/>
      <c r="N313" s="66"/>
      <c r="O313" s="66"/>
      <c r="P313" s="66"/>
      <c r="Q313" s="66"/>
      <c r="R313" s="66"/>
      <c r="S313" s="66"/>
      <c r="T313" s="66"/>
      <c r="U313" s="89" t="s">
        <v>91</v>
      </c>
      <c r="V313" s="70"/>
      <c r="W313" s="71"/>
    </row>
    <row r="314" spans="1:23" s="72" customFormat="1" ht="38.25" x14ac:dyDescent="0.2">
      <c r="A314" s="57" t="s">
        <v>583</v>
      </c>
      <c r="B314" s="21" t="s">
        <v>584</v>
      </c>
      <c r="C314" s="47" t="s">
        <v>575</v>
      </c>
      <c r="D314" s="21" t="s">
        <v>527</v>
      </c>
      <c r="E314" s="66"/>
      <c r="F314" s="66"/>
      <c r="G314" s="66"/>
      <c r="H314" s="66"/>
      <c r="I314" s="66"/>
      <c r="J314" s="66"/>
      <c r="K314" s="66"/>
      <c r="L314" s="66"/>
      <c r="M314" s="66"/>
      <c r="N314" s="66"/>
      <c r="O314" s="66"/>
      <c r="P314" s="66"/>
      <c r="Q314" s="66"/>
      <c r="R314" s="66"/>
      <c r="S314" s="66"/>
      <c r="T314" s="66"/>
      <c r="U314" s="89" t="s">
        <v>91</v>
      </c>
      <c r="V314" s="70"/>
      <c r="W314" s="71"/>
    </row>
    <row r="315" spans="1:23" s="72" customFormat="1" ht="38.25" x14ac:dyDescent="0.2">
      <c r="A315" s="57" t="s">
        <v>583</v>
      </c>
      <c r="B315" s="21" t="s">
        <v>584</v>
      </c>
      <c r="C315" s="47" t="s">
        <v>587</v>
      </c>
      <c r="D315" s="21" t="s">
        <v>527</v>
      </c>
      <c r="E315" s="66"/>
      <c r="F315" s="66"/>
      <c r="G315" s="66"/>
      <c r="H315" s="66"/>
      <c r="I315" s="66"/>
      <c r="J315" s="66"/>
      <c r="K315" s="66"/>
      <c r="L315" s="66"/>
      <c r="M315" s="66"/>
      <c r="N315" s="66"/>
      <c r="O315" s="66"/>
      <c r="P315" s="66"/>
      <c r="Q315" s="66"/>
      <c r="R315" s="66"/>
      <c r="S315" s="66"/>
      <c r="T315" s="66"/>
      <c r="U315" s="89" t="s">
        <v>91</v>
      </c>
      <c r="V315" s="70"/>
      <c r="W315" s="71"/>
    </row>
    <row r="316" spans="1:23" s="72" customFormat="1" ht="38.25" x14ac:dyDescent="0.2">
      <c r="A316" s="57" t="s">
        <v>583</v>
      </c>
      <c r="B316" s="21" t="s">
        <v>584</v>
      </c>
      <c r="C316" s="47" t="s">
        <v>541</v>
      </c>
      <c r="D316" s="21" t="s">
        <v>527</v>
      </c>
      <c r="E316" s="66"/>
      <c r="F316" s="66"/>
      <c r="G316" s="66"/>
      <c r="H316" s="66"/>
      <c r="I316" s="66"/>
      <c r="J316" s="66"/>
      <c r="K316" s="66"/>
      <c r="L316" s="66"/>
      <c r="M316" s="66"/>
      <c r="N316" s="66"/>
      <c r="O316" s="66"/>
      <c r="P316" s="66"/>
      <c r="Q316" s="66"/>
      <c r="R316" s="66"/>
      <c r="S316" s="66"/>
      <c r="T316" s="66"/>
      <c r="U316" s="89" t="s">
        <v>91</v>
      </c>
      <c r="V316" s="70"/>
      <c r="W316" s="71"/>
    </row>
    <row r="317" spans="1:23" s="72" customFormat="1" ht="38.25" x14ac:dyDescent="0.2">
      <c r="A317" s="57" t="s">
        <v>583</v>
      </c>
      <c r="B317" s="21" t="s">
        <v>584</v>
      </c>
      <c r="C317" s="47" t="s">
        <v>542</v>
      </c>
      <c r="D317" s="21" t="s">
        <v>527</v>
      </c>
      <c r="E317" s="66"/>
      <c r="F317" s="66"/>
      <c r="G317" s="66"/>
      <c r="H317" s="66"/>
      <c r="I317" s="66"/>
      <c r="J317" s="66"/>
      <c r="K317" s="66"/>
      <c r="L317" s="66"/>
      <c r="M317" s="66"/>
      <c r="N317" s="66"/>
      <c r="O317" s="66"/>
      <c r="P317" s="66"/>
      <c r="Q317" s="66"/>
      <c r="R317" s="66"/>
      <c r="S317" s="66"/>
      <c r="T317" s="66"/>
      <c r="U317" s="89" t="s">
        <v>91</v>
      </c>
      <c r="V317" s="70"/>
      <c r="W317" s="71"/>
    </row>
    <row r="318" spans="1:23" s="72" customFormat="1" ht="38.25" x14ac:dyDescent="0.2">
      <c r="A318" s="57" t="s">
        <v>583</v>
      </c>
      <c r="B318" s="21" t="s">
        <v>584</v>
      </c>
      <c r="C318" s="47" t="s">
        <v>576</v>
      </c>
      <c r="D318" s="21" t="s">
        <v>527</v>
      </c>
      <c r="E318" s="66"/>
      <c r="F318" s="66"/>
      <c r="G318" s="66"/>
      <c r="H318" s="66"/>
      <c r="I318" s="66"/>
      <c r="J318" s="66"/>
      <c r="K318" s="66"/>
      <c r="L318" s="66"/>
      <c r="M318" s="66"/>
      <c r="N318" s="66"/>
      <c r="O318" s="66"/>
      <c r="P318" s="66"/>
      <c r="Q318" s="66"/>
      <c r="R318" s="66"/>
      <c r="S318" s="66"/>
      <c r="T318" s="66"/>
      <c r="U318" s="89" t="s">
        <v>91</v>
      </c>
      <c r="V318" s="70"/>
      <c r="W318" s="71"/>
    </row>
    <row r="319" spans="1:23" s="72" customFormat="1" ht="38.25" x14ac:dyDescent="0.2">
      <c r="A319" s="57" t="s">
        <v>583</v>
      </c>
      <c r="B319" s="21" t="s">
        <v>584</v>
      </c>
      <c r="C319" s="47" t="s">
        <v>588</v>
      </c>
      <c r="D319" s="21" t="s">
        <v>527</v>
      </c>
      <c r="E319" s="66"/>
      <c r="F319" s="66"/>
      <c r="G319" s="66"/>
      <c r="H319" s="66"/>
      <c r="I319" s="66"/>
      <c r="J319" s="66"/>
      <c r="K319" s="66"/>
      <c r="L319" s="66"/>
      <c r="M319" s="66"/>
      <c r="N319" s="66"/>
      <c r="O319" s="66"/>
      <c r="P319" s="66"/>
      <c r="Q319" s="66"/>
      <c r="R319" s="66"/>
      <c r="S319" s="66"/>
      <c r="T319" s="66"/>
      <c r="U319" s="89" t="s">
        <v>91</v>
      </c>
      <c r="V319" s="70"/>
      <c r="W319" s="71"/>
    </row>
    <row r="320" spans="1:23" s="72" customFormat="1" ht="38.25" x14ac:dyDescent="0.2">
      <c r="A320" s="57" t="s">
        <v>583</v>
      </c>
      <c r="B320" s="21" t="s">
        <v>584</v>
      </c>
      <c r="C320" s="47" t="s">
        <v>546</v>
      </c>
      <c r="D320" s="21" t="s">
        <v>527</v>
      </c>
      <c r="E320" s="66"/>
      <c r="F320" s="66"/>
      <c r="G320" s="66"/>
      <c r="H320" s="66"/>
      <c r="I320" s="66"/>
      <c r="J320" s="66"/>
      <c r="K320" s="66"/>
      <c r="L320" s="66"/>
      <c r="M320" s="66"/>
      <c r="N320" s="66"/>
      <c r="O320" s="66"/>
      <c r="P320" s="66"/>
      <c r="Q320" s="66"/>
      <c r="R320" s="66"/>
      <c r="S320" s="66"/>
      <c r="T320" s="66"/>
      <c r="U320" s="89" t="s">
        <v>91</v>
      </c>
      <c r="V320" s="70"/>
      <c r="W320" s="71"/>
    </row>
    <row r="321" spans="1:23" s="72" customFormat="1" ht="38.25" x14ac:dyDescent="0.2">
      <c r="A321" s="57" t="s">
        <v>583</v>
      </c>
      <c r="B321" s="21" t="s">
        <v>584</v>
      </c>
      <c r="C321" s="47" t="s">
        <v>589</v>
      </c>
      <c r="D321" s="21" t="s">
        <v>527</v>
      </c>
      <c r="E321" s="66"/>
      <c r="F321" s="66"/>
      <c r="G321" s="66"/>
      <c r="H321" s="66"/>
      <c r="I321" s="66"/>
      <c r="J321" s="66"/>
      <c r="K321" s="66"/>
      <c r="L321" s="66"/>
      <c r="M321" s="66"/>
      <c r="N321" s="66"/>
      <c r="O321" s="66"/>
      <c r="P321" s="66"/>
      <c r="Q321" s="66"/>
      <c r="R321" s="66"/>
      <c r="S321" s="66"/>
      <c r="T321" s="66"/>
      <c r="U321" s="89" t="s">
        <v>91</v>
      </c>
      <c r="V321" s="70"/>
      <c r="W321" s="71"/>
    </row>
    <row r="322" spans="1:23" s="72" customFormat="1" ht="38.25" x14ac:dyDescent="0.2">
      <c r="A322" s="57" t="s">
        <v>583</v>
      </c>
      <c r="B322" s="21" t="s">
        <v>584</v>
      </c>
      <c r="C322" s="47" t="s">
        <v>548</v>
      </c>
      <c r="D322" s="21" t="s">
        <v>527</v>
      </c>
      <c r="E322" s="66"/>
      <c r="F322" s="66"/>
      <c r="G322" s="66"/>
      <c r="H322" s="66"/>
      <c r="I322" s="66"/>
      <c r="J322" s="66"/>
      <c r="K322" s="66"/>
      <c r="L322" s="66"/>
      <c r="M322" s="66"/>
      <c r="N322" s="66"/>
      <c r="O322" s="66"/>
      <c r="P322" s="66"/>
      <c r="Q322" s="66"/>
      <c r="R322" s="66"/>
      <c r="S322" s="66"/>
      <c r="T322" s="66"/>
      <c r="U322" s="89" t="s">
        <v>91</v>
      </c>
      <c r="V322" s="70"/>
      <c r="W322" s="71"/>
    </row>
    <row r="323" spans="1:23" s="72" customFormat="1" ht="38.25" x14ac:dyDescent="0.2">
      <c r="A323" s="57" t="s">
        <v>583</v>
      </c>
      <c r="B323" s="21" t="s">
        <v>584</v>
      </c>
      <c r="C323" s="47" t="s">
        <v>551</v>
      </c>
      <c r="D323" s="21" t="s">
        <v>527</v>
      </c>
      <c r="E323" s="66"/>
      <c r="F323" s="66"/>
      <c r="G323" s="66"/>
      <c r="H323" s="66"/>
      <c r="I323" s="66"/>
      <c r="J323" s="66"/>
      <c r="K323" s="66"/>
      <c r="L323" s="66"/>
      <c r="M323" s="66"/>
      <c r="N323" s="66"/>
      <c r="O323" s="66"/>
      <c r="P323" s="66"/>
      <c r="Q323" s="66"/>
      <c r="R323" s="66"/>
      <c r="S323" s="66"/>
      <c r="T323" s="66"/>
      <c r="U323" s="89" t="s">
        <v>91</v>
      </c>
      <c r="V323" s="70"/>
      <c r="W323" s="71"/>
    </row>
    <row r="324" spans="1:23" s="72" customFormat="1" ht="38.25" x14ac:dyDescent="0.2">
      <c r="A324" s="57" t="s">
        <v>583</v>
      </c>
      <c r="B324" s="21" t="s">
        <v>584</v>
      </c>
      <c r="C324" s="47" t="s">
        <v>590</v>
      </c>
      <c r="D324" s="21" t="s">
        <v>527</v>
      </c>
      <c r="E324" s="66"/>
      <c r="F324" s="66"/>
      <c r="G324" s="66"/>
      <c r="H324" s="66"/>
      <c r="I324" s="66"/>
      <c r="J324" s="66"/>
      <c r="K324" s="66"/>
      <c r="L324" s="66"/>
      <c r="M324" s="66"/>
      <c r="N324" s="66"/>
      <c r="O324" s="66"/>
      <c r="P324" s="66"/>
      <c r="Q324" s="66"/>
      <c r="R324" s="66"/>
      <c r="S324" s="66"/>
      <c r="T324" s="66"/>
      <c r="U324" s="89" t="s">
        <v>91</v>
      </c>
      <c r="V324" s="70"/>
      <c r="W324" s="71"/>
    </row>
    <row r="325" spans="1:23" s="72" customFormat="1" ht="38.25" x14ac:dyDescent="0.2">
      <c r="A325" s="57" t="s">
        <v>583</v>
      </c>
      <c r="B325" s="21" t="s">
        <v>584</v>
      </c>
      <c r="C325" s="47" t="s">
        <v>554</v>
      </c>
      <c r="D325" s="21" t="s">
        <v>527</v>
      </c>
      <c r="E325" s="66"/>
      <c r="F325" s="66"/>
      <c r="G325" s="66"/>
      <c r="H325" s="66"/>
      <c r="I325" s="66"/>
      <c r="J325" s="66"/>
      <c r="K325" s="66"/>
      <c r="L325" s="66"/>
      <c r="M325" s="66"/>
      <c r="N325" s="66"/>
      <c r="O325" s="66"/>
      <c r="P325" s="66"/>
      <c r="Q325" s="66"/>
      <c r="R325" s="66"/>
      <c r="S325" s="66"/>
      <c r="T325" s="66"/>
      <c r="U325" s="89" t="s">
        <v>91</v>
      </c>
      <c r="V325" s="70"/>
      <c r="W325" s="71"/>
    </row>
    <row r="326" spans="1:23" s="72" customFormat="1" ht="51" x14ac:dyDescent="0.2">
      <c r="A326" s="57" t="s">
        <v>583</v>
      </c>
      <c r="B326" s="21" t="s">
        <v>584</v>
      </c>
      <c r="C326" s="47" t="s">
        <v>591</v>
      </c>
      <c r="D326" s="21" t="s">
        <v>527</v>
      </c>
      <c r="E326" s="66"/>
      <c r="F326" s="66"/>
      <c r="G326" s="66"/>
      <c r="H326" s="66"/>
      <c r="I326" s="66"/>
      <c r="J326" s="66"/>
      <c r="K326" s="66"/>
      <c r="L326" s="66"/>
      <c r="M326" s="66"/>
      <c r="N326" s="66"/>
      <c r="O326" s="66"/>
      <c r="P326" s="66"/>
      <c r="Q326" s="66"/>
      <c r="R326" s="66"/>
      <c r="S326" s="66"/>
      <c r="T326" s="66"/>
      <c r="U326" s="89" t="s">
        <v>91</v>
      </c>
      <c r="V326" s="70"/>
      <c r="W326" s="71"/>
    </row>
    <row r="327" spans="1:23" s="72" customFormat="1" ht="51" x14ac:dyDescent="0.2">
      <c r="A327" s="57" t="s">
        <v>583</v>
      </c>
      <c r="B327" s="21" t="s">
        <v>584</v>
      </c>
      <c r="C327" s="47" t="s">
        <v>592</v>
      </c>
      <c r="D327" s="21" t="s">
        <v>527</v>
      </c>
      <c r="E327" s="66"/>
      <c r="F327" s="66"/>
      <c r="G327" s="66"/>
      <c r="H327" s="66"/>
      <c r="I327" s="66"/>
      <c r="J327" s="66"/>
      <c r="K327" s="66"/>
      <c r="L327" s="66"/>
      <c r="M327" s="66"/>
      <c r="N327" s="66"/>
      <c r="O327" s="66"/>
      <c r="P327" s="66"/>
      <c r="Q327" s="66"/>
      <c r="R327" s="66"/>
      <c r="S327" s="66"/>
      <c r="T327" s="66"/>
      <c r="U327" s="89" t="s">
        <v>91</v>
      </c>
      <c r="V327" s="70"/>
      <c r="W327" s="71"/>
    </row>
    <row r="328" spans="1:23" s="72" customFormat="1" ht="38.25" x14ac:dyDescent="0.2">
      <c r="A328" s="57" t="s">
        <v>583</v>
      </c>
      <c r="B328" s="21" t="s">
        <v>584</v>
      </c>
      <c r="C328" s="47" t="s">
        <v>593</v>
      </c>
      <c r="D328" s="21" t="s">
        <v>527</v>
      </c>
      <c r="E328" s="66"/>
      <c r="F328" s="66"/>
      <c r="G328" s="66"/>
      <c r="H328" s="66"/>
      <c r="I328" s="66"/>
      <c r="J328" s="66"/>
      <c r="K328" s="66"/>
      <c r="L328" s="66"/>
      <c r="M328" s="66"/>
      <c r="N328" s="66"/>
      <c r="O328" s="66"/>
      <c r="P328" s="66"/>
      <c r="Q328" s="66"/>
      <c r="R328" s="66"/>
      <c r="S328" s="66"/>
      <c r="T328" s="66"/>
      <c r="U328" s="89" t="s">
        <v>91</v>
      </c>
      <c r="V328" s="70"/>
      <c r="W328" s="71"/>
    </row>
    <row r="329" spans="1:23" s="72" customFormat="1" ht="51" x14ac:dyDescent="0.2">
      <c r="A329" s="57" t="s">
        <v>583</v>
      </c>
      <c r="B329" s="21" t="s">
        <v>584</v>
      </c>
      <c r="C329" s="47" t="s">
        <v>594</v>
      </c>
      <c r="D329" s="21" t="s">
        <v>527</v>
      </c>
      <c r="E329" s="66"/>
      <c r="F329" s="66"/>
      <c r="G329" s="66"/>
      <c r="H329" s="66"/>
      <c r="I329" s="66"/>
      <c r="J329" s="66"/>
      <c r="K329" s="66"/>
      <c r="L329" s="66"/>
      <c r="M329" s="66"/>
      <c r="N329" s="66"/>
      <c r="O329" s="66"/>
      <c r="P329" s="66"/>
      <c r="Q329" s="66"/>
      <c r="R329" s="66"/>
      <c r="S329" s="66"/>
      <c r="T329" s="66"/>
      <c r="U329" s="89" t="s">
        <v>91</v>
      </c>
      <c r="V329" s="70"/>
      <c r="W329" s="71"/>
    </row>
    <row r="330" spans="1:23" s="72" customFormat="1" ht="38.25" x14ac:dyDescent="0.2">
      <c r="A330" s="57" t="s">
        <v>583</v>
      </c>
      <c r="B330" s="21" t="s">
        <v>584</v>
      </c>
      <c r="C330" s="47" t="s">
        <v>557</v>
      </c>
      <c r="D330" s="21" t="s">
        <v>527</v>
      </c>
      <c r="E330" s="66"/>
      <c r="F330" s="66"/>
      <c r="G330" s="66"/>
      <c r="H330" s="66"/>
      <c r="I330" s="66"/>
      <c r="J330" s="66"/>
      <c r="K330" s="66"/>
      <c r="L330" s="66"/>
      <c r="M330" s="66"/>
      <c r="N330" s="66"/>
      <c r="O330" s="66"/>
      <c r="P330" s="66"/>
      <c r="Q330" s="66"/>
      <c r="R330" s="66"/>
      <c r="S330" s="66"/>
      <c r="T330" s="66"/>
      <c r="U330" s="89" t="s">
        <v>91</v>
      </c>
      <c r="V330" s="70"/>
      <c r="W330" s="71"/>
    </row>
    <row r="331" spans="1:23" s="72" customFormat="1" ht="51" x14ac:dyDescent="0.2">
      <c r="A331" s="57" t="s">
        <v>583</v>
      </c>
      <c r="B331" s="21" t="s">
        <v>584</v>
      </c>
      <c r="C331" s="47" t="s">
        <v>595</v>
      </c>
      <c r="D331" s="21" t="s">
        <v>527</v>
      </c>
      <c r="E331" s="66"/>
      <c r="F331" s="66"/>
      <c r="G331" s="66"/>
      <c r="H331" s="66"/>
      <c r="I331" s="66"/>
      <c r="J331" s="66"/>
      <c r="K331" s="66"/>
      <c r="L331" s="66"/>
      <c r="M331" s="66"/>
      <c r="N331" s="66"/>
      <c r="O331" s="66"/>
      <c r="P331" s="66"/>
      <c r="Q331" s="66"/>
      <c r="R331" s="66"/>
      <c r="S331" s="66"/>
      <c r="T331" s="66"/>
      <c r="U331" s="89" t="s">
        <v>91</v>
      </c>
      <c r="V331" s="70"/>
      <c r="W331" s="71"/>
    </row>
    <row r="332" spans="1:23" s="72" customFormat="1" ht="51" x14ac:dyDescent="0.2">
      <c r="A332" s="57" t="s">
        <v>583</v>
      </c>
      <c r="B332" s="21" t="s">
        <v>584</v>
      </c>
      <c r="C332" s="47" t="s">
        <v>596</v>
      </c>
      <c r="D332" s="21" t="s">
        <v>527</v>
      </c>
      <c r="E332" s="66"/>
      <c r="F332" s="66"/>
      <c r="G332" s="66"/>
      <c r="H332" s="66"/>
      <c r="I332" s="66"/>
      <c r="J332" s="66"/>
      <c r="K332" s="66"/>
      <c r="L332" s="66"/>
      <c r="M332" s="66"/>
      <c r="N332" s="66"/>
      <c r="O332" s="66"/>
      <c r="P332" s="66"/>
      <c r="Q332" s="66"/>
      <c r="R332" s="66"/>
      <c r="S332" s="66"/>
      <c r="T332" s="66"/>
      <c r="U332" s="89" t="s">
        <v>91</v>
      </c>
      <c r="V332" s="70"/>
      <c r="W332" s="71"/>
    </row>
    <row r="333" spans="1:23" s="72" customFormat="1" ht="38.25" x14ac:dyDescent="0.2">
      <c r="A333" s="57" t="s">
        <v>583</v>
      </c>
      <c r="B333" s="21" t="s">
        <v>584</v>
      </c>
      <c r="C333" s="47" t="s">
        <v>597</v>
      </c>
      <c r="D333" s="21" t="s">
        <v>527</v>
      </c>
      <c r="E333" s="66"/>
      <c r="F333" s="66"/>
      <c r="G333" s="66"/>
      <c r="H333" s="66"/>
      <c r="I333" s="66"/>
      <c r="J333" s="66"/>
      <c r="K333" s="66"/>
      <c r="L333" s="66"/>
      <c r="M333" s="66"/>
      <c r="N333" s="66"/>
      <c r="O333" s="66"/>
      <c r="P333" s="66"/>
      <c r="Q333" s="66"/>
      <c r="R333" s="66"/>
      <c r="S333" s="66"/>
      <c r="T333" s="66"/>
      <c r="U333" s="89" t="s">
        <v>91</v>
      </c>
      <c r="V333" s="70"/>
      <c r="W333" s="71"/>
    </row>
    <row r="334" spans="1:23" s="72" customFormat="1" ht="51" x14ac:dyDescent="0.2">
      <c r="A334" s="57" t="s">
        <v>583</v>
      </c>
      <c r="B334" s="21" t="s">
        <v>584</v>
      </c>
      <c r="C334" s="47" t="s">
        <v>598</v>
      </c>
      <c r="D334" s="21" t="s">
        <v>527</v>
      </c>
      <c r="E334" s="66"/>
      <c r="F334" s="66"/>
      <c r="G334" s="66"/>
      <c r="H334" s="66"/>
      <c r="I334" s="66"/>
      <c r="J334" s="66"/>
      <c r="K334" s="66"/>
      <c r="L334" s="66"/>
      <c r="M334" s="66"/>
      <c r="N334" s="66"/>
      <c r="O334" s="66"/>
      <c r="P334" s="66"/>
      <c r="Q334" s="66"/>
      <c r="R334" s="66"/>
      <c r="S334" s="66"/>
      <c r="T334" s="66"/>
      <c r="U334" s="89" t="s">
        <v>91</v>
      </c>
      <c r="V334" s="70"/>
      <c r="W334" s="71"/>
    </row>
    <row r="335" spans="1:23" s="72" customFormat="1" ht="38.25" x14ac:dyDescent="0.2">
      <c r="A335" s="57" t="s">
        <v>583</v>
      </c>
      <c r="B335" s="21" t="s">
        <v>584</v>
      </c>
      <c r="C335" s="47" t="s">
        <v>582</v>
      </c>
      <c r="D335" s="21" t="s">
        <v>527</v>
      </c>
      <c r="E335" s="66"/>
      <c r="F335" s="66"/>
      <c r="G335" s="66"/>
      <c r="H335" s="66"/>
      <c r="I335" s="66"/>
      <c r="J335" s="66"/>
      <c r="K335" s="66"/>
      <c r="L335" s="66"/>
      <c r="M335" s="66"/>
      <c r="N335" s="66"/>
      <c r="O335" s="66"/>
      <c r="P335" s="66"/>
      <c r="Q335" s="66"/>
      <c r="R335" s="66"/>
      <c r="S335" s="66"/>
      <c r="T335" s="66"/>
      <c r="U335" s="89" t="s">
        <v>91</v>
      </c>
      <c r="V335" s="70"/>
      <c r="W335" s="71"/>
    </row>
    <row r="336" spans="1:23" s="72" customFormat="1" ht="38.25" x14ac:dyDescent="0.2">
      <c r="A336" s="57" t="s">
        <v>583</v>
      </c>
      <c r="B336" s="21" t="s">
        <v>558</v>
      </c>
      <c r="C336" s="47" t="s">
        <v>559</v>
      </c>
      <c r="D336" s="21" t="s">
        <v>560</v>
      </c>
      <c r="E336" s="66"/>
      <c r="F336" s="66"/>
      <c r="G336" s="66"/>
      <c r="H336" s="66"/>
      <c r="I336" s="66"/>
      <c r="J336" s="66"/>
      <c r="K336" s="66"/>
      <c r="L336" s="66"/>
      <c r="M336" s="66"/>
      <c r="N336" s="66"/>
      <c r="O336" s="66"/>
      <c r="P336" s="66"/>
      <c r="Q336" s="66"/>
      <c r="R336" s="66"/>
      <c r="S336" s="66"/>
      <c r="T336" s="66"/>
      <c r="U336" s="89" t="s">
        <v>91</v>
      </c>
      <c r="V336" s="70"/>
      <c r="W336" s="71"/>
    </row>
    <row r="337" spans="1:23" s="72" customFormat="1" ht="38.25" x14ac:dyDescent="0.2">
      <c r="A337" s="57" t="s">
        <v>583</v>
      </c>
      <c r="B337" s="21" t="s">
        <v>558</v>
      </c>
      <c r="C337" s="47" t="s">
        <v>561</v>
      </c>
      <c r="D337" s="21" t="s">
        <v>560</v>
      </c>
      <c r="E337" s="66"/>
      <c r="F337" s="66"/>
      <c r="G337" s="66"/>
      <c r="H337" s="66"/>
      <c r="I337" s="66"/>
      <c r="J337" s="66"/>
      <c r="K337" s="66"/>
      <c r="L337" s="66"/>
      <c r="M337" s="66"/>
      <c r="N337" s="66"/>
      <c r="O337" s="66"/>
      <c r="P337" s="66"/>
      <c r="Q337" s="66"/>
      <c r="R337" s="66"/>
      <c r="S337" s="66"/>
      <c r="T337" s="66"/>
      <c r="U337" s="89" t="s">
        <v>91</v>
      </c>
      <c r="V337" s="70"/>
      <c r="W337" s="71"/>
    </row>
    <row r="338" spans="1:23" s="72" customFormat="1" ht="38.25" x14ac:dyDescent="0.2">
      <c r="A338" s="57" t="s">
        <v>583</v>
      </c>
      <c r="B338" s="21" t="s">
        <v>558</v>
      </c>
      <c r="C338" s="47" t="s">
        <v>562</v>
      </c>
      <c r="D338" s="21" t="s">
        <v>560</v>
      </c>
      <c r="E338" s="66"/>
      <c r="F338" s="66"/>
      <c r="G338" s="66"/>
      <c r="H338" s="66"/>
      <c r="I338" s="66"/>
      <c r="J338" s="66"/>
      <c r="K338" s="66"/>
      <c r="L338" s="66"/>
      <c r="M338" s="66"/>
      <c r="N338" s="66"/>
      <c r="O338" s="66"/>
      <c r="P338" s="66"/>
      <c r="Q338" s="66"/>
      <c r="R338" s="66"/>
      <c r="S338" s="66"/>
      <c r="T338" s="66"/>
      <c r="U338" s="89" t="s">
        <v>91</v>
      </c>
      <c r="V338" s="70"/>
      <c r="W338" s="71"/>
    </row>
    <row r="339" spans="1:23" s="72" customFormat="1" ht="38.25" x14ac:dyDescent="0.2">
      <c r="A339" s="57" t="s">
        <v>583</v>
      </c>
      <c r="B339" s="21" t="s">
        <v>558</v>
      </c>
      <c r="C339" s="47" t="s">
        <v>563</v>
      </c>
      <c r="D339" s="21" t="s">
        <v>560</v>
      </c>
      <c r="E339" s="66"/>
      <c r="F339" s="66"/>
      <c r="G339" s="66"/>
      <c r="H339" s="66"/>
      <c r="I339" s="66"/>
      <c r="J339" s="66"/>
      <c r="K339" s="66"/>
      <c r="L339" s="66"/>
      <c r="M339" s="66"/>
      <c r="N339" s="66"/>
      <c r="O339" s="66"/>
      <c r="P339" s="66"/>
      <c r="Q339" s="66"/>
      <c r="R339" s="66"/>
      <c r="S339" s="66"/>
      <c r="T339" s="66"/>
      <c r="U339" s="89" t="s">
        <v>91</v>
      </c>
      <c r="V339" s="70"/>
      <c r="W339" s="71"/>
    </row>
    <row r="340" spans="1:23" s="72" customFormat="1" ht="38.25" x14ac:dyDescent="0.2">
      <c r="A340" s="57" t="s">
        <v>583</v>
      </c>
      <c r="B340" s="21" t="s">
        <v>558</v>
      </c>
      <c r="C340" s="47" t="s">
        <v>564</v>
      </c>
      <c r="D340" s="21" t="s">
        <v>560</v>
      </c>
      <c r="E340" s="66"/>
      <c r="F340" s="66"/>
      <c r="G340" s="66"/>
      <c r="H340" s="66"/>
      <c r="I340" s="66"/>
      <c r="J340" s="66"/>
      <c r="K340" s="66"/>
      <c r="L340" s="66"/>
      <c r="M340" s="66"/>
      <c r="N340" s="66"/>
      <c r="O340" s="66"/>
      <c r="P340" s="66"/>
      <c r="Q340" s="66"/>
      <c r="R340" s="66"/>
      <c r="S340" s="66"/>
      <c r="T340" s="66"/>
      <c r="U340" s="89" t="s">
        <v>91</v>
      </c>
      <c r="V340" s="70"/>
      <c r="W340" s="71"/>
    </row>
    <row r="341" spans="1:23" s="72" customFormat="1" ht="38.25" x14ac:dyDescent="0.2">
      <c r="A341" s="57" t="s">
        <v>583</v>
      </c>
      <c r="B341" s="21" t="s">
        <v>558</v>
      </c>
      <c r="C341" s="47" t="s">
        <v>565</v>
      </c>
      <c r="D341" s="21" t="s">
        <v>560</v>
      </c>
      <c r="E341" s="66"/>
      <c r="F341" s="66"/>
      <c r="G341" s="66"/>
      <c r="H341" s="66"/>
      <c r="I341" s="66"/>
      <c r="J341" s="66"/>
      <c r="K341" s="66"/>
      <c r="L341" s="66"/>
      <c r="M341" s="66"/>
      <c r="N341" s="66"/>
      <c r="O341" s="66"/>
      <c r="P341" s="66"/>
      <c r="Q341" s="66"/>
      <c r="R341" s="66"/>
      <c r="S341" s="66"/>
      <c r="T341" s="66"/>
      <c r="U341" s="89" t="s">
        <v>91</v>
      </c>
      <c r="V341" s="70"/>
      <c r="W341" s="71"/>
    </row>
    <row r="342" spans="1:23" s="72" customFormat="1" ht="38.25" x14ac:dyDescent="0.2">
      <c r="A342" s="57" t="s">
        <v>583</v>
      </c>
      <c r="B342" s="21" t="s">
        <v>558</v>
      </c>
      <c r="C342" s="47" t="s">
        <v>566</v>
      </c>
      <c r="D342" s="21" t="s">
        <v>560</v>
      </c>
      <c r="E342" s="66"/>
      <c r="F342" s="66"/>
      <c r="G342" s="66"/>
      <c r="H342" s="66"/>
      <c r="I342" s="66"/>
      <c r="J342" s="66"/>
      <c r="K342" s="66"/>
      <c r="L342" s="66"/>
      <c r="M342" s="66"/>
      <c r="N342" s="66"/>
      <c r="O342" s="66"/>
      <c r="P342" s="66"/>
      <c r="Q342" s="66"/>
      <c r="R342" s="66"/>
      <c r="S342" s="66"/>
      <c r="T342" s="66"/>
      <c r="U342" s="89" t="s">
        <v>91</v>
      </c>
      <c r="V342" s="70"/>
      <c r="W342" s="71"/>
    </row>
    <row r="343" spans="1:23" s="72" customFormat="1" ht="25.5" x14ac:dyDescent="0.2">
      <c r="A343" s="57" t="s">
        <v>599</v>
      </c>
      <c r="B343" s="21" t="s">
        <v>600</v>
      </c>
      <c r="C343" s="47" t="s">
        <v>601</v>
      </c>
      <c r="D343" s="21" t="s">
        <v>602</v>
      </c>
      <c r="E343" s="21"/>
      <c r="F343" s="21"/>
      <c r="G343" s="21"/>
      <c r="H343" s="21"/>
      <c r="I343" s="21"/>
      <c r="J343" s="21"/>
      <c r="K343" s="21"/>
      <c r="L343" s="21"/>
      <c r="M343" s="21"/>
      <c r="N343" s="21"/>
      <c r="O343" s="21"/>
      <c r="P343" s="21"/>
      <c r="Q343" s="21"/>
      <c r="R343" s="21" t="s">
        <v>91</v>
      </c>
      <c r="S343" s="21"/>
      <c r="T343" s="21"/>
      <c r="U343" s="22"/>
      <c r="V343" s="70"/>
      <c r="W343" s="71"/>
    </row>
    <row r="344" spans="1:23" s="72" customFormat="1" ht="25.5" x14ac:dyDescent="0.2">
      <c r="A344" s="57" t="s">
        <v>599</v>
      </c>
      <c r="B344" s="21" t="s">
        <v>600</v>
      </c>
      <c r="C344" s="47" t="s">
        <v>603</v>
      </c>
      <c r="D344" s="21" t="s">
        <v>602</v>
      </c>
      <c r="E344" s="21"/>
      <c r="F344" s="21"/>
      <c r="G344" s="21"/>
      <c r="H344" s="21"/>
      <c r="I344" s="21"/>
      <c r="J344" s="21"/>
      <c r="K344" s="21"/>
      <c r="L344" s="21"/>
      <c r="M344" s="21"/>
      <c r="N344" s="21"/>
      <c r="O344" s="21"/>
      <c r="P344" s="21"/>
      <c r="Q344" s="21"/>
      <c r="R344" s="21" t="s">
        <v>91</v>
      </c>
      <c r="S344" s="21"/>
      <c r="T344" s="21"/>
      <c r="U344" s="22"/>
      <c r="V344" s="70"/>
      <c r="W344" s="71"/>
    </row>
    <row r="345" spans="1:23" s="19" customFormat="1" ht="25.5" x14ac:dyDescent="0.2">
      <c r="A345" s="57" t="s">
        <v>599</v>
      </c>
      <c r="B345" s="21" t="s">
        <v>600</v>
      </c>
      <c r="C345" s="47" t="s">
        <v>604</v>
      </c>
      <c r="D345" s="21" t="s">
        <v>602</v>
      </c>
      <c r="E345" s="21"/>
      <c r="F345" s="21"/>
      <c r="G345" s="21"/>
      <c r="H345" s="21"/>
      <c r="I345" s="21"/>
      <c r="J345" s="21"/>
      <c r="K345" s="21"/>
      <c r="L345" s="21"/>
      <c r="M345" s="21"/>
      <c r="N345" s="21"/>
      <c r="O345" s="21"/>
      <c r="P345" s="21"/>
      <c r="Q345" s="21"/>
      <c r="R345" s="21" t="s">
        <v>91</v>
      </c>
      <c r="S345" s="21"/>
      <c r="T345" s="21"/>
      <c r="U345" s="22"/>
      <c r="V345" s="37"/>
      <c r="W345" s="18"/>
    </row>
    <row r="346" spans="1:23" s="19" customFormat="1" ht="25.5" x14ac:dyDescent="0.2">
      <c r="A346" s="57" t="s">
        <v>599</v>
      </c>
      <c r="B346" s="21" t="s">
        <v>600</v>
      </c>
      <c r="C346" s="47" t="s">
        <v>605</v>
      </c>
      <c r="D346" s="21" t="s">
        <v>602</v>
      </c>
      <c r="E346" s="21"/>
      <c r="F346" s="21"/>
      <c r="G346" s="21"/>
      <c r="H346" s="21"/>
      <c r="I346" s="21"/>
      <c r="J346" s="21"/>
      <c r="K346" s="21"/>
      <c r="L346" s="21"/>
      <c r="M346" s="21"/>
      <c r="N346" s="21"/>
      <c r="O346" s="21"/>
      <c r="P346" s="21"/>
      <c r="Q346" s="21"/>
      <c r="R346" s="21" t="s">
        <v>91</v>
      </c>
      <c r="S346" s="21"/>
      <c r="T346" s="21"/>
      <c r="U346" s="22"/>
      <c r="V346" s="37"/>
      <c r="W346" s="18"/>
    </row>
    <row r="347" spans="1:23" s="19" customFormat="1" ht="25.5" x14ac:dyDescent="0.2">
      <c r="A347" s="57" t="s">
        <v>599</v>
      </c>
      <c r="B347" s="21" t="s">
        <v>600</v>
      </c>
      <c r="C347" s="47" t="s">
        <v>606</v>
      </c>
      <c r="D347" s="21" t="s">
        <v>602</v>
      </c>
      <c r="E347" s="21"/>
      <c r="F347" s="21"/>
      <c r="G347" s="21"/>
      <c r="H347" s="21"/>
      <c r="I347" s="21"/>
      <c r="J347" s="21"/>
      <c r="K347" s="21"/>
      <c r="L347" s="21"/>
      <c r="M347" s="21"/>
      <c r="N347" s="21"/>
      <c r="O347" s="21"/>
      <c r="P347" s="21"/>
      <c r="Q347" s="21"/>
      <c r="R347" s="21" t="s">
        <v>91</v>
      </c>
      <c r="S347" s="21"/>
      <c r="T347" s="21"/>
      <c r="U347" s="22"/>
      <c r="V347" s="37"/>
      <c r="W347" s="18"/>
    </row>
    <row r="348" spans="1:23" s="19" customFormat="1" ht="25.5" x14ac:dyDescent="0.2">
      <c r="A348" s="57" t="s">
        <v>599</v>
      </c>
      <c r="B348" s="21" t="s">
        <v>600</v>
      </c>
      <c r="C348" s="47" t="s">
        <v>607</v>
      </c>
      <c r="D348" s="21" t="s">
        <v>602</v>
      </c>
      <c r="E348" s="21"/>
      <c r="F348" s="21"/>
      <c r="G348" s="21"/>
      <c r="H348" s="21"/>
      <c r="I348" s="21"/>
      <c r="J348" s="21"/>
      <c r="K348" s="21"/>
      <c r="L348" s="21"/>
      <c r="M348" s="21"/>
      <c r="N348" s="21"/>
      <c r="O348" s="21"/>
      <c r="P348" s="21"/>
      <c r="Q348" s="21"/>
      <c r="R348" s="21" t="s">
        <v>91</v>
      </c>
      <c r="S348" s="21"/>
      <c r="T348" s="21"/>
      <c r="U348" s="22"/>
      <c r="V348" s="37"/>
      <c r="W348" s="18"/>
    </row>
    <row r="349" spans="1:23" s="19" customFormat="1" ht="25.5" x14ac:dyDescent="0.2">
      <c r="A349" s="57" t="s">
        <v>599</v>
      </c>
      <c r="B349" s="21" t="s">
        <v>600</v>
      </c>
      <c r="C349" s="47" t="s">
        <v>608</v>
      </c>
      <c r="D349" s="21" t="s">
        <v>602</v>
      </c>
      <c r="E349" s="21"/>
      <c r="F349" s="21"/>
      <c r="G349" s="21"/>
      <c r="H349" s="21"/>
      <c r="I349" s="21"/>
      <c r="J349" s="21"/>
      <c r="K349" s="21"/>
      <c r="L349" s="21"/>
      <c r="M349" s="21"/>
      <c r="N349" s="21"/>
      <c r="O349" s="21"/>
      <c r="P349" s="21"/>
      <c r="Q349" s="21"/>
      <c r="R349" s="21" t="s">
        <v>91</v>
      </c>
      <c r="S349" s="21"/>
      <c r="T349" s="21"/>
      <c r="U349" s="22"/>
      <c r="V349" s="37"/>
      <c r="W349" s="18"/>
    </row>
    <row r="350" spans="1:23" s="19" customFormat="1" ht="25.5" x14ac:dyDescent="0.2">
      <c r="A350" s="57" t="s">
        <v>599</v>
      </c>
      <c r="B350" s="21" t="s">
        <v>600</v>
      </c>
      <c r="C350" s="47" t="s">
        <v>609</v>
      </c>
      <c r="D350" s="21" t="s">
        <v>610</v>
      </c>
      <c r="E350" s="21"/>
      <c r="F350" s="21"/>
      <c r="G350" s="21"/>
      <c r="H350" s="21"/>
      <c r="I350" s="21"/>
      <c r="J350" s="21"/>
      <c r="K350" s="21"/>
      <c r="L350" s="21"/>
      <c r="M350" s="21"/>
      <c r="N350" s="21"/>
      <c r="O350" s="21"/>
      <c r="P350" s="21"/>
      <c r="Q350" s="21"/>
      <c r="R350" s="21" t="s">
        <v>91</v>
      </c>
      <c r="S350" s="21"/>
      <c r="T350" s="21"/>
      <c r="U350" s="22"/>
      <c r="V350" s="37"/>
      <c r="W350" s="18"/>
    </row>
    <row r="351" spans="1:23" s="19" customFormat="1" ht="25.5" x14ac:dyDescent="0.2">
      <c r="A351" s="57" t="s">
        <v>599</v>
      </c>
      <c r="B351" s="21" t="s">
        <v>600</v>
      </c>
      <c r="C351" s="47" t="s">
        <v>611</v>
      </c>
      <c r="D351" s="21" t="s">
        <v>610</v>
      </c>
      <c r="E351" s="21"/>
      <c r="F351" s="21"/>
      <c r="G351" s="21"/>
      <c r="H351" s="21"/>
      <c r="I351" s="21"/>
      <c r="J351" s="21"/>
      <c r="K351" s="21"/>
      <c r="L351" s="21"/>
      <c r="M351" s="21"/>
      <c r="N351" s="21"/>
      <c r="O351" s="21"/>
      <c r="P351" s="21"/>
      <c r="Q351" s="21"/>
      <c r="R351" s="21" t="s">
        <v>91</v>
      </c>
      <c r="S351" s="21"/>
      <c r="T351" s="21"/>
      <c r="U351" s="22"/>
      <c r="V351" s="37"/>
      <c r="W351" s="18"/>
    </row>
    <row r="352" spans="1:23" s="19" customFormat="1" ht="25.5" x14ac:dyDescent="0.2">
      <c r="A352" s="57" t="s">
        <v>599</v>
      </c>
      <c r="B352" s="21" t="s">
        <v>600</v>
      </c>
      <c r="C352" s="47" t="s">
        <v>612</v>
      </c>
      <c r="D352" s="21" t="s">
        <v>610</v>
      </c>
      <c r="E352" s="21"/>
      <c r="F352" s="21"/>
      <c r="G352" s="21"/>
      <c r="H352" s="21"/>
      <c r="I352" s="21"/>
      <c r="J352" s="21"/>
      <c r="K352" s="21"/>
      <c r="L352" s="21"/>
      <c r="M352" s="21"/>
      <c r="N352" s="21"/>
      <c r="O352" s="21"/>
      <c r="P352" s="21"/>
      <c r="Q352" s="21"/>
      <c r="R352" s="21" t="s">
        <v>91</v>
      </c>
      <c r="S352" s="21"/>
      <c r="T352" s="21"/>
      <c r="U352" s="22"/>
      <c r="V352" s="37"/>
      <c r="W352" s="18"/>
    </row>
    <row r="353" spans="1:23" s="19" customFormat="1" ht="25.5" x14ac:dyDescent="0.2">
      <c r="A353" s="57" t="s">
        <v>599</v>
      </c>
      <c r="B353" s="21" t="s">
        <v>600</v>
      </c>
      <c r="C353" s="47" t="s">
        <v>613</v>
      </c>
      <c r="D353" s="21" t="s">
        <v>610</v>
      </c>
      <c r="E353" s="21"/>
      <c r="F353" s="21"/>
      <c r="G353" s="21"/>
      <c r="H353" s="21"/>
      <c r="I353" s="21"/>
      <c r="J353" s="21"/>
      <c r="K353" s="21"/>
      <c r="L353" s="21"/>
      <c r="M353" s="21"/>
      <c r="N353" s="21"/>
      <c r="O353" s="21"/>
      <c r="P353" s="21"/>
      <c r="Q353" s="21"/>
      <c r="R353" s="21" t="s">
        <v>91</v>
      </c>
      <c r="S353" s="21"/>
      <c r="T353" s="21"/>
      <c r="U353" s="22"/>
      <c r="V353" s="37"/>
      <c r="W353" s="18"/>
    </row>
    <row r="354" spans="1:23" s="19" customFormat="1" ht="25.5" x14ac:dyDescent="0.2">
      <c r="A354" s="57" t="s">
        <v>599</v>
      </c>
      <c r="B354" s="21" t="s">
        <v>600</v>
      </c>
      <c r="C354" s="47" t="s">
        <v>614</v>
      </c>
      <c r="D354" s="21" t="s">
        <v>610</v>
      </c>
      <c r="E354" s="21"/>
      <c r="F354" s="21"/>
      <c r="G354" s="21"/>
      <c r="H354" s="21"/>
      <c r="I354" s="21"/>
      <c r="J354" s="21"/>
      <c r="K354" s="21"/>
      <c r="L354" s="21"/>
      <c r="M354" s="21"/>
      <c r="N354" s="21"/>
      <c r="O354" s="21"/>
      <c r="P354" s="21"/>
      <c r="Q354" s="21"/>
      <c r="R354" s="21" t="s">
        <v>91</v>
      </c>
      <c r="S354" s="21"/>
      <c r="T354" s="21"/>
      <c r="U354" s="22"/>
      <c r="V354" s="37"/>
      <c r="W354" s="18"/>
    </row>
    <row r="355" spans="1:23" s="19" customFormat="1" ht="25.5" x14ac:dyDescent="0.2">
      <c r="A355" s="57" t="s">
        <v>599</v>
      </c>
      <c r="B355" s="21" t="s">
        <v>600</v>
      </c>
      <c r="C355" s="47" t="s">
        <v>615</v>
      </c>
      <c r="D355" s="21" t="s">
        <v>616</v>
      </c>
      <c r="E355" s="21"/>
      <c r="F355" s="21"/>
      <c r="G355" s="21"/>
      <c r="H355" s="21"/>
      <c r="I355" s="21"/>
      <c r="J355" s="21"/>
      <c r="K355" s="21"/>
      <c r="L355" s="21"/>
      <c r="M355" s="21"/>
      <c r="N355" s="21"/>
      <c r="O355" s="21"/>
      <c r="P355" s="21"/>
      <c r="Q355" s="21"/>
      <c r="R355" s="21" t="s">
        <v>91</v>
      </c>
      <c r="S355" s="21"/>
      <c r="T355" s="21"/>
      <c r="U355" s="22"/>
      <c r="V355" s="37"/>
      <c r="W355" s="18"/>
    </row>
    <row r="356" spans="1:23" s="19" customFormat="1" ht="25.5" x14ac:dyDescent="0.2">
      <c r="A356" s="57" t="s">
        <v>599</v>
      </c>
      <c r="B356" s="21" t="s">
        <v>600</v>
      </c>
      <c r="C356" s="47" t="s">
        <v>617</v>
      </c>
      <c r="D356" s="21" t="s">
        <v>617</v>
      </c>
      <c r="E356" s="21"/>
      <c r="F356" s="21"/>
      <c r="G356" s="21"/>
      <c r="H356" s="21"/>
      <c r="I356" s="21"/>
      <c r="J356" s="21"/>
      <c r="K356" s="21"/>
      <c r="L356" s="21"/>
      <c r="M356" s="21"/>
      <c r="N356" s="21"/>
      <c r="O356" s="21"/>
      <c r="P356" s="21"/>
      <c r="Q356" s="21"/>
      <c r="R356" s="21" t="s">
        <v>91</v>
      </c>
      <c r="S356" s="21"/>
      <c r="T356" s="21"/>
      <c r="U356" s="22"/>
      <c r="V356" s="37"/>
      <c r="W356" s="18"/>
    </row>
    <row r="357" spans="1:23" s="19" customFormat="1" ht="38.25" x14ac:dyDescent="0.2">
      <c r="A357" s="21" t="s">
        <v>618</v>
      </c>
      <c r="B357" s="21" t="s">
        <v>558</v>
      </c>
      <c r="C357" s="47" t="s">
        <v>619</v>
      </c>
      <c r="D357" s="21" t="s">
        <v>620</v>
      </c>
      <c r="E357" s="21"/>
      <c r="F357" s="21"/>
      <c r="G357" s="21"/>
      <c r="H357" s="21"/>
      <c r="I357" s="21"/>
      <c r="J357" s="21"/>
      <c r="K357" s="21"/>
      <c r="L357" s="21"/>
      <c r="M357" s="21"/>
      <c r="N357" s="21"/>
      <c r="O357" s="21"/>
      <c r="P357" s="21"/>
      <c r="Q357" s="21"/>
      <c r="R357" s="21"/>
      <c r="S357" s="91" t="s">
        <v>91</v>
      </c>
      <c r="T357" s="21"/>
      <c r="U357" s="22"/>
      <c r="V357" s="37"/>
      <c r="W357" s="18"/>
    </row>
    <row r="358" spans="1:23" s="19" customFormat="1" ht="25.5" x14ac:dyDescent="0.2">
      <c r="A358" s="21" t="s">
        <v>621</v>
      </c>
      <c r="B358" s="21" t="s">
        <v>600</v>
      </c>
      <c r="C358" s="47" t="s">
        <v>622</v>
      </c>
      <c r="D358" s="21" t="s">
        <v>623</v>
      </c>
      <c r="E358" s="21"/>
      <c r="F358" s="21"/>
      <c r="G358" s="21"/>
      <c r="H358" s="21"/>
      <c r="I358" s="21"/>
      <c r="J358" s="21"/>
      <c r="K358" s="21"/>
      <c r="L358" s="21"/>
      <c r="M358" s="21"/>
      <c r="N358" s="21"/>
      <c r="O358" s="21"/>
      <c r="P358" s="21"/>
      <c r="Q358" s="21"/>
      <c r="R358" s="21" t="s">
        <v>91</v>
      </c>
      <c r="S358" s="21"/>
      <c r="T358" s="21"/>
      <c r="U358" s="22"/>
      <c r="V358" s="37"/>
      <c r="W358" s="18"/>
    </row>
    <row r="359" spans="1:23" s="19" customFormat="1" ht="25.5" x14ac:dyDescent="0.2">
      <c r="A359" s="21" t="s">
        <v>621</v>
      </c>
      <c r="B359" s="21" t="s">
        <v>600</v>
      </c>
      <c r="C359" s="47" t="s">
        <v>624</v>
      </c>
      <c r="D359" s="21" t="s">
        <v>625</v>
      </c>
      <c r="E359" s="21"/>
      <c r="F359" s="21"/>
      <c r="G359" s="21"/>
      <c r="H359" s="21"/>
      <c r="I359" s="21"/>
      <c r="J359" s="21"/>
      <c r="K359" s="21"/>
      <c r="L359" s="21"/>
      <c r="M359" s="21"/>
      <c r="N359" s="21"/>
      <c r="O359" s="21"/>
      <c r="P359" s="21"/>
      <c r="Q359" s="21"/>
      <c r="R359" s="21" t="s">
        <v>91</v>
      </c>
      <c r="S359" s="21"/>
      <c r="T359" s="21"/>
      <c r="U359" s="22"/>
      <c r="V359" s="37"/>
      <c r="W359" s="18"/>
    </row>
    <row r="360" spans="1:23" s="19" customFormat="1" ht="25.5" x14ac:dyDescent="0.2">
      <c r="A360" s="21" t="s">
        <v>621</v>
      </c>
      <c r="B360" s="21" t="s">
        <v>600</v>
      </c>
      <c r="C360" s="47" t="s">
        <v>626</v>
      </c>
      <c r="D360" s="21" t="s">
        <v>627</v>
      </c>
      <c r="E360" s="21"/>
      <c r="F360" s="21"/>
      <c r="G360" s="21"/>
      <c r="H360" s="21"/>
      <c r="I360" s="21"/>
      <c r="J360" s="21"/>
      <c r="K360" s="21"/>
      <c r="L360" s="21"/>
      <c r="M360" s="21"/>
      <c r="N360" s="21"/>
      <c r="O360" s="21"/>
      <c r="P360" s="21"/>
      <c r="Q360" s="21"/>
      <c r="R360" s="21" t="s">
        <v>91</v>
      </c>
      <c r="S360" s="21"/>
      <c r="T360" s="21"/>
      <c r="U360" s="22"/>
      <c r="V360" s="37"/>
      <c r="W360" s="18"/>
    </row>
    <row r="361" spans="1:23" s="19" customFormat="1" ht="25.5" x14ac:dyDescent="0.2">
      <c r="A361" s="21" t="s">
        <v>621</v>
      </c>
      <c r="B361" s="21" t="s">
        <v>600</v>
      </c>
      <c r="C361" s="47" t="s">
        <v>628</v>
      </c>
      <c r="D361" s="21" t="s">
        <v>629</v>
      </c>
      <c r="E361" s="21"/>
      <c r="F361" s="21"/>
      <c r="G361" s="21"/>
      <c r="H361" s="21"/>
      <c r="I361" s="21"/>
      <c r="J361" s="21"/>
      <c r="K361" s="21"/>
      <c r="L361" s="21"/>
      <c r="M361" s="21"/>
      <c r="N361" s="21"/>
      <c r="O361" s="21"/>
      <c r="P361" s="21"/>
      <c r="Q361" s="21"/>
      <c r="R361" s="21" t="s">
        <v>91</v>
      </c>
      <c r="S361" s="21"/>
      <c r="T361" s="21"/>
      <c r="U361" s="22"/>
      <c r="V361" s="37"/>
      <c r="W361" s="18"/>
    </row>
    <row r="362" spans="1:23" s="19" customFormat="1" ht="25.5" x14ac:dyDescent="0.2">
      <c r="A362" s="21" t="s">
        <v>621</v>
      </c>
      <c r="B362" s="21" t="s">
        <v>600</v>
      </c>
      <c r="C362" s="47" t="s">
        <v>630</v>
      </c>
      <c r="D362" s="21" t="s">
        <v>631</v>
      </c>
      <c r="E362" s="21"/>
      <c r="F362" s="21"/>
      <c r="G362" s="21"/>
      <c r="H362" s="21"/>
      <c r="I362" s="21"/>
      <c r="J362" s="21"/>
      <c r="K362" s="21"/>
      <c r="L362" s="21"/>
      <c r="M362" s="21"/>
      <c r="N362" s="21"/>
      <c r="O362" s="21"/>
      <c r="P362" s="21"/>
      <c r="Q362" s="21"/>
      <c r="R362" s="21" t="s">
        <v>91</v>
      </c>
      <c r="S362" s="21"/>
      <c r="T362" s="21"/>
      <c r="U362" s="22"/>
      <c r="V362" s="37"/>
      <c r="W362" s="18"/>
    </row>
    <row r="363" spans="1:23" s="19" customFormat="1" ht="25.5" x14ac:dyDescent="0.2">
      <c r="A363" s="21" t="s">
        <v>621</v>
      </c>
      <c r="B363" s="21" t="s">
        <v>600</v>
      </c>
      <c r="C363" s="47" t="s">
        <v>632</v>
      </c>
      <c r="D363" s="21" t="s">
        <v>633</v>
      </c>
      <c r="E363" s="21"/>
      <c r="F363" s="21"/>
      <c r="G363" s="21"/>
      <c r="H363" s="21"/>
      <c r="I363" s="21"/>
      <c r="J363" s="21"/>
      <c r="K363" s="21"/>
      <c r="L363" s="21"/>
      <c r="M363" s="21"/>
      <c r="N363" s="21"/>
      <c r="O363" s="21"/>
      <c r="P363" s="21"/>
      <c r="Q363" s="21"/>
      <c r="R363" s="21" t="s">
        <v>91</v>
      </c>
      <c r="S363" s="21"/>
      <c r="T363" s="21"/>
      <c r="U363" s="22"/>
      <c r="V363" s="37"/>
      <c r="W363" s="18"/>
    </row>
    <row r="364" spans="1:23" s="19" customFormat="1" ht="25.5" x14ac:dyDescent="0.2">
      <c r="A364" s="21" t="s">
        <v>621</v>
      </c>
      <c r="B364" s="21" t="s">
        <v>600</v>
      </c>
      <c r="C364" s="47" t="s">
        <v>634</v>
      </c>
      <c r="D364" s="21" t="s">
        <v>635</v>
      </c>
      <c r="E364" s="21"/>
      <c r="F364" s="21"/>
      <c r="G364" s="21"/>
      <c r="H364" s="21"/>
      <c r="I364" s="21"/>
      <c r="J364" s="21"/>
      <c r="K364" s="21"/>
      <c r="L364" s="21"/>
      <c r="M364" s="21"/>
      <c r="N364" s="21"/>
      <c r="O364" s="21"/>
      <c r="P364" s="21"/>
      <c r="Q364" s="21"/>
      <c r="R364" s="21" t="s">
        <v>91</v>
      </c>
      <c r="S364" s="21"/>
      <c r="T364" s="21"/>
      <c r="U364" s="22"/>
      <c r="V364" s="37"/>
      <c r="W364" s="18"/>
    </row>
    <row r="365" spans="1:23" s="19" customFormat="1" ht="25.5" x14ac:dyDescent="0.2">
      <c r="A365" s="21" t="s">
        <v>621</v>
      </c>
      <c r="B365" s="21" t="s">
        <v>600</v>
      </c>
      <c r="C365" s="47" t="s">
        <v>636</v>
      </c>
      <c r="D365" s="21" t="s">
        <v>637</v>
      </c>
      <c r="E365" s="21"/>
      <c r="F365" s="21"/>
      <c r="G365" s="21"/>
      <c r="H365" s="21"/>
      <c r="I365" s="21"/>
      <c r="J365" s="21"/>
      <c r="K365" s="21"/>
      <c r="L365" s="21"/>
      <c r="M365" s="21"/>
      <c r="N365" s="21"/>
      <c r="O365" s="21"/>
      <c r="P365" s="21"/>
      <c r="Q365" s="21"/>
      <c r="R365" s="21" t="s">
        <v>91</v>
      </c>
      <c r="S365" s="21"/>
      <c r="T365" s="21"/>
      <c r="U365" s="22"/>
      <c r="V365" s="37"/>
      <c r="W365" s="18"/>
    </row>
    <row r="366" spans="1:23" s="19" customFormat="1" ht="25.5" x14ac:dyDescent="0.2">
      <c r="A366" s="21" t="s">
        <v>621</v>
      </c>
      <c r="B366" s="21" t="s">
        <v>600</v>
      </c>
      <c r="C366" s="47" t="s">
        <v>638</v>
      </c>
      <c r="D366" s="21" t="s">
        <v>639</v>
      </c>
      <c r="E366" s="21"/>
      <c r="F366" s="21"/>
      <c r="G366" s="21"/>
      <c r="H366" s="21"/>
      <c r="I366" s="21"/>
      <c r="J366" s="21"/>
      <c r="K366" s="21"/>
      <c r="L366" s="21"/>
      <c r="M366" s="21"/>
      <c r="N366" s="21"/>
      <c r="O366" s="21"/>
      <c r="P366" s="21"/>
      <c r="Q366" s="21"/>
      <c r="R366" s="21" t="s">
        <v>91</v>
      </c>
      <c r="S366" s="21"/>
      <c r="T366" s="21"/>
      <c r="U366" s="22"/>
      <c r="V366" s="37"/>
      <c r="W366" s="18"/>
    </row>
    <row r="367" spans="1:23" s="19" customFormat="1" ht="25.5" x14ac:dyDescent="0.2">
      <c r="A367" s="21" t="s">
        <v>621</v>
      </c>
      <c r="B367" s="21" t="s">
        <v>600</v>
      </c>
      <c r="C367" s="47" t="s">
        <v>640</v>
      </c>
      <c r="D367" s="21" t="s">
        <v>641</v>
      </c>
      <c r="E367" s="21"/>
      <c r="F367" s="21"/>
      <c r="G367" s="21"/>
      <c r="H367" s="21"/>
      <c r="I367" s="21"/>
      <c r="J367" s="21"/>
      <c r="K367" s="21"/>
      <c r="L367" s="21"/>
      <c r="M367" s="21"/>
      <c r="N367" s="21"/>
      <c r="O367" s="21"/>
      <c r="P367" s="21"/>
      <c r="Q367" s="21"/>
      <c r="R367" s="21" t="s">
        <v>91</v>
      </c>
      <c r="S367" s="21"/>
      <c r="T367" s="21"/>
      <c r="U367" s="22"/>
      <c r="V367" s="37"/>
      <c r="W367" s="18"/>
    </row>
    <row r="368" spans="1:23" s="19" customFormat="1" ht="25.5" x14ac:dyDescent="0.2">
      <c r="A368" s="21" t="s">
        <v>621</v>
      </c>
      <c r="B368" s="21" t="s">
        <v>600</v>
      </c>
      <c r="C368" s="47" t="s">
        <v>642</v>
      </c>
      <c r="D368" s="21" t="s">
        <v>643</v>
      </c>
      <c r="E368" s="21"/>
      <c r="F368" s="21"/>
      <c r="G368" s="21"/>
      <c r="H368" s="21"/>
      <c r="I368" s="21"/>
      <c r="J368" s="21"/>
      <c r="K368" s="21"/>
      <c r="L368" s="21"/>
      <c r="M368" s="21"/>
      <c r="N368" s="21"/>
      <c r="O368" s="21"/>
      <c r="P368" s="21"/>
      <c r="Q368" s="21"/>
      <c r="R368" s="21" t="s">
        <v>91</v>
      </c>
      <c r="S368" s="21"/>
      <c r="T368" s="21"/>
      <c r="U368" s="22"/>
      <c r="V368" s="37"/>
      <c r="W368" s="18"/>
    </row>
    <row r="369" spans="1:23" s="19" customFormat="1" ht="25.5" x14ac:dyDescent="0.2">
      <c r="A369" s="21" t="s">
        <v>621</v>
      </c>
      <c r="B369" s="21" t="s">
        <v>600</v>
      </c>
      <c r="C369" s="47" t="s">
        <v>644</v>
      </c>
      <c r="D369" s="21" t="s">
        <v>643</v>
      </c>
      <c r="E369" s="21"/>
      <c r="F369" s="21"/>
      <c r="G369" s="21"/>
      <c r="H369" s="21"/>
      <c r="I369" s="21"/>
      <c r="J369" s="21"/>
      <c r="K369" s="21"/>
      <c r="L369" s="21"/>
      <c r="M369" s="21"/>
      <c r="N369" s="21"/>
      <c r="O369" s="21"/>
      <c r="P369" s="21"/>
      <c r="Q369" s="21"/>
      <c r="R369" s="21" t="s">
        <v>91</v>
      </c>
      <c r="S369" s="21"/>
      <c r="T369" s="21"/>
      <c r="U369" s="22"/>
      <c r="V369" s="37"/>
      <c r="W369" s="18"/>
    </row>
    <row r="370" spans="1:23" s="19" customFormat="1" ht="25.5" x14ac:dyDescent="0.2">
      <c r="A370" s="21" t="s">
        <v>621</v>
      </c>
      <c r="B370" s="21" t="s">
        <v>600</v>
      </c>
      <c r="C370" s="47" t="s">
        <v>645</v>
      </c>
      <c r="D370" s="21" t="s">
        <v>643</v>
      </c>
      <c r="E370" s="21"/>
      <c r="F370" s="21"/>
      <c r="G370" s="21"/>
      <c r="H370" s="21"/>
      <c r="I370" s="21"/>
      <c r="J370" s="21"/>
      <c r="K370" s="21"/>
      <c r="L370" s="21"/>
      <c r="M370" s="21"/>
      <c r="N370" s="21"/>
      <c r="O370" s="21"/>
      <c r="P370" s="21"/>
      <c r="Q370" s="21"/>
      <c r="R370" s="21" t="s">
        <v>91</v>
      </c>
      <c r="S370" s="21"/>
      <c r="T370" s="21"/>
      <c r="U370" s="22"/>
      <c r="V370" s="37"/>
      <c r="W370" s="18"/>
    </row>
    <row r="371" spans="1:23" s="19" customFormat="1" ht="25.5" x14ac:dyDescent="0.2">
      <c r="A371" s="21" t="s">
        <v>621</v>
      </c>
      <c r="B371" s="21" t="s">
        <v>600</v>
      </c>
      <c r="C371" s="47" t="s">
        <v>646</v>
      </c>
      <c r="D371" s="21" t="s">
        <v>643</v>
      </c>
      <c r="E371" s="21"/>
      <c r="F371" s="21"/>
      <c r="G371" s="21"/>
      <c r="H371" s="21"/>
      <c r="I371" s="21"/>
      <c r="J371" s="21"/>
      <c r="K371" s="21"/>
      <c r="L371" s="21"/>
      <c r="M371" s="21"/>
      <c r="N371" s="21"/>
      <c r="O371" s="21"/>
      <c r="P371" s="21"/>
      <c r="Q371" s="21"/>
      <c r="R371" s="21" t="s">
        <v>91</v>
      </c>
      <c r="S371" s="21"/>
      <c r="T371" s="21"/>
      <c r="U371" s="22"/>
      <c r="V371" s="37"/>
      <c r="W371" s="18"/>
    </row>
    <row r="372" spans="1:23" s="19" customFormat="1" ht="25.5" x14ac:dyDescent="0.2">
      <c r="A372" s="21" t="s">
        <v>621</v>
      </c>
      <c r="B372" s="21" t="s">
        <v>600</v>
      </c>
      <c r="C372" s="47" t="s">
        <v>647</v>
      </c>
      <c r="D372" s="21" t="s">
        <v>643</v>
      </c>
      <c r="E372" s="21"/>
      <c r="F372" s="21"/>
      <c r="G372" s="21"/>
      <c r="H372" s="21"/>
      <c r="I372" s="21"/>
      <c r="J372" s="21"/>
      <c r="K372" s="21"/>
      <c r="L372" s="21"/>
      <c r="M372" s="21"/>
      <c r="N372" s="21"/>
      <c r="O372" s="21"/>
      <c r="P372" s="21"/>
      <c r="Q372" s="21"/>
      <c r="R372" s="21" t="s">
        <v>91</v>
      </c>
      <c r="S372" s="21"/>
      <c r="T372" s="21"/>
      <c r="U372" s="22"/>
      <c r="V372" s="37"/>
      <c r="W372" s="18"/>
    </row>
    <row r="373" spans="1:23" s="19" customFormat="1" ht="25.5" x14ac:dyDescent="0.2">
      <c r="A373" s="21" t="s">
        <v>621</v>
      </c>
      <c r="B373" s="21" t="s">
        <v>600</v>
      </c>
      <c r="C373" s="47" t="s">
        <v>648</v>
      </c>
      <c r="D373" s="21" t="s">
        <v>643</v>
      </c>
      <c r="E373" s="21"/>
      <c r="F373" s="21"/>
      <c r="G373" s="21"/>
      <c r="H373" s="21"/>
      <c r="I373" s="21"/>
      <c r="J373" s="21"/>
      <c r="K373" s="21"/>
      <c r="L373" s="21"/>
      <c r="M373" s="21"/>
      <c r="N373" s="21"/>
      <c r="O373" s="21"/>
      <c r="P373" s="21"/>
      <c r="Q373" s="21"/>
      <c r="R373" s="21" t="s">
        <v>91</v>
      </c>
      <c r="S373" s="21"/>
      <c r="T373" s="21"/>
      <c r="U373" s="22"/>
      <c r="V373" s="37"/>
      <c r="W373" s="18"/>
    </row>
    <row r="374" spans="1:23" s="19" customFormat="1" ht="25.5" x14ac:dyDescent="0.2">
      <c r="A374" s="21" t="s">
        <v>621</v>
      </c>
      <c r="B374" s="21" t="s">
        <v>600</v>
      </c>
      <c r="C374" s="47" t="s">
        <v>649</v>
      </c>
      <c r="D374" s="21" t="s">
        <v>643</v>
      </c>
      <c r="E374" s="21"/>
      <c r="F374" s="21"/>
      <c r="G374" s="21"/>
      <c r="H374" s="21"/>
      <c r="I374" s="21"/>
      <c r="J374" s="21"/>
      <c r="K374" s="21"/>
      <c r="L374" s="21"/>
      <c r="M374" s="21"/>
      <c r="N374" s="21"/>
      <c r="O374" s="21"/>
      <c r="P374" s="21"/>
      <c r="Q374" s="21"/>
      <c r="R374" s="21" t="s">
        <v>91</v>
      </c>
      <c r="S374" s="21"/>
      <c r="T374" s="21"/>
      <c r="U374" s="22"/>
      <c r="V374" s="37"/>
      <c r="W374" s="18"/>
    </row>
    <row r="375" spans="1:23" s="19" customFormat="1" ht="25.5" x14ac:dyDescent="0.2">
      <c r="A375" s="21" t="s">
        <v>621</v>
      </c>
      <c r="B375" s="21" t="s">
        <v>600</v>
      </c>
      <c r="C375" s="47" t="s">
        <v>650</v>
      </c>
      <c r="D375" s="21" t="s">
        <v>643</v>
      </c>
      <c r="E375" s="21"/>
      <c r="F375" s="21"/>
      <c r="G375" s="21"/>
      <c r="H375" s="21"/>
      <c r="I375" s="21"/>
      <c r="J375" s="21"/>
      <c r="K375" s="21"/>
      <c r="L375" s="21"/>
      <c r="M375" s="21"/>
      <c r="N375" s="21"/>
      <c r="O375" s="21"/>
      <c r="P375" s="21"/>
      <c r="Q375" s="21"/>
      <c r="R375" s="21" t="s">
        <v>91</v>
      </c>
      <c r="S375" s="21"/>
      <c r="T375" s="21"/>
      <c r="U375" s="22"/>
      <c r="V375" s="37"/>
      <c r="W375" s="18"/>
    </row>
    <row r="376" spans="1:23" s="19" customFormat="1" ht="25.5" x14ac:dyDescent="0.2">
      <c r="A376" s="21" t="s">
        <v>621</v>
      </c>
      <c r="B376" s="21" t="s">
        <v>600</v>
      </c>
      <c r="C376" s="47" t="s">
        <v>651</v>
      </c>
      <c r="D376" s="21" t="s">
        <v>643</v>
      </c>
      <c r="E376" s="21"/>
      <c r="F376" s="21"/>
      <c r="G376" s="21"/>
      <c r="H376" s="21"/>
      <c r="I376" s="21"/>
      <c r="J376" s="21"/>
      <c r="K376" s="21"/>
      <c r="L376" s="21"/>
      <c r="M376" s="21"/>
      <c r="N376" s="21"/>
      <c r="O376" s="21"/>
      <c r="P376" s="21"/>
      <c r="Q376" s="21"/>
      <c r="R376" s="21" t="s">
        <v>91</v>
      </c>
      <c r="S376" s="21"/>
      <c r="T376" s="21"/>
      <c r="U376" s="22"/>
      <c r="V376" s="37"/>
      <c r="W376" s="18"/>
    </row>
    <row r="377" spans="1:23" s="19" customFormat="1" ht="25.5" x14ac:dyDescent="0.2">
      <c r="A377" s="21" t="s">
        <v>621</v>
      </c>
      <c r="B377" s="21" t="s">
        <v>600</v>
      </c>
      <c r="C377" s="47" t="s">
        <v>652</v>
      </c>
      <c r="D377" s="21" t="s">
        <v>643</v>
      </c>
      <c r="E377" s="21"/>
      <c r="F377" s="21"/>
      <c r="G377" s="21"/>
      <c r="H377" s="21"/>
      <c r="I377" s="21"/>
      <c r="J377" s="21"/>
      <c r="K377" s="21"/>
      <c r="L377" s="21"/>
      <c r="M377" s="21"/>
      <c r="N377" s="21"/>
      <c r="O377" s="21"/>
      <c r="P377" s="21"/>
      <c r="Q377" s="21"/>
      <c r="R377" s="21" t="s">
        <v>91</v>
      </c>
      <c r="S377" s="21"/>
      <c r="T377" s="21"/>
      <c r="U377" s="22"/>
      <c r="V377" s="37"/>
      <c r="W377" s="18"/>
    </row>
    <row r="378" spans="1:23" s="19" customFormat="1" x14ac:dyDescent="0.2">
      <c r="A378" s="21" t="s">
        <v>653</v>
      </c>
      <c r="B378" s="21" t="s">
        <v>653</v>
      </c>
      <c r="C378" s="47" t="s">
        <v>654</v>
      </c>
      <c r="D378" s="21" t="s">
        <v>653</v>
      </c>
      <c r="E378" s="21" t="s">
        <v>91</v>
      </c>
      <c r="F378" s="21"/>
      <c r="G378" s="21"/>
      <c r="H378" s="21" t="s">
        <v>91</v>
      </c>
      <c r="I378" s="21" t="s">
        <v>91</v>
      </c>
      <c r="J378" s="21" t="s">
        <v>91</v>
      </c>
      <c r="K378" s="21" t="s">
        <v>91</v>
      </c>
      <c r="L378" s="21" t="s">
        <v>91</v>
      </c>
      <c r="M378" s="21" t="s">
        <v>91</v>
      </c>
      <c r="N378" s="21" t="s">
        <v>91</v>
      </c>
      <c r="O378" s="21" t="s">
        <v>91</v>
      </c>
      <c r="P378" s="21" t="s">
        <v>91</v>
      </c>
      <c r="Q378" s="21" t="s">
        <v>91</v>
      </c>
      <c r="R378" s="21"/>
      <c r="S378" s="21"/>
      <c r="T378" s="21"/>
      <c r="U378" s="22"/>
      <c r="V378" s="37"/>
      <c r="W378" s="18"/>
    </row>
    <row r="379" spans="1:23" s="19" customFormat="1" ht="25.5" x14ac:dyDescent="0.2">
      <c r="A379" s="21" t="s">
        <v>653</v>
      </c>
      <c r="B379" s="21" t="s">
        <v>653</v>
      </c>
      <c r="C379" s="47" t="s">
        <v>655</v>
      </c>
      <c r="D379" s="21" t="s">
        <v>653</v>
      </c>
      <c r="E379" s="21" t="s">
        <v>91</v>
      </c>
      <c r="F379" s="21"/>
      <c r="G379" s="21"/>
      <c r="H379" s="21" t="s">
        <v>91</v>
      </c>
      <c r="I379" s="21" t="s">
        <v>91</v>
      </c>
      <c r="J379" s="21" t="s">
        <v>91</v>
      </c>
      <c r="K379" s="21" t="s">
        <v>91</v>
      </c>
      <c r="L379" s="21" t="s">
        <v>91</v>
      </c>
      <c r="M379" s="21" t="s">
        <v>91</v>
      </c>
      <c r="N379" s="21" t="s">
        <v>91</v>
      </c>
      <c r="O379" s="21" t="s">
        <v>91</v>
      </c>
      <c r="P379" s="21" t="s">
        <v>91</v>
      </c>
      <c r="Q379" s="21" t="s">
        <v>91</v>
      </c>
      <c r="R379" s="21"/>
      <c r="S379" s="21"/>
      <c r="T379" s="21"/>
      <c r="U379" s="22"/>
      <c r="V379" s="37"/>
      <c r="W379" s="18"/>
    </row>
    <row r="380" spans="1:23" s="19" customFormat="1" x14ac:dyDescent="0.2">
      <c r="A380" s="21" t="s">
        <v>653</v>
      </c>
      <c r="B380" s="21" t="s">
        <v>653</v>
      </c>
      <c r="C380" s="47" t="s">
        <v>656</v>
      </c>
      <c r="D380" s="21" t="s">
        <v>653</v>
      </c>
      <c r="E380" s="21" t="s">
        <v>91</v>
      </c>
      <c r="F380" s="21"/>
      <c r="G380" s="21"/>
      <c r="H380" s="21" t="s">
        <v>91</v>
      </c>
      <c r="I380" s="21" t="s">
        <v>91</v>
      </c>
      <c r="J380" s="21" t="s">
        <v>91</v>
      </c>
      <c r="K380" s="21" t="s">
        <v>91</v>
      </c>
      <c r="L380" s="21" t="s">
        <v>91</v>
      </c>
      <c r="M380" s="21" t="s">
        <v>91</v>
      </c>
      <c r="N380" s="21" t="s">
        <v>91</v>
      </c>
      <c r="O380" s="21" t="s">
        <v>91</v>
      </c>
      <c r="P380" s="21" t="s">
        <v>91</v>
      </c>
      <c r="Q380" s="21" t="s">
        <v>91</v>
      </c>
      <c r="R380" s="21"/>
      <c r="S380" s="21"/>
      <c r="T380" s="21"/>
      <c r="U380" s="22"/>
      <c r="V380" s="37"/>
      <c r="W380" s="18"/>
    </row>
    <row r="381" spans="1:23" s="19" customFormat="1" x14ac:dyDescent="0.2">
      <c r="A381" s="21" t="s">
        <v>653</v>
      </c>
      <c r="B381" s="21" t="s">
        <v>653</v>
      </c>
      <c r="C381" s="47" t="s">
        <v>657</v>
      </c>
      <c r="D381" s="21" t="s">
        <v>653</v>
      </c>
      <c r="E381" s="21" t="s">
        <v>91</v>
      </c>
      <c r="F381" s="21"/>
      <c r="G381" s="21"/>
      <c r="H381" s="21" t="s">
        <v>91</v>
      </c>
      <c r="I381" s="21" t="s">
        <v>91</v>
      </c>
      <c r="J381" s="21" t="s">
        <v>91</v>
      </c>
      <c r="K381" s="21" t="s">
        <v>91</v>
      </c>
      <c r="L381" s="21" t="s">
        <v>91</v>
      </c>
      <c r="M381" s="21" t="s">
        <v>91</v>
      </c>
      <c r="N381" s="21" t="s">
        <v>91</v>
      </c>
      <c r="O381" s="21" t="s">
        <v>91</v>
      </c>
      <c r="P381" s="21" t="s">
        <v>91</v>
      </c>
      <c r="Q381" s="21" t="s">
        <v>91</v>
      </c>
      <c r="R381" s="21"/>
      <c r="S381" s="21"/>
      <c r="T381" s="21"/>
      <c r="U381" s="22"/>
      <c r="V381" s="37"/>
      <c r="W381" s="18"/>
    </row>
    <row r="382" spans="1:23" s="19" customFormat="1" x14ac:dyDescent="0.2">
      <c r="A382" s="21" t="s">
        <v>653</v>
      </c>
      <c r="B382" s="21" t="s">
        <v>653</v>
      </c>
      <c r="C382" s="47" t="s">
        <v>658</v>
      </c>
      <c r="D382" s="21" t="s">
        <v>653</v>
      </c>
      <c r="E382" s="21" t="s">
        <v>91</v>
      </c>
      <c r="F382" s="21"/>
      <c r="G382" s="21"/>
      <c r="H382" s="21" t="s">
        <v>91</v>
      </c>
      <c r="I382" s="21" t="s">
        <v>91</v>
      </c>
      <c r="J382" s="21" t="s">
        <v>91</v>
      </c>
      <c r="K382" s="21" t="s">
        <v>91</v>
      </c>
      <c r="L382" s="21" t="s">
        <v>91</v>
      </c>
      <c r="M382" s="21" t="s">
        <v>91</v>
      </c>
      <c r="N382" s="21" t="s">
        <v>91</v>
      </c>
      <c r="O382" s="21" t="s">
        <v>91</v>
      </c>
      <c r="P382" s="21" t="s">
        <v>91</v>
      </c>
      <c r="Q382" s="21" t="s">
        <v>91</v>
      </c>
      <c r="R382" s="21"/>
      <c r="S382" s="21"/>
      <c r="T382" s="21"/>
      <c r="U382" s="22"/>
      <c r="V382" s="37"/>
      <c r="W382" s="18"/>
    </row>
    <row r="383" spans="1:23" s="19" customFormat="1" ht="25.5" x14ac:dyDescent="0.2">
      <c r="A383" s="21" t="s">
        <v>653</v>
      </c>
      <c r="B383" s="21" t="s">
        <v>653</v>
      </c>
      <c r="C383" s="47" t="s">
        <v>659</v>
      </c>
      <c r="D383" s="21" t="s">
        <v>653</v>
      </c>
      <c r="E383" s="21" t="s">
        <v>91</v>
      </c>
      <c r="F383" s="21"/>
      <c r="G383" s="21"/>
      <c r="H383" s="21" t="s">
        <v>91</v>
      </c>
      <c r="I383" s="21" t="s">
        <v>91</v>
      </c>
      <c r="J383" s="21" t="s">
        <v>91</v>
      </c>
      <c r="K383" s="21" t="s">
        <v>91</v>
      </c>
      <c r="L383" s="21" t="s">
        <v>91</v>
      </c>
      <c r="M383" s="21" t="s">
        <v>91</v>
      </c>
      <c r="N383" s="21" t="s">
        <v>91</v>
      </c>
      <c r="O383" s="21" t="s">
        <v>91</v>
      </c>
      <c r="P383" s="21" t="s">
        <v>91</v>
      </c>
      <c r="Q383" s="21" t="s">
        <v>91</v>
      </c>
      <c r="R383" s="21"/>
      <c r="S383" s="21"/>
      <c r="T383" s="21"/>
      <c r="U383" s="22"/>
      <c r="V383" s="37"/>
      <c r="W383" s="18"/>
    </row>
    <row r="384" spans="1:23" s="19" customFormat="1" x14ac:dyDescent="0.2">
      <c r="A384" s="21" t="s">
        <v>653</v>
      </c>
      <c r="B384" s="21" t="s">
        <v>653</v>
      </c>
      <c r="C384" s="47" t="s">
        <v>660</v>
      </c>
      <c r="D384" s="21" t="s">
        <v>653</v>
      </c>
      <c r="E384" s="21" t="s">
        <v>91</v>
      </c>
      <c r="F384" s="21"/>
      <c r="G384" s="21"/>
      <c r="H384" s="21" t="s">
        <v>91</v>
      </c>
      <c r="I384" s="21" t="s">
        <v>91</v>
      </c>
      <c r="J384" s="21" t="s">
        <v>91</v>
      </c>
      <c r="K384" s="21" t="s">
        <v>91</v>
      </c>
      <c r="L384" s="21" t="s">
        <v>91</v>
      </c>
      <c r="M384" s="21" t="s">
        <v>91</v>
      </c>
      <c r="N384" s="21" t="s">
        <v>91</v>
      </c>
      <c r="O384" s="21" t="s">
        <v>91</v>
      </c>
      <c r="P384" s="21"/>
      <c r="Q384" s="21" t="s">
        <v>91</v>
      </c>
      <c r="R384" s="21"/>
      <c r="S384" s="21"/>
      <c r="T384" s="21"/>
      <c r="U384" s="22"/>
      <c r="V384" s="37"/>
    </row>
    <row r="385" spans="1:23" s="19" customFormat="1" ht="89.25" x14ac:dyDescent="0.2">
      <c r="A385" s="21" t="s">
        <v>661</v>
      </c>
      <c r="B385" s="21" t="s">
        <v>661</v>
      </c>
      <c r="C385" s="47" t="s">
        <v>662</v>
      </c>
      <c r="D385" s="21" t="s">
        <v>661</v>
      </c>
      <c r="E385" s="21"/>
      <c r="F385" s="21"/>
      <c r="G385" s="21"/>
      <c r="H385" s="21"/>
      <c r="I385" s="21"/>
      <c r="J385" s="21"/>
      <c r="K385" s="21"/>
      <c r="L385" s="21"/>
      <c r="M385" s="21"/>
      <c r="N385" s="21"/>
      <c r="O385" s="21"/>
      <c r="P385" s="21"/>
      <c r="Q385" s="21" t="s">
        <v>91</v>
      </c>
      <c r="R385" s="21" t="s">
        <v>91</v>
      </c>
      <c r="S385" s="21" t="s">
        <v>91</v>
      </c>
      <c r="T385" s="21"/>
      <c r="U385" s="22"/>
      <c r="V385" s="37"/>
      <c r="W385" s="18"/>
    </row>
    <row r="386" spans="1:23" s="19" customFormat="1" x14ac:dyDescent="0.2">
      <c r="A386" s="21" t="s">
        <v>661</v>
      </c>
      <c r="B386" s="21" t="s">
        <v>661</v>
      </c>
      <c r="C386" s="47" t="s">
        <v>657</v>
      </c>
      <c r="D386" s="21" t="s">
        <v>661</v>
      </c>
      <c r="E386" s="21"/>
      <c r="F386" s="21"/>
      <c r="G386" s="21"/>
      <c r="H386" s="21"/>
      <c r="I386" s="21"/>
      <c r="J386" s="21"/>
      <c r="K386" s="21"/>
      <c r="L386" s="21"/>
      <c r="M386" s="21"/>
      <c r="N386" s="21"/>
      <c r="O386" s="21"/>
      <c r="P386" s="21"/>
      <c r="Q386" s="21" t="s">
        <v>91</v>
      </c>
      <c r="R386" s="21" t="s">
        <v>91</v>
      </c>
      <c r="S386" s="21" t="s">
        <v>91</v>
      </c>
      <c r="T386" s="21"/>
      <c r="U386" s="22"/>
      <c r="V386" s="37"/>
      <c r="W386" s="18"/>
    </row>
    <row r="387" spans="1:23" s="19" customFormat="1" ht="25.5" x14ac:dyDescent="0.2">
      <c r="A387" s="21" t="s">
        <v>661</v>
      </c>
      <c r="B387" s="21" t="s">
        <v>661</v>
      </c>
      <c r="C387" s="47" t="s">
        <v>663</v>
      </c>
      <c r="D387" s="21" t="s">
        <v>661</v>
      </c>
      <c r="E387" s="21"/>
      <c r="F387" s="21"/>
      <c r="G387" s="21"/>
      <c r="H387" s="21"/>
      <c r="I387" s="21"/>
      <c r="J387" s="21"/>
      <c r="K387" s="21"/>
      <c r="L387" s="21"/>
      <c r="M387" s="21"/>
      <c r="N387" s="21"/>
      <c r="O387" s="21"/>
      <c r="P387" s="21"/>
      <c r="Q387" s="21" t="s">
        <v>91</v>
      </c>
      <c r="R387" s="21" t="s">
        <v>91</v>
      </c>
      <c r="S387" s="21" t="s">
        <v>91</v>
      </c>
      <c r="T387" s="21"/>
      <c r="U387" s="22"/>
      <c r="V387" s="37"/>
      <c r="W387" s="18"/>
    </row>
    <row r="388" spans="1:23" s="19" customFormat="1" ht="38.25" x14ac:dyDescent="0.2">
      <c r="A388" s="21" t="s">
        <v>661</v>
      </c>
      <c r="B388" s="21" t="s">
        <v>661</v>
      </c>
      <c r="C388" s="47" t="s">
        <v>664</v>
      </c>
      <c r="D388" s="21" t="s">
        <v>620</v>
      </c>
      <c r="E388" s="21"/>
      <c r="F388" s="21"/>
      <c r="G388" s="21"/>
      <c r="H388" s="21"/>
      <c r="I388" s="21"/>
      <c r="J388" s="21"/>
      <c r="K388" s="21"/>
      <c r="L388" s="21"/>
      <c r="M388" s="21"/>
      <c r="N388" s="21"/>
      <c r="O388" s="21"/>
      <c r="P388" s="21"/>
      <c r="Q388" s="21"/>
      <c r="R388" s="21"/>
      <c r="S388" s="21" t="s">
        <v>91</v>
      </c>
      <c r="T388" s="21"/>
      <c r="U388" s="22"/>
      <c r="V388" s="37"/>
      <c r="W388" s="18"/>
    </row>
    <row r="389" spans="1:23" s="19" customFormat="1" ht="38.25" x14ac:dyDescent="0.2">
      <c r="A389" s="21" t="s">
        <v>665</v>
      </c>
      <c r="B389" s="21" t="s">
        <v>665</v>
      </c>
      <c r="C389" s="47" t="s">
        <v>362</v>
      </c>
      <c r="D389" s="21" t="s">
        <v>666</v>
      </c>
      <c r="E389" s="21"/>
      <c r="F389" s="21"/>
      <c r="G389" s="21"/>
      <c r="H389" s="21"/>
      <c r="I389" s="21"/>
      <c r="J389" s="21"/>
      <c r="K389" s="21"/>
      <c r="L389" s="21"/>
      <c r="M389" s="21"/>
      <c r="N389" s="21"/>
      <c r="O389" s="21"/>
      <c r="P389" s="21"/>
      <c r="Q389" s="21"/>
      <c r="R389" s="21"/>
      <c r="S389" s="21"/>
      <c r="T389" s="21" t="s">
        <v>91</v>
      </c>
      <c r="U389" s="22"/>
      <c r="V389" s="37"/>
      <c r="W389" s="18"/>
    </row>
    <row r="390" spans="1:23" s="19" customFormat="1" ht="51" x14ac:dyDescent="0.2">
      <c r="A390" s="21" t="s">
        <v>665</v>
      </c>
      <c r="B390" s="21" t="s">
        <v>665</v>
      </c>
      <c r="C390" s="47" t="s">
        <v>667</v>
      </c>
      <c r="D390" s="21" t="s">
        <v>668</v>
      </c>
      <c r="E390" s="21"/>
      <c r="F390" s="21"/>
      <c r="G390" s="21"/>
      <c r="H390" s="21"/>
      <c r="I390" s="21"/>
      <c r="J390" s="21"/>
      <c r="K390" s="21"/>
      <c r="L390" s="21"/>
      <c r="M390" s="21"/>
      <c r="N390" s="21"/>
      <c r="O390" s="21"/>
      <c r="P390" s="21"/>
      <c r="Q390" s="21"/>
      <c r="R390" s="21"/>
      <c r="S390" s="21"/>
      <c r="T390" s="21" t="s">
        <v>91</v>
      </c>
      <c r="U390" s="22"/>
      <c r="V390" s="37"/>
      <c r="W390" s="18"/>
    </row>
    <row r="391" spans="1:23" s="19" customFormat="1" ht="51" x14ac:dyDescent="0.2">
      <c r="A391" s="21" t="s">
        <v>665</v>
      </c>
      <c r="B391" s="21" t="s">
        <v>665</v>
      </c>
      <c r="C391" s="47" t="s">
        <v>421</v>
      </c>
      <c r="D391" s="21" t="s">
        <v>669</v>
      </c>
      <c r="E391" s="21"/>
      <c r="F391" s="21"/>
      <c r="G391" s="21"/>
      <c r="H391" s="21"/>
      <c r="I391" s="21"/>
      <c r="J391" s="21"/>
      <c r="K391" s="21"/>
      <c r="L391" s="21"/>
      <c r="M391" s="21"/>
      <c r="N391" s="21"/>
      <c r="O391" s="21"/>
      <c r="P391" s="21"/>
      <c r="Q391" s="21"/>
      <c r="R391" s="21"/>
      <c r="S391" s="21"/>
      <c r="T391" s="21" t="s">
        <v>91</v>
      </c>
      <c r="U391" s="22"/>
      <c r="V391" s="37"/>
      <c r="W391" s="18"/>
    </row>
    <row r="392" spans="1:23" s="19" customFormat="1" ht="41.25" customHeight="1" x14ac:dyDescent="0.2">
      <c r="A392" s="21" t="s">
        <v>665</v>
      </c>
      <c r="B392" s="21" t="s">
        <v>665</v>
      </c>
      <c r="C392" s="47" t="s">
        <v>180</v>
      </c>
      <c r="D392" s="21" t="s">
        <v>670</v>
      </c>
      <c r="E392" s="21"/>
      <c r="F392" s="21"/>
      <c r="G392" s="21"/>
      <c r="H392" s="21"/>
      <c r="I392" s="21"/>
      <c r="J392" s="21"/>
      <c r="K392" s="21"/>
      <c r="L392" s="21"/>
      <c r="M392" s="21"/>
      <c r="N392" s="21"/>
      <c r="O392" s="21"/>
      <c r="P392" s="21"/>
      <c r="Q392" s="21"/>
      <c r="R392" s="21"/>
      <c r="S392" s="21"/>
      <c r="T392" s="21" t="s">
        <v>91</v>
      </c>
      <c r="U392" s="22"/>
      <c r="V392" s="37"/>
      <c r="W392" s="18"/>
    </row>
    <row r="393" spans="1:23" s="19" customFormat="1" ht="51" x14ac:dyDescent="0.2">
      <c r="A393" s="21" t="s">
        <v>671</v>
      </c>
      <c r="B393" s="21" t="s">
        <v>671</v>
      </c>
      <c r="C393" s="47" t="s">
        <v>672</v>
      </c>
      <c r="D393" s="21" t="s">
        <v>673</v>
      </c>
      <c r="E393" s="21"/>
      <c r="F393" s="21"/>
      <c r="G393" s="21"/>
      <c r="H393" s="21"/>
      <c r="I393" s="21"/>
      <c r="J393" s="21"/>
      <c r="K393" s="21"/>
      <c r="L393" s="21"/>
      <c r="M393" s="21"/>
      <c r="N393" s="21"/>
      <c r="O393" s="21"/>
      <c r="P393" s="21"/>
      <c r="Q393" s="21"/>
      <c r="R393" s="21"/>
      <c r="S393" s="21"/>
      <c r="T393" s="21" t="s">
        <v>91</v>
      </c>
      <c r="U393" s="22"/>
      <c r="V393" s="37"/>
      <c r="W393" s="18"/>
    </row>
    <row r="394" spans="1:23" s="19" customFormat="1" ht="51" x14ac:dyDescent="0.2">
      <c r="A394" s="21" t="s">
        <v>671</v>
      </c>
      <c r="B394" s="21" t="s">
        <v>671</v>
      </c>
      <c r="C394" s="47" t="s">
        <v>674</v>
      </c>
      <c r="D394" s="21" t="s">
        <v>673</v>
      </c>
      <c r="E394" s="21"/>
      <c r="F394" s="21"/>
      <c r="G394" s="21"/>
      <c r="H394" s="21"/>
      <c r="I394" s="21"/>
      <c r="J394" s="21"/>
      <c r="K394" s="21"/>
      <c r="L394" s="21"/>
      <c r="M394" s="21"/>
      <c r="N394" s="21"/>
      <c r="O394" s="21"/>
      <c r="P394" s="21"/>
      <c r="Q394" s="21"/>
      <c r="R394" s="21"/>
      <c r="S394" s="21"/>
      <c r="T394" s="21" t="s">
        <v>91</v>
      </c>
      <c r="U394" s="22"/>
      <c r="V394" s="37"/>
      <c r="W394" s="18"/>
    </row>
    <row r="395" spans="1:23" s="19" customFormat="1" ht="51" x14ac:dyDescent="0.2">
      <c r="A395" s="21" t="s">
        <v>671</v>
      </c>
      <c r="B395" s="21" t="s">
        <v>671</v>
      </c>
      <c r="C395" s="47" t="s">
        <v>675</v>
      </c>
      <c r="D395" s="21" t="s">
        <v>673</v>
      </c>
      <c r="E395" s="21"/>
      <c r="F395" s="21"/>
      <c r="G395" s="21"/>
      <c r="H395" s="21"/>
      <c r="I395" s="21"/>
      <c r="J395" s="21"/>
      <c r="K395" s="21"/>
      <c r="L395" s="21"/>
      <c r="M395" s="21"/>
      <c r="N395" s="21"/>
      <c r="O395" s="21"/>
      <c r="P395" s="21"/>
      <c r="Q395" s="21"/>
      <c r="R395" s="21"/>
      <c r="S395" s="21"/>
      <c r="T395" s="21" t="s">
        <v>91</v>
      </c>
      <c r="U395" s="22"/>
      <c r="V395" s="37"/>
      <c r="W395" s="18"/>
    </row>
    <row r="396" spans="1:23" s="19" customFormat="1" ht="51" x14ac:dyDescent="0.2">
      <c r="A396" s="21" t="s">
        <v>671</v>
      </c>
      <c r="B396" s="21" t="s">
        <v>671</v>
      </c>
      <c r="C396" s="47" t="s">
        <v>676</v>
      </c>
      <c r="D396" s="21" t="s">
        <v>673</v>
      </c>
      <c r="E396" s="21"/>
      <c r="F396" s="21"/>
      <c r="G396" s="21"/>
      <c r="H396" s="21"/>
      <c r="I396" s="21"/>
      <c r="J396" s="21"/>
      <c r="K396" s="21"/>
      <c r="L396" s="21"/>
      <c r="M396" s="21"/>
      <c r="N396" s="21"/>
      <c r="O396" s="21"/>
      <c r="P396" s="21"/>
      <c r="Q396" s="21"/>
      <c r="R396" s="21"/>
      <c r="S396" s="21"/>
      <c r="T396" s="21" t="s">
        <v>91</v>
      </c>
      <c r="U396" s="22"/>
      <c r="V396" s="37"/>
      <c r="W396" s="18"/>
    </row>
    <row r="397" spans="1:23" s="19" customFormat="1" ht="51" x14ac:dyDescent="0.2">
      <c r="A397" s="21" t="s">
        <v>671</v>
      </c>
      <c r="B397" s="21" t="s">
        <v>671</v>
      </c>
      <c r="C397" s="47" t="s">
        <v>677</v>
      </c>
      <c r="D397" s="21" t="s">
        <v>673</v>
      </c>
      <c r="E397" s="21"/>
      <c r="F397" s="21"/>
      <c r="G397" s="21"/>
      <c r="H397" s="21"/>
      <c r="I397" s="21"/>
      <c r="J397" s="21"/>
      <c r="K397" s="21"/>
      <c r="L397" s="21"/>
      <c r="M397" s="21"/>
      <c r="N397" s="21"/>
      <c r="O397" s="21"/>
      <c r="P397" s="21"/>
      <c r="Q397" s="21"/>
      <c r="R397" s="21"/>
      <c r="S397" s="21"/>
      <c r="T397" s="21" t="s">
        <v>91</v>
      </c>
      <c r="U397" s="22"/>
      <c r="V397" s="37"/>
      <c r="W397" s="18"/>
    </row>
    <row r="398" spans="1:23" s="19" customFormat="1" ht="51" x14ac:dyDescent="0.2">
      <c r="A398" s="21" t="s">
        <v>671</v>
      </c>
      <c r="B398" s="21" t="s">
        <v>671</v>
      </c>
      <c r="C398" s="47" t="s">
        <v>678</v>
      </c>
      <c r="D398" s="21" t="s">
        <v>673</v>
      </c>
      <c r="E398" s="21"/>
      <c r="F398" s="21"/>
      <c r="G398" s="21"/>
      <c r="H398" s="21"/>
      <c r="I398" s="21"/>
      <c r="J398" s="21"/>
      <c r="K398" s="21"/>
      <c r="L398" s="21"/>
      <c r="M398" s="21"/>
      <c r="N398" s="21"/>
      <c r="O398" s="21"/>
      <c r="P398" s="21"/>
      <c r="Q398" s="21"/>
      <c r="R398" s="21"/>
      <c r="S398" s="21"/>
      <c r="T398" s="21" t="s">
        <v>91</v>
      </c>
      <c r="U398" s="22"/>
      <c r="V398" s="37"/>
      <c r="W398" s="18"/>
    </row>
    <row r="399" spans="1:23" s="19" customFormat="1" ht="51" x14ac:dyDescent="0.2">
      <c r="A399" s="21" t="s">
        <v>671</v>
      </c>
      <c r="B399" s="21" t="s">
        <v>671</v>
      </c>
      <c r="C399" s="47" t="s">
        <v>679</v>
      </c>
      <c r="D399" s="21" t="s">
        <v>673</v>
      </c>
      <c r="E399" s="21"/>
      <c r="F399" s="21"/>
      <c r="G399" s="21"/>
      <c r="H399" s="21"/>
      <c r="I399" s="21"/>
      <c r="J399" s="21"/>
      <c r="K399" s="21"/>
      <c r="L399" s="21"/>
      <c r="M399" s="21"/>
      <c r="N399" s="21"/>
      <c r="O399" s="21"/>
      <c r="P399" s="21"/>
      <c r="Q399" s="21"/>
      <c r="R399" s="21"/>
      <c r="S399" s="21"/>
      <c r="T399" s="21" t="s">
        <v>91</v>
      </c>
      <c r="U399" s="22"/>
      <c r="V399" s="37"/>
      <c r="W399" s="18"/>
    </row>
    <row r="400" spans="1:23" s="19" customFormat="1" ht="51" x14ac:dyDescent="0.2">
      <c r="A400" s="21" t="s">
        <v>671</v>
      </c>
      <c r="B400" s="21" t="s">
        <v>671</v>
      </c>
      <c r="C400" s="47" t="s">
        <v>680</v>
      </c>
      <c r="D400" s="21" t="s">
        <v>673</v>
      </c>
      <c r="E400" s="21"/>
      <c r="F400" s="21"/>
      <c r="G400" s="21"/>
      <c r="H400" s="21"/>
      <c r="I400" s="21"/>
      <c r="J400" s="21"/>
      <c r="K400" s="21"/>
      <c r="L400" s="21"/>
      <c r="M400" s="21"/>
      <c r="N400" s="21"/>
      <c r="O400" s="21"/>
      <c r="P400" s="21"/>
      <c r="Q400" s="21"/>
      <c r="R400" s="21"/>
      <c r="S400" s="21"/>
      <c r="T400" s="21" t="s">
        <v>91</v>
      </c>
      <c r="U400" s="22"/>
      <c r="V400" s="37"/>
      <c r="W400" s="18"/>
    </row>
    <row r="401" spans="1:23" s="19" customFormat="1" ht="51" x14ac:dyDescent="0.2">
      <c r="A401" s="21" t="s">
        <v>671</v>
      </c>
      <c r="B401" s="21" t="s">
        <v>671</v>
      </c>
      <c r="C401" s="47" t="s">
        <v>681</v>
      </c>
      <c r="D401" s="21" t="s">
        <v>673</v>
      </c>
      <c r="E401" s="21"/>
      <c r="F401" s="21"/>
      <c r="G401" s="21"/>
      <c r="H401" s="21"/>
      <c r="I401" s="21"/>
      <c r="J401" s="21"/>
      <c r="K401" s="21"/>
      <c r="L401" s="21"/>
      <c r="M401" s="21"/>
      <c r="N401" s="21"/>
      <c r="O401" s="21"/>
      <c r="P401" s="21"/>
      <c r="Q401" s="21"/>
      <c r="R401" s="21"/>
      <c r="S401" s="21"/>
      <c r="T401" s="21" t="s">
        <v>91</v>
      </c>
      <c r="U401" s="22"/>
      <c r="V401" s="37"/>
      <c r="W401" s="18"/>
    </row>
    <row r="402" spans="1:23" s="19" customFormat="1" ht="51" x14ac:dyDescent="0.2">
      <c r="A402" s="21" t="s">
        <v>671</v>
      </c>
      <c r="B402" s="21" t="s">
        <v>671</v>
      </c>
      <c r="C402" s="47" t="s">
        <v>682</v>
      </c>
      <c r="D402" s="21" t="s">
        <v>673</v>
      </c>
      <c r="E402" s="21"/>
      <c r="F402" s="21"/>
      <c r="G402" s="21"/>
      <c r="H402" s="21"/>
      <c r="I402" s="21"/>
      <c r="J402" s="21"/>
      <c r="K402" s="21"/>
      <c r="L402" s="21"/>
      <c r="M402" s="21"/>
      <c r="N402" s="21"/>
      <c r="O402" s="21"/>
      <c r="P402" s="21"/>
      <c r="Q402" s="21"/>
      <c r="R402" s="21"/>
      <c r="S402" s="21"/>
      <c r="T402" s="21" t="s">
        <v>91</v>
      </c>
      <c r="U402" s="22"/>
      <c r="V402" s="37"/>
      <c r="W402" s="18"/>
    </row>
    <row r="403" spans="1:23" s="19" customFormat="1" ht="51" x14ac:dyDescent="0.2">
      <c r="A403" s="21" t="s">
        <v>671</v>
      </c>
      <c r="B403" s="21" t="s">
        <v>671</v>
      </c>
      <c r="C403" s="47" t="s">
        <v>683</v>
      </c>
      <c r="D403" s="21" t="s">
        <v>673</v>
      </c>
      <c r="E403" s="21"/>
      <c r="F403" s="21"/>
      <c r="G403" s="21"/>
      <c r="H403" s="21"/>
      <c r="I403" s="21"/>
      <c r="J403" s="21"/>
      <c r="K403" s="21"/>
      <c r="L403" s="21"/>
      <c r="M403" s="21"/>
      <c r="N403" s="21"/>
      <c r="O403" s="21"/>
      <c r="P403" s="21"/>
      <c r="Q403" s="21"/>
      <c r="R403" s="21"/>
      <c r="S403" s="21"/>
      <c r="T403" s="21" t="s">
        <v>91</v>
      </c>
      <c r="U403" s="22"/>
      <c r="V403" s="37"/>
      <c r="W403" s="18"/>
    </row>
    <row r="404" spans="1:23" s="19" customFormat="1" ht="51" x14ac:dyDescent="0.2">
      <c r="A404" s="21" t="s">
        <v>671</v>
      </c>
      <c r="B404" s="21" t="s">
        <v>671</v>
      </c>
      <c r="C404" s="47" t="s">
        <v>684</v>
      </c>
      <c r="D404" s="21" t="s">
        <v>673</v>
      </c>
      <c r="E404" s="21"/>
      <c r="F404" s="21"/>
      <c r="G404" s="21"/>
      <c r="H404" s="21"/>
      <c r="I404" s="21"/>
      <c r="J404" s="21"/>
      <c r="K404" s="21"/>
      <c r="L404" s="21"/>
      <c r="M404" s="21"/>
      <c r="N404" s="21"/>
      <c r="O404" s="21"/>
      <c r="P404" s="21"/>
      <c r="Q404" s="21"/>
      <c r="R404" s="21"/>
      <c r="S404" s="21"/>
      <c r="T404" s="21" t="s">
        <v>91</v>
      </c>
      <c r="U404" s="22"/>
      <c r="V404" s="37"/>
      <c r="W404" s="18"/>
    </row>
    <row r="405" spans="1:23" s="19" customFormat="1" ht="51" x14ac:dyDescent="0.2">
      <c r="A405" s="21" t="s">
        <v>685</v>
      </c>
      <c r="B405" s="21" t="s">
        <v>685</v>
      </c>
      <c r="C405" s="47" t="s">
        <v>686</v>
      </c>
      <c r="D405" s="21" t="s">
        <v>673</v>
      </c>
      <c r="E405" s="21"/>
      <c r="F405" s="21"/>
      <c r="G405" s="21"/>
      <c r="H405" s="21"/>
      <c r="I405" s="21"/>
      <c r="J405" s="21"/>
      <c r="K405" s="21"/>
      <c r="L405" s="21"/>
      <c r="M405" s="21"/>
      <c r="N405" s="21"/>
      <c r="O405" s="21"/>
      <c r="P405" s="21"/>
      <c r="Q405" s="21"/>
      <c r="R405" s="21"/>
      <c r="S405" s="21"/>
      <c r="T405" s="21" t="s">
        <v>91</v>
      </c>
      <c r="U405" s="22"/>
      <c r="V405" s="37"/>
      <c r="W405" s="18"/>
    </row>
    <row r="406" spans="1:23" s="19" customFormat="1" ht="51" x14ac:dyDescent="0.2">
      <c r="A406" s="21" t="s">
        <v>685</v>
      </c>
      <c r="B406" s="21" t="s">
        <v>685</v>
      </c>
      <c r="C406" s="47" t="s">
        <v>687</v>
      </c>
      <c r="D406" s="21" t="s">
        <v>673</v>
      </c>
      <c r="E406" s="21"/>
      <c r="F406" s="21"/>
      <c r="G406" s="21"/>
      <c r="H406" s="21"/>
      <c r="I406" s="21"/>
      <c r="J406" s="21"/>
      <c r="K406" s="21"/>
      <c r="L406" s="21"/>
      <c r="M406" s="21"/>
      <c r="N406" s="21"/>
      <c r="O406" s="21"/>
      <c r="P406" s="21"/>
      <c r="Q406" s="21"/>
      <c r="R406" s="21"/>
      <c r="S406" s="21"/>
      <c r="T406" s="21" t="s">
        <v>91</v>
      </c>
      <c r="U406" s="22"/>
      <c r="V406" s="37"/>
      <c r="W406" s="18"/>
    </row>
    <row r="407" spans="1:23" s="19" customFormat="1" ht="51" x14ac:dyDescent="0.2">
      <c r="A407" s="21" t="s">
        <v>685</v>
      </c>
      <c r="B407" s="21" t="s">
        <v>685</v>
      </c>
      <c r="C407" s="47" t="s">
        <v>688</v>
      </c>
      <c r="D407" s="21" t="s">
        <v>673</v>
      </c>
      <c r="E407" s="21"/>
      <c r="F407" s="21"/>
      <c r="G407" s="21"/>
      <c r="H407" s="21"/>
      <c r="I407" s="21"/>
      <c r="J407" s="21"/>
      <c r="K407" s="21"/>
      <c r="L407" s="21"/>
      <c r="M407" s="21"/>
      <c r="N407" s="21"/>
      <c r="O407" s="21"/>
      <c r="P407" s="21"/>
      <c r="Q407" s="21"/>
      <c r="R407" s="21"/>
      <c r="S407" s="21"/>
      <c r="T407" s="21" t="s">
        <v>91</v>
      </c>
      <c r="U407" s="22"/>
      <c r="V407" s="37"/>
      <c r="W407" s="18"/>
    </row>
    <row r="408" spans="1:23" s="19" customFormat="1" ht="51" x14ac:dyDescent="0.2">
      <c r="A408" s="21" t="s">
        <v>685</v>
      </c>
      <c r="B408" s="21" t="s">
        <v>685</v>
      </c>
      <c r="C408" s="47" t="s">
        <v>689</v>
      </c>
      <c r="D408" s="21" t="s">
        <v>673</v>
      </c>
      <c r="E408" s="21"/>
      <c r="F408" s="21"/>
      <c r="G408" s="21"/>
      <c r="H408" s="21"/>
      <c r="I408" s="21"/>
      <c r="J408" s="21"/>
      <c r="K408" s="21"/>
      <c r="L408" s="21"/>
      <c r="M408" s="21"/>
      <c r="N408" s="21"/>
      <c r="O408" s="21"/>
      <c r="P408" s="21"/>
      <c r="Q408" s="21"/>
      <c r="R408" s="21"/>
      <c r="S408" s="21"/>
      <c r="T408" s="21" t="s">
        <v>91</v>
      </c>
      <c r="U408" s="22"/>
      <c r="V408" s="37"/>
      <c r="W408" s="18"/>
    </row>
    <row r="409" spans="1:23" s="19" customFormat="1" ht="51" x14ac:dyDescent="0.2">
      <c r="A409" s="21" t="s">
        <v>685</v>
      </c>
      <c r="B409" s="21" t="s">
        <v>685</v>
      </c>
      <c r="C409" s="47" t="s">
        <v>690</v>
      </c>
      <c r="D409" s="21" t="s">
        <v>673</v>
      </c>
      <c r="E409" s="21"/>
      <c r="F409" s="21"/>
      <c r="G409" s="21"/>
      <c r="H409" s="21"/>
      <c r="I409" s="21"/>
      <c r="J409" s="21"/>
      <c r="K409" s="21"/>
      <c r="L409" s="21"/>
      <c r="M409" s="21"/>
      <c r="N409" s="21"/>
      <c r="O409" s="21"/>
      <c r="P409" s="21"/>
      <c r="Q409" s="21"/>
      <c r="R409" s="21"/>
      <c r="S409" s="21"/>
      <c r="T409" s="21" t="s">
        <v>91</v>
      </c>
      <c r="U409" s="22"/>
      <c r="V409" s="37"/>
      <c r="W409" s="18"/>
    </row>
    <row r="410" spans="1:23" s="19" customFormat="1" ht="51" x14ac:dyDescent="0.2">
      <c r="A410" s="21" t="s">
        <v>685</v>
      </c>
      <c r="B410" s="21" t="s">
        <v>685</v>
      </c>
      <c r="C410" s="47" t="s">
        <v>691</v>
      </c>
      <c r="D410" s="21" t="s">
        <v>673</v>
      </c>
      <c r="E410" s="21"/>
      <c r="F410" s="21"/>
      <c r="G410" s="21"/>
      <c r="H410" s="21"/>
      <c r="I410" s="21"/>
      <c r="J410" s="21"/>
      <c r="K410" s="21"/>
      <c r="L410" s="21"/>
      <c r="M410" s="21"/>
      <c r="N410" s="21"/>
      <c r="O410" s="21"/>
      <c r="P410" s="21"/>
      <c r="Q410" s="21"/>
      <c r="R410" s="21"/>
      <c r="S410" s="21"/>
      <c r="T410" s="21" t="s">
        <v>91</v>
      </c>
      <c r="U410" s="22"/>
      <c r="V410" s="37"/>
      <c r="W410" s="18"/>
    </row>
    <row r="411" spans="1:23" s="19" customFormat="1" ht="51" x14ac:dyDescent="0.2">
      <c r="A411" s="21" t="s">
        <v>685</v>
      </c>
      <c r="B411" s="21" t="s">
        <v>685</v>
      </c>
      <c r="C411" s="47" t="s">
        <v>692</v>
      </c>
      <c r="D411" s="21" t="s">
        <v>673</v>
      </c>
      <c r="E411" s="21"/>
      <c r="F411" s="21"/>
      <c r="G411" s="21"/>
      <c r="H411" s="21"/>
      <c r="I411" s="21"/>
      <c r="J411" s="21"/>
      <c r="K411" s="21"/>
      <c r="L411" s="21"/>
      <c r="M411" s="21"/>
      <c r="N411" s="21"/>
      <c r="O411" s="21"/>
      <c r="P411" s="21"/>
      <c r="Q411" s="21"/>
      <c r="R411" s="21"/>
      <c r="S411" s="21"/>
      <c r="T411" s="21" t="s">
        <v>91</v>
      </c>
      <c r="U411" s="22"/>
      <c r="V411" s="37"/>
      <c r="W411" s="18"/>
    </row>
    <row r="412" spans="1:23" s="19" customFormat="1" ht="51" x14ac:dyDescent="0.2">
      <c r="A412" s="21" t="s">
        <v>685</v>
      </c>
      <c r="B412" s="21" t="s">
        <v>685</v>
      </c>
      <c r="C412" s="47" t="s">
        <v>693</v>
      </c>
      <c r="D412" s="21" t="s">
        <v>673</v>
      </c>
      <c r="E412" s="21"/>
      <c r="F412" s="21"/>
      <c r="G412" s="21"/>
      <c r="H412" s="21"/>
      <c r="I412" s="21"/>
      <c r="J412" s="21"/>
      <c r="K412" s="21"/>
      <c r="L412" s="21"/>
      <c r="M412" s="21"/>
      <c r="N412" s="21"/>
      <c r="O412" s="21"/>
      <c r="P412" s="21"/>
      <c r="Q412" s="21"/>
      <c r="R412" s="21"/>
      <c r="S412" s="21"/>
      <c r="T412" s="21" t="s">
        <v>91</v>
      </c>
      <c r="U412" s="22"/>
      <c r="V412" s="37"/>
      <c r="W412" s="18"/>
    </row>
    <row r="413" spans="1:23" s="19" customFormat="1" ht="51" x14ac:dyDescent="0.2">
      <c r="A413" s="21" t="s">
        <v>685</v>
      </c>
      <c r="B413" s="21" t="s">
        <v>685</v>
      </c>
      <c r="C413" s="47" t="s">
        <v>694</v>
      </c>
      <c r="D413" s="21" t="s">
        <v>673</v>
      </c>
      <c r="E413" s="21"/>
      <c r="F413" s="21"/>
      <c r="G413" s="21"/>
      <c r="H413" s="21"/>
      <c r="I413" s="21"/>
      <c r="J413" s="21"/>
      <c r="K413" s="21"/>
      <c r="L413" s="21"/>
      <c r="M413" s="21"/>
      <c r="N413" s="21"/>
      <c r="O413" s="21"/>
      <c r="P413" s="21"/>
      <c r="Q413" s="21"/>
      <c r="R413" s="21"/>
      <c r="S413" s="21"/>
      <c r="T413" s="21" t="s">
        <v>91</v>
      </c>
      <c r="U413" s="22"/>
      <c r="V413" s="37"/>
      <c r="W413" s="18"/>
    </row>
    <row r="414" spans="1:23" s="19" customFormat="1" ht="51" x14ac:dyDescent="0.2">
      <c r="A414" s="21" t="s">
        <v>685</v>
      </c>
      <c r="B414" s="21" t="s">
        <v>685</v>
      </c>
      <c r="C414" s="47" t="s">
        <v>695</v>
      </c>
      <c r="D414" s="21" t="s">
        <v>673</v>
      </c>
      <c r="E414" s="21"/>
      <c r="F414" s="21"/>
      <c r="G414" s="21"/>
      <c r="H414" s="21"/>
      <c r="I414" s="21"/>
      <c r="J414" s="21"/>
      <c r="K414" s="21"/>
      <c r="L414" s="21"/>
      <c r="M414" s="21"/>
      <c r="N414" s="21"/>
      <c r="O414" s="21"/>
      <c r="P414" s="21"/>
      <c r="Q414" s="21"/>
      <c r="R414" s="21"/>
      <c r="S414" s="21"/>
      <c r="T414" s="21" t="s">
        <v>91</v>
      </c>
      <c r="U414" s="22"/>
      <c r="V414" s="37"/>
      <c r="W414" s="18"/>
    </row>
    <row r="415" spans="1:23" s="19" customFormat="1" ht="51" x14ac:dyDescent="0.2">
      <c r="A415" s="21" t="s">
        <v>685</v>
      </c>
      <c r="B415" s="21" t="s">
        <v>685</v>
      </c>
      <c r="C415" s="47" t="s">
        <v>696</v>
      </c>
      <c r="D415" s="21" t="s">
        <v>673</v>
      </c>
      <c r="E415" s="21"/>
      <c r="F415" s="21"/>
      <c r="G415" s="21"/>
      <c r="H415" s="21"/>
      <c r="I415" s="21"/>
      <c r="J415" s="21"/>
      <c r="K415" s="21"/>
      <c r="L415" s="21"/>
      <c r="M415" s="21"/>
      <c r="N415" s="21"/>
      <c r="O415" s="21"/>
      <c r="P415" s="21"/>
      <c r="Q415" s="21"/>
      <c r="R415" s="21"/>
      <c r="S415" s="21"/>
      <c r="T415" s="21" t="s">
        <v>91</v>
      </c>
      <c r="U415" s="22"/>
      <c r="V415" s="37"/>
      <c r="W415" s="18"/>
    </row>
    <row r="416" spans="1:23" s="19" customFormat="1" ht="51" x14ac:dyDescent="0.2">
      <c r="A416" s="21" t="s">
        <v>685</v>
      </c>
      <c r="B416" s="21" t="s">
        <v>685</v>
      </c>
      <c r="C416" s="47" t="s">
        <v>697</v>
      </c>
      <c r="D416" s="21" t="s">
        <v>673</v>
      </c>
      <c r="E416" s="21"/>
      <c r="F416" s="21"/>
      <c r="G416" s="21"/>
      <c r="H416" s="21"/>
      <c r="I416" s="21"/>
      <c r="J416" s="21"/>
      <c r="K416" s="21"/>
      <c r="L416" s="21"/>
      <c r="M416" s="21"/>
      <c r="N416" s="21"/>
      <c r="O416" s="21"/>
      <c r="P416" s="21"/>
      <c r="Q416" s="21"/>
      <c r="R416" s="21"/>
      <c r="S416" s="21"/>
      <c r="T416" s="21" t="s">
        <v>91</v>
      </c>
      <c r="U416" s="22"/>
      <c r="V416" s="37"/>
      <c r="W416" s="18"/>
    </row>
    <row r="417" spans="1:23" s="19" customFormat="1" ht="51" x14ac:dyDescent="0.2">
      <c r="A417" s="21" t="s">
        <v>685</v>
      </c>
      <c r="B417" s="21" t="s">
        <v>685</v>
      </c>
      <c r="C417" s="47" t="s">
        <v>698</v>
      </c>
      <c r="D417" s="21" t="s">
        <v>673</v>
      </c>
      <c r="E417" s="21"/>
      <c r="F417" s="21"/>
      <c r="G417" s="21"/>
      <c r="H417" s="21"/>
      <c r="I417" s="21"/>
      <c r="J417" s="21"/>
      <c r="K417" s="21"/>
      <c r="L417" s="21"/>
      <c r="M417" s="21"/>
      <c r="N417" s="21"/>
      <c r="O417" s="21"/>
      <c r="P417" s="21"/>
      <c r="Q417" s="21"/>
      <c r="R417" s="21"/>
      <c r="S417" s="21"/>
      <c r="T417" s="21" t="s">
        <v>91</v>
      </c>
      <c r="U417" s="22"/>
      <c r="V417" s="37"/>
      <c r="W417" s="18"/>
    </row>
    <row r="418" spans="1:23" s="19" customFormat="1" ht="51" x14ac:dyDescent="0.2">
      <c r="A418" s="21" t="s">
        <v>685</v>
      </c>
      <c r="B418" s="21" t="s">
        <v>685</v>
      </c>
      <c r="C418" s="47" t="s">
        <v>699</v>
      </c>
      <c r="D418" s="21" t="s">
        <v>673</v>
      </c>
      <c r="E418" s="21"/>
      <c r="F418" s="21"/>
      <c r="G418" s="21"/>
      <c r="H418" s="21"/>
      <c r="I418" s="21"/>
      <c r="J418" s="21"/>
      <c r="K418" s="21"/>
      <c r="L418" s="21"/>
      <c r="M418" s="21"/>
      <c r="N418" s="21"/>
      <c r="O418" s="21"/>
      <c r="P418" s="21"/>
      <c r="Q418" s="21"/>
      <c r="R418" s="21"/>
      <c r="S418" s="21"/>
      <c r="T418" s="21" t="s">
        <v>91</v>
      </c>
      <c r="U418" s="22"/>
      <c r="V418" s="37"/>
      <c r="W418" s="18"/>
    </row>
    <row r="419" spans="1:23" s="19" customFormat="1" ht="51" x14ac:dyDescent="0.2">
      <c r="A419" s="21" t="s">
        <v>685</v>
      </c>
      <c r="B419" s="21" t="s">
        <v>685</v>
      </c>
      <c r="C419" s="47" t="s">
        <v>700</v>
      </c>
      <c r="D419" s="21" t="s">
        <v>673</v>
      </c>
      <c r="E419" s="21"/>
      <c r="F419" s="21"/>
      <c r="G419" s="21"/>
      <c r="H419" s="21"/>
      <c r="I419" s="21"/>
      <c r="J419" s="21"/>
      <c r="K419" s="21"/>
      <c r="L419" s="21"/>
      <c r="M419" s="21"/>
      <c r="N419" s="21"/>
      <c r="O419" s="21"/>
      <c r="P419" s="21"/>
      <c r="Q419" s="21"/>
      <c r="R419" s="21"/>
      <c r="S419" s="21"/>
      <c r="T419" s="21" t="s">
        <v>91</v>
      </c>
      <c r="U419" s="22"/>
      <c r="V419" s="37"/>
      <c r="W419" s="18"/>
    </row>
    <row r="420" spans="1:23" s="19" customFormat="1" ht="51" x14ac:dyDescent="0.2">
      <c r="A420" s="21" t="s">
        <v>685</v>
      </c>
      <c r="B420" s="21" t="s">
        <v>685</v>
      </c>
      <c r="C420" s="47" t="s">
        <v>701</v>
      </c>
      <c r="D420" s="21" t="s">
        <v>673</v>
      </c>
      <c r="E420" s="21"/>
      <c r="F420" s="21"/>
      <c r="G420" s="21"/>
      <c r="H420" s="21"/>
      <c r="I420" s="21"/>
      <c r="J420" s="21"/>
      <c r="K420" s="21"/>
      <c r="L420" s="21"/>
      <c r="M420" s="21"/>
      <c r="N420" s="21"/>
      <c r="O420" s="21"/>
      <c r="P420" s="21"/>
      <c r="Q420" s="21"/>
      <c r="R420" s="21"/>
      <c r="S420" s="21"/>
      <c r="T420" s="21" t="s">
        <v>91</v>
      </c>
      <c r="U420" s="22"/>
      <c r="V420" s="37"/>
      <c r="W420" s="18"/>
    </row>
    <row r="421" spans="1:23" s="19" customFormat="1" ht="51" x14ac:dyDescent="0.2">
      <c r="A421" s="21" t="s">
        <v>685</v>
      </c>
      <c r="B421" s="21" t="s">
        <v>685</v>
      </c>
      <c r="C421" s="47" t="s">
        <v>702</v>
      </c>
      <c r="D421" s="21" t="s">
        <v>673</v>
      </c>
      <c r="E421" s="21"/>
      <c r="F421" s="21"/>
      <c r="G421" s="21"/>
      <c r="H421" s="21"/>
      <c r="I421" s="21"/>
      <c r="J421" s="21"/>
      <c r="K421" s="21"/>
      <c r="L421" s="21"/>
      <c r="M421" s="21"/>
      <c r="N421" s="21"/>
      <c r="O421" s="21"/>
      <c r="P421" s="21"/>
      <c r="Q421" s="21"/>
      <c r="R421" s="21"/>
      <c r="S421" s="21"/>
      <c r="T421" s="21" t="s">
        <v>91</v>
      </c>
      <c r="U421" s="22"/>
      <c r="V421" s="37"/>
      <c r="W421" s="18"/>
    </row>
    <row r="422" spans="1:23" s="19" customFormat="1" ht="51" x14ac:dyDescent="0.2">
      <c r="A422" s="21" t="s">
        <v>685</v>
      </c>
      <c r="B422" s="21" t="s">
        <v>685</v>
      </c>
      <c r="C422" s="47" t="s">
        <v>703</v>
      </c>
      <c r="D422" s="21" t="s">
        <v>673</v>
      </c>
      <c r="E422" s="21"/>
      <c r="F422" s="21"/>
      <c r="G422" s="21"/>
      <c r="H422" s="21"/>
      <c r="I422" s="21"/>
      <c r="J422" s="21"/>
      <c r="K422" s="21"/>
      <c r="L422" s="21"/>
      <c r="M422" s="21"/>
      <c r="N422" s="21"/>
      <c r="O422" s="21"/>
      <c r="P422" s="21"/>
      <c r="Q422" s="21"/>
      <c r="R422" s="21"/>
      <c r="S422" s="21"/>
      <c r="T422" s="21" t="s">
        <v>91</v>
      </c>
      <c r="U422" s="22"/>
      <c r="V422" s="37"/>
      <c r="W422" s="18"/>
    </row>
    <row r="423" spans="1:23" s="19" customFormat="1" ht="25.5" x14ac:dyDescent="0.2">
      <c r="A423" s="21" t="s">
        <v>704</v>
      </c>
      <c r="B423" s="21" t="s">
        <v>704</v>
      </c>
      <c r="C423" s="47" t="s">
        <v>705</v>
      </c>
      <c r="D423" s="21" t="s">
        <v>706</v>
      </c>
      <c r="E423" s="21"/>
      <c r="F423" s="21"/>
      <c r="G423" s="21"/>
      <c r="H423" s="21"/>
      <c r="I423" s="21"/>
      <c r="J423" s="21"/>
      <c r="K423" s="21"/>
      <c r="L423" s="21"/>
      <c r="M423" s="21"/>
      <c r="N423" s="21"/>
      <c r="O423" s="21"/>
      <c r="P423" s="21"/>
      <c r="Q423" s="21"/>
      <c r="R423" s="21"/>
      <c r="S423" s="21"/>
      <c r="T423" s="21"/>
      <c r="U423" s="22" t="s">
        <v>91</v>
      </c>
      <c r="V423" s="37"/>
      <c r="W423" s="18"/>
    </row>
    <row r="424" spans="1:23" s="19" customFormat="1" ht="51" x14ac:dyDescent="0.2">
      <c r="A424" s="21" t="s">
        <v>704</v>
      </c>
      <c r="B424" s="21" t="s">
        <v>704</v>
      </c>
      <c r="C424" s="47" t="s">
        <v>707</v>
      </c>
      <c r="D424" s="21" t="s">
        <v>708</v>
      </c>
      <c r="E424" s="21"/>
      <c r="F424" s="21"/>
      <c r="G424" s="21"/>
      <c r="H424" s="21"/>
      <c r="I424" s="21"/>
      <c r="J424" s="21"/>
      <c r="K424" s="21"/>
      <c r="L424" s="21"/>
      <c r="M424" s="21"/>
      <c r="N424" s="21"/>
      <c r="O424" s="21"/>
      <c r="P424" s="21"/>
      <c r="Q424" s="21"/>
      <c r="R424" s="21"/>
      <c r="S424" s="21"/>
      <c r="T424" s="21"/>
      <c r="U424" s="22" t="s">
        <v>91</v>
      </c>
      <c r="V424" s="37"/>
      <c r="W424" s="18"/>
    </row>
    <row r="425" spans="1:23" s="19" customFormat="1" x14ac:dyDescent="0.2">
      <c r="A425" s="21" t="s">
        <v>709</v>
      </c>
      <c r="B425" s="21" t="s">
        <v>709</v>
      </c>
      <c r="C425" s="47" t="s">
        <v>180</v>
      </c>
      <c r="D425" s="21" t="s">
        <v>710</v>
      </c>
      <c r="E425" s="21"/>
      <c r="F425" s="21"/>
      <c r="G425" s="21"/>
      <c r="H425" s="21"/>
      <c r="I425" s="21"/>
      <c r="J425" s="21"/>
      <c r="K425" s="21"/>
      <c r="L425" s="21"/>
      <c r="M425" s="21"/>
      <c r="N425" s="21"/>
      <c r="O425" s="21"/>
      <c r="P425" s="21"/>
      <c r="Q425" s="21"/>
      <c r="R425" s="21"/>
      <c r="S425" s="21"/>
      <c r="T425" s="21"/>
      <c r="U425" s="22" t="s">
        <v>91</v>
      </c>
      <c r="V425" s="37"/>
      <c r="W425" s="18"/>
    </row>
    <row r="426" spans="1:23" s="19" customFormat="1" ht="25.5" x14ac:dyDescent="0.2">
      <c r="A426" s="21" t="s">
        <v>709</v>
      </c>
      <c r="B426" s="21" t="s">
        <v>709</v>
      </c>
      <c r="C426" s="47" t="s">
        <v>711</v>
      </c>
      <c r="D426" s="21" t="s">
        <v>712</v>
      </c>
      <c r="E426" s="21"/>
      <c r="F426" s="21"/>
      <c r="G426" s="21"/>
      <c r="H426" s="21"/>
      <c r="I426" s="21"/>
      <c r="J426" s="21"/>
      <c r="K426" s="21"/>
      <c r="L426" s="21"/>
      <c r="M426" s="21"/>
      <c r="N426" s="21"/>
      <c r="O426" s="21"/>
      <c r="P426" s="21"/>
      <c r="Q426" s="21"/>
      <c r="R426" s="21"/>
      <c r="S426" s="21"/>
      <c r="T426" s="21"/>
      <c r="U426" s="22" t="s">
        <v>91</v>
      </c>
      <c r="V426" s="37"/>
    </row>
    <row r="427" spans="1:23" s="19" customFormat="1" ht="25.5" x14ac:dyDescent="0.2">
      <c r="A427" s="21" t="s">
        <v>709</v>
      </c>
      <c r="B427" s="21" t="s">
        <v>709</v>
      </c>
      <c r="C427" s="53" t="s">
        <v>713</v>
      </c>
      <c r="D427" s="21" t="s">
        <v>712</v>
      </c>
      <c r="E427" s="21"/>
      <c r="F427" s="21"/>
      <c r="G427" s="21"/>
      <c r="H427" s="21"/>
      <c r="I427" s="21"/>
      <c r="J427" s="21"/>
      <c r="K427" s="21"/>
      <c r="L427" s="21"/>
      <c r="M427" s="21"/>
      <c r="N427" s="21"/>
      <c r="O427" s="21"/>
      <c r="P427" s="21"/>
      <c r="Q427" s="21"/>
      <c r="R427" s="21"/>
      <c r="S427" s="21"/>
      <c r="T427" s="21"/>
      <c r="U427" s="22" t="s">
        <v>91</v>
      </c>
      <c r="V427" s="37"/>
    </row>
    <row r="428" spans="1:23" s="19" customFormat="1" ht="25.5" x14ac:dyDescent="0.2">
      <c r="A428" s="21" t="s">
        <v>709</v>
      </c>
      <c r="B428" s="21" t="s">
        <v>709</v>
      </c>
      <c r="C428" s="47" t="s">
        <v>714</v>
      </c>
      <c r="D428" s="21" t="s">
        <v>712</v>
      </c>
      <c r="E428" s="21"/>
      <c r="F428" s="21"/>
      <c r="G428" s="21"/>
      <c r="H428" s="21"/>
      <c r="I428" s="21"/>
      <c r="J428" s="21"/>
      <c r="K428" s="21"/>
      <c r="L428" s="21"/>
      <c r="M428" s="21"/>
      <c r="N428" s="21"/>
      <c r="O428" s="21"/>
      <c r="P428" s="21"/>
      <c r="Q428" s="21"/>
      <c r="R428" s="21"/>
      <c r="S428" s="21"/>
      <c r="T428" s="21"/>
      <c r="U428" s="22" t="s">
        <v>91</v>
      </c>
      <c r="V428" s="37"/>
    </row>
    <row r="429" spans="1:23" s="19" customFormat="1" ht="25.5" x14ac:dyDescent="0.2">
      <c r="A429" s="23" t="s">
        <v>709</v>
      </c>
      <c r="B429" s="23" t="s">
        <v>709</v>
      </c>
      <c r="C429" s="48" t="s">
        <v>715</v>
      </c>
      <c r="D429" s="23" t="s">
        <v>712</v>
      </c>
      <c r="E429" s="23"/>
      <c r="F429" s="23"/>
      <c r="G429" s="23"/>
      <c r="H429" s="23"/>
      <c r="I429" s="23"/>
      <c r="J429" s="23"/>
      <c r="K429" s="23"/>
      <c r="L429" s="23"/>
      <c r="M429" s="23"/>
      <c r="N429" s="23"/>
      <c r="O429" s="23"/>
      <c r="P429" s="23"/>
      <c r="Q429" s="23"/>
      <c r="R429" s="23"/>
      <c r="S429" s="23"/>
      <c r="T429" s="23"/>
      <c r="U429" s="32" t="s">
        <v>91</v>
      </c>
      <c r="V429" s="37"/>
    </row>
    <row r="430" spans="1:23" s="19" customFormat="1" ht="25.5" x14ac:dyDescent="0.2">
      <c r="A430" s="28" t="s">
        <v>716</v>
      </c>
      <c r="B430" s="28" t="s">
        <v>717</v>
      </c>
      <c r="C430" s="51" t="s">
        <v>718</v>
      </c>
      <c r="D430" s="28" t="s">
        <v>719</v>
      </c>
      <c r="E430" s="28"/>
      <c r="F430" s="28"/>
      <c r="G430" s="28"/>
      <c r="H430" s="28"/>
      <c r="I430" s="28"/>
      <c r="J430" s="28" t="s">
        <v>91</v>
      </c>
      <c r="K430" s="28"/>
      <c r="L430" s="28"/>
      <c r="M430" s="28"/>
      <c r="N430" s="28" t="s">
        <v>91</v>
      </c>
      <c r="O430" s="28" t="s">
        <v>91</v>
      </c>
      <c r="P430" s="28"/>
      <c r="Q430" s="28"/>
      <c r="R430" s="28"/>
      <c r="S430" s="28"/>
      <c r="T430" s="28"/>
      <c r="U430" s="35"/>
      <c r="V430" s="37"/>
    </row>
    <row r="431" spans="1:23" s="19" customFormat="1" ht="25.5" x14ac:dyDescent="0.2">
      <c r="A431" s="28" t="s">
        <v>716</v>
      </c>
      <c r="B431" s="28" t="s">
        <v>717</v>
      </c>
      <c r="C431" s="51" t="s">
        <v>720</v>
      </c>
      <c r="D431" s="28" t="s">
        <v>719</v>
      </c>
      <c r="E431" s="28"/>
      <c r="F431" s="28"/>
      <c r="G431" s="28"/>
      <c r="H431" s="28"/>
      <c r="I431" s="28"/>
      <c r="J431" s="28" t="s">
        <v>91</v>
      </c>
      <c r="K431" s="28"/>
      <c r="L431" s="28"/>
      <c r="M431" s="28"/>
      <c r="N431" s="28" t="s">
        <v>91</v>
      </c>
      <c r="O431" s="28" t="s">
        <v>91</v>
      </c>
      <c r="P431" s="28"/>
      <c r="Q431" s="28"/>
      <c r="R431" s="28"/>
      <c r="S431" s="28"/>
      <c r="T431" s="28"/>
      <c r="U431" s="35"/>
      <c r="V431" s="37"/>
    </row>
    <row r="432" spans="1:23" s="19" customFormat="1" ht="25.5" x14ac:dyDescent="0.2">
      <c r="A432" s="28" t="s">
        <v>716</v>
      </c>
      <c r="B432" s="28" t="s">
        <v>717</v>
      </c>
      <c r="C432" s="51" t="s">
        <v>721</v>
      </c>
      <c r="D432" s="28" t="s">
        <v>722</v>
      </c>
      <c r="E432" s="28"/>
      <c r="F432" s="28"/>
      <c r="G432" s="28"/>
      <c r="H432" s="28"/>
      <c r="I432" s="28"/>
      <c r="J432" s="28" t="s">
        <v>91</v>
      </c>
      <c r="K432" s="28"/>
      <c r="L432" s="28"/>
      <c r="M432" s="28"/>
      <c r="N432" s="28" t="s">
        <v>91</v>
      </c>
      <c r="O432" s="28" t="s">
        <v>91</v>
      </c>
      <c r="P432" s="28"/>
      <c r="Q432" s="28"/>
      <c r="R432" s="28"/>
      <c r="S432" s="28"/>
      <c r="T432" s="28"/>
      <c r="U432" s="35"/>
      <c r="V432" s="37"/>
    </row>
    <row r="433" spans="1:22" s="19" customFormat="1" ht="25.5" x14ac:dyDescent="0.2">
      <c r="A433" s="28" t="s">
        <v>716</v>
      </c>
      <c r="B433" s="28" t="s">
        <v>717</v>
      </c>
      <c r="C433" s="51" t="s">
        <v>723</v>
      </c>
      <c r="D433" s="28" t="s">
        <v>724</v>
      </c>
      <c r="E433" s="28"/>
      <c r="F433" s="28"/>
      <c r="G433" s="28"/>
      <c r="H433" s="28"/>
      <c r="I433" s="28"/>
      <c r="J433" s="28" t="s">
        <v>91</v>
      </c>
      <c r="K433" s="28"/>
      <c r="L433" s="28"/>
      <c r="M433" s="28"/>
      <c r="N433" s="28" t="s">
        <v>91</v>
      </c>
      <c r="O433" s="28" t="s">
        <v>91</v>
      </c>
      <c r="P433" s="28"/>
      <c r="Q433" s="28"/>
      <c r="R433" s="28"/>
      <c r="S433" s="28"/>
      <c r="T433" s="28"/>
      <c r="U433" s="35"/>
      <c r="V433" s="37"/>
    </row>
    <row r="434" spans="1:22" s="19" customFormat="1" ht="25.5" x14ac:dyDescent="0.2">
      <c r="A434" s="28" t="s">
        <v>716</v>
      </c>
      <c r="B434" s="28" t="s">
        <v>717</v>
      </c>
      <c r="C434" s="51" t="s">
        <v>725</v>
      </c>
      <c r="D434" s="28" t="s">
        <v>726</v>
      </c>
      <c r="E434" s="28"/>
      <c r="F434" s="28"/>
      <c r="G434" s="28"/>
      <c r="H434" s="28"/>
      <c r="I434" s="28"/>
      <c r="J434" s="28" t="s">
        <v>91</v>
      </c>
      <c r="K434" s="28"/>
      <c r="L434" s="28"/>
      <c r="M434" s="28"/>
      <c r="N434" s="28" t="s">
        <v>91</v>
      </c>
      <c r="O434" s="28" t="s">
        <v>91</v>
      </c>
      <c r="P434" s="28"/>
      <c r="Q434" s="28"/>
      <c r="R434" s="28"/>
      <c r="S434" s="28"/>
      <c r="T434" s="28"/>
      <c r="U434" s="35"/>
      <c r="V434" s="37"/>
    </row>
    <row r="435" spans="1:22" s="19" customFormat="1" ht="25.5" x14ac:dyDescent="0.2">
      <c r="A435" s="28" t="s">
        <v>716</v>
      </c>
      <c r="B435" s="28" t="s">
        <v>717</v>
      </c>
      <c r="C435" s="51" t="s">
        <v>727</v>
      </c>
      <c r="D435" s="28" t="s">
        <v>728</v>
      </c>
      <c r="E435" s="28"/>
      <c r="F435" s="28"/>
      <c r="G435" s="28"/>
      <c r="H435" s="28"/>
      <c r="I435" s="28"/>
      <c r="J435" s="28" t="s">
        <v>91</v>
      </c>
      <c r="K435" s="28"/>
      <c r="L435" s="28"/>
      <c r="M435" s="28"/>
      <c r="N435" s="28" t="s">
        <v>91</v>
      </c>
      <c r="O435" s="28" t="s">
        <v>91</v>
      </c>
      <c r="P435" s="28"/>
      <c r="Q435" s="28"/>
      <c r="R435" s="28"/>
      <c r="S435" s="28"/>
      <c r="T435" s="28"/>
      <c r="U435" s="35"/>
      <c r="V435" s="37"/>
    </row>
    <row r="436" spans="1:22" s="19" customFormat="1" ht="25.5" x14ac:dyDescent="0.2">
      <c r="A436" s="28" t="s">
        <v>716</v>
      </c>
      <c r="B436" s="28" t="s">
        <v>717</v>
      </c>
      <c r="C436" s="51" t="s">
        <v>729</v>
      </c>
      <c r="D436" s="28" t="s">
        <v>730</v>
      </c>
      <c r="E436" s="28"/>
      <c r="F436" s="28"/>
      <c r="G436" s="28"/>
      <c r="H436" s="28"/>
      <c r="I436" s="28"/>
      <c r="J436" s="28" t="s">
        <v>91</v>
      </c>
      <c r="K436" s="28"/>
      <c r="L436" s="28"/>
      <c r="M436" s="28"/>
      <c r="N436" s="28" t="s">
        <v>91</v>
      </c>
      <c r="O436" s="28" t="s">
        <v>91</v>
      </c>
      <c r="P436" s="28"/>
      <c r="Q436" s="28"/>
      <c r="R436" s="28"/>
      <c r="S436" s="28"/>
      <c r="T436" s="28"/>
      <c r="U436" s="35"/>
      <c r="V436" s="37"/>
    </row>
    <row r="437" spans="1:22" s="19" customFormat="1" ht="25.5" x14ac:dyDescent="0.2">
      <c r="A437" s="28" t="s">
        <v>716</v>
      </c>
      <c r="B437" s="28" t="s">
        <v>717</v>
      </c>
      <c r="C437" s="51" t="s">
        <v>731</v>
      </c>
      <c r="D437" s="28" t="s">
        <v>732</v>
      </c>
      <c r="E437" s="28"/>
      <c r="F437" s="28"/>
      <c r="G437" s="28"/>
      <c r="H437" s="28"/>
      <c r="I437" s="28"/>
      <c r="J437" s="28" t="s">
        <v>91</v>
      </c>
      <c r="K437" s="28"/>
      <c r="L437" s="28"/>
      <c r="M437" s="28"/>
      <c r="N437" s="28" t="s">
        <v>91</v>
      </c>
      <c r="O437" s="28" t="s">
        <v>91</v>
      </c>
      <c r="P437" s="28"/>
      <c r="Q437" s="28"/>
      <c r="R437" s="28"/>
      <c r="S437" s="28"/>
      <c r="T437" s="28"/>
      <c r="U437" s="35"/>
      <c r="V437" s="37"/>
    </row>
    <row r="438" spans="1:22" s="19" customFormat="1" ht="25.5" x14ac:dyDescent="0.2">
      <c r="A438" s="28" t="s">
        <v>716</v>
      </c>
      <c r="B438" s="28" t="s">
        <v>717</v>
      </c>
      <c r="C438" s="51" t="s">
        <v>733</v>
      </c>
      <c r="D438" s="28" t="s">
        <v>734</v>
      </c>
      <c r="E438" s="28"/>
      <c r="F438" s="28"/>
      <c r="G438" s="28"/>
      <c r="H438" s="28"/>
      <c r="I438" s="28"/>
      <c r="J438" s="28" t="s">
        <v>91</v>
      </c>
      <c r="K438" s="28"/>
      <c r="L438" s="28"/>
      <c r="M438" s="28"/>
      <c r="N438" s="28" t="s">
        <v>91</v>
      </c>
      <c r="O438" s="28" t="s">
        <v>91</v>
      </c>
      <c r="P438" s="28"/>
      <c r="Q438" s="28"/>
      <c r="R438" s="28"/>
      <c r="S438" s="28"/>
      <c r="T438" s="28"/>
      <c r="U438" s="35"/>
      <c r="V438" s="37"/>
    </row>
    <row r="439" spans="1:22" s="19" customFormat="1" ht="25.5" x14ac:dyDescent="0.2">
      <c r="A439" s="28" t="s">
        <v>716</v>
      </c>
      <c r="B439" s="28" t="s">
        <v>717</v>
      </c>
      <c r="C439" s="51" t="s">
        <v>735</v>
      </c>
      <c r="D439" s="28" t="s">
        <v>734</v>
      </c>
      <c r="E439" s="28"/>
      <c r="F439" s="28"/>
      <c r="G439" s="28"/>
      <c r="H439" s="28"/>
      <c r="I439" s="28"/>
      <c r="J439" s="28" t="s">
        <v>91</v>
      </c>
      <c r="K439" s="28"/>
      <c r="L439" s="28"/>
      <c r="M439" s="28"/>
      <c r="N439" s="28" t="s">
        <v>91</v>
      </c>
      <c r="O439" s="28" t="s">
        <v>91</v>
      </c>
      <c r="P439" s="28"/>
      <c r="Q439" s="28"/>
      <c r="R439" s="28"/>
      <c r="S439" s="28"/>
      <c r="T439" s="28"/>
      <c r="U439" s="35"/>
      <c r="V439" s="37"/>
    </row>
    <row r="440" spans="1:22" s="19" customFormat="1" ht="25.5" x14ac:dyDescent="0.2">
      <c r="A440" s="28" t="s">
        <v>716</v>
      </c>
      <c r="B440" s="28" t="s">
        <v>717</v>
      </c>
      <c r="C440" s="51" t="s">
        <v>736</v>
      </c>
      <c r="D440" s="28" t="s">
        <v>737</v>
      </c>
      <c r="E440" s="28"/>
      <c r="F440" s="28"/>
      <c r="G440" s="28"/>
      <c r="H440" s="28"/>
      <c r="I440" s="28"/>
      <c r="J440" s="28" t="s">
        <v>91</v>
      </c>
      <c r="K440" s="28"/>
      <c r="L440" s="28"/>
      <c r="M440" s="28"/>
      <c r="N440" s="28" t="s">
        <v>91</v>
      </c>
      <c r="O440" s="28" t="s">
        <v>91</v>
      </c>
      <c r="P440" s="28"/>
      <c r="Q440" s="28"/>
      <c r="R440" s="28"/>
      <c r="S440" s="28"/>
      <c r="T440" s="28"/>
      <c r="U440" s="35"/>
      <c r="V440" s="37"/>
    </row>
    <row r="441" spans="1:22" s="19" customFormat="1" ht="25.5" x14ac:dyDescent="0.2">
      <c r="A441" s="28" t="s">
        <v>716</v>
      </c>
      <c r="B441" s="28" t="s">
        <v>717</v>
      </c>
      <c r="C441" s="51" t="s">
        <v>738</v>
      </c>
      <c r="D441" s="28" t="s">
        <v>739</v>
      </c>
      <c r="E441" s="28"/>
      <c r="F441" s="28"/>
      <c r="G441" s="28"/>
      <c r="H441" s="28"/>
      <c r="I441" s="28"/>
      <c r="J441" s="28" t="s">
        <v>91</v>
      </c>
      <c r="K441" s="28"/>
      <c r="L441" s="28"/>
      <c r="M441" s="28"/>
      <c r="N441" s="28" t="s">
        <v>91</v>
      </c>
      <c r="O441" s="28" t="s">
        <v>91</v>
      </c>
      <c r="P441" s="28"/>
      <c r="Q441" s="28"/>
      <c r="R441" s="28"/>
      <c r="S441" s="28"/>
      <c r="T441" s="28"/>
      <c r="U441" s="35"/>
      <c r="V441" s="37"/>
    </row>
    <row r="442" spans="1:22" s="19" customFormat="1" ht="25.5" x14ac:dyDescent="0.2">
      <c r="A442" s="28" t="s">
        <v>716</v>
      </c>
      <c r="B442" s="28" t="s">
        <v>717</v>
      </c>
      <c r="C442" s="51" t="s">
        <v>740</v>
      </c>
      <c r="D442" s="28" t="s">
        <v>741</v>
      </c>
      <c r="E442" s="28"/>
      <c r="F442" s="28"/>
      <c r="G442" s="28"/>
      <c r="H442" s="28"/>
      <c r="I442" s="28"/>
      <c r="J442" s="28" t="s">
        <v>91</v>
      </c>
      <c r="K442" s="28"/>
      <c r="L442" s="28"/>
      <c r="M442" s="28"/>
      <c r="N442" s="28" t="s">
        <v>91</v>
      </c>
      <c r="O442" s="28" t="s">
        <v>91</v>
      </c>
      <c r="P442" s="28"/>
      <c r="Q442" s="28"/>
      <c r="R442" s="28"/>
      <c r="S442" s="28"/>
      <c r="T442" s="28"/>
      <c r="U442" s="35"/>
      <c r="V442" s="37"/>
    </row>
    <row r="443" spans="1:22" s="19" customFormat="1" ht="25.5" x14ac:dyDescent="0.2">
      <c r="A443" s="28" t="s">
        <v>716</v>
      </c>
      <c r="B443" s="28" t="s">
        <v>717</v>
      </c>
      <c r="C443" s="51" t="s">
        <v>742</v>
      </c>
      <c r="D443" s="28" t="s">
        <v>743</v>
      </c>
      <c r="E443" s="28"/>
      <c r="F443" s="28"/>
      <c r="G443" s="28"/>
      <c r="H443" s="28"/>
      <c r="I443" s="28"/>
      <c r="J443" s="28" t="s">
        <v>91</v>
      </c>
      <c r="K443" s="28"/>
      <c r="L443" s="28"/>
      <c r="M443" s="28"/>
      <c r="N443" s="28" t="s">
        <v>91</v>
      </c>
      <c r="O443" s="28" t="s">
        <v>91</v>
      </c>
      <c r="P443" s="28"/>
      <c r="Q443" s="28"/>
      <c r="R443" s="28"/>
      <c r="S443" s="28"/>
      <c r="T443" s="28"/>
      <c r="U443" s="35"/>
      <c r="V443" s="37"/>
    </row>
    <row r="444" spans="1:22" s="19" customFormat="1" ht="25.5" x14ac:dyDescent="0.2">
      <c r="A444" s="28" t="s">
        <v>716</v>
      </c>
      <c r="B444" s="28" t="s">
        <v>717</v>
      </c>
      <c r="C444" s="51" t="s">
        <v>744</v>
      </c>
      <c r="D444" s="28" t="s">
        <v>745</v>
      </c>
      <c r="E444" s="28"/>
      <c r="F444" s="28"/>
      <c r="G444" s="28"/>
      <c r="H444" s="28"/>
      <c r="I444" s="28"/>
      <c r="J444" s="28" t="s">
        <v>91</v>
      </c>
      <c r="K444" s="28"/>
      <c r="L444" s="28"/>
      <c r="M444" s="28"/>
      <c r="N444" s="28" t="s">
        <v>91</v>
      </c>
      <c r="O444" s="28" t="s">
        <v>91</v>
      </c>
      <c r="P444" s="28"/>
      <c r="Q444" s="28"/>
      <c r="R444" s="28"/>
      <c r="S444" s="28"/>
      <c r="T444" s="28"/>
      <c r="U444" s="35"/>
      <c r="V444" s="37"/>
    </row>
    <row r="445" spans="1:22" s="19" customFormat="1" ht="25.5" x14ac:dyDescent="0.2">
      <c r="A445" s="28" t="s">
        <v>716</v>
      </c>
      <c r="B445" s="28" t="s">
        <v>717</v>
      </c>
      <c r="C445" s="51" t="s">
        <v>746</v>
      </c>
      <c r="D445" s="28" t="s">
        <v>747</v>
      </c>
      <c r="E445" s="28"/>
      <c r="F445" s="28"/>
      <c r="G445" s="28"/>
      <c r="H445" s="28"/>
      <c r="I445" s="28"/>
      <c r="J445" s="28" t="s">
        <v>91</v>
      </c>
      <c r="K445" s="28"/>
      <c r="L445" s="28"/>
      <c r="M445" s="28"/>
      <c r="N445" s="28" t="s">
        <v>91</v>
      </c>
      <c r="O445" s="28" t="s">
        <v>91</v>
      </c>
      <c r="P445" s="28"/>
      <c r="Q445" s="28"/>
      <c r="R445" s="28"/>
      <c r="S445" s="28"/>
      <c r="T445" s="28"/>
      <c r="U445" s="35"/>
      <c r="V445" s="37"/>
    </row>
    <row r="446" spans="1:22" s="19" customFormat="1" ht="25.5" x14ac:dyDescent="0.2">
      <c r="A446" s="28" t="s">
        <v>716</v>
      </c>
      <c r="B446" s="28" t="s">
        <v>717</v>
      </c>
      <c r="C446" s="51" t="s">
        <v>748</v>
      </c>
      <c r="D446" s="28" t="s">
        <v>749</v>
      </c>
      <c r="E446" s="28"/>
      <c r="F446" s="28"/>
      <c r="G446" s="28"/>
      <c r="H446" s="28"/>
      <c r="I446" s="28"/>
      <c r="J446" s="28" t="s">
        <v>91</v>
      </c>
      <c r="K446" s="28"/>
      <c r="L446" s="28"/>
      <c r="M446" s="28"/>
      <c r="N446" s="28" t="s">
        <v>91</v>
      </c>
      <c r="O446" s="28" t="s">
        <v>91</v>
      </c>
      <c r="P446" s="28"/>
      <c r="Q446" s="28"/>
      <c r="R446" s="28"/>
      <c r="S446" s="28"/>
      <c r="T446" s="28"/>
      <c r="U446" s="35"/>
      <c r="V446" s="37"/>
    </row>
    <row r="447" spans="1:22" s="19" customFormat="1" ht="25.5" x14ac:dyDescent="0.2">
      <c r="A447" s="28" t="s">
        <v>716</v>
      </c>
      <c r="B447" s="28" t="s">
        <v>717</v>
      </c>
      <c r="C447" s="51" t="s">
        <v>750</v>
      </c>
      <c r="D447" s="28" t="s">
        <v>751</v>
      </c>
      <c r="E447" s="28"/>
      <c r="F447" s="28"/>
      <c r="G447" s="28"/>
      <c r="H447" s="28"/>
      <c r="I447" s="28"/>
      <c r="J447" s="28" t="s">
        <v>91</v>
      </c>
      <c r="K447" s="28"/>
      <c r="L447" s="28"/>
      <c r="M447" s="28"/>
      <c r="N447" s="28" t="s">
        <v>91</v>
      </c>
      <c r="O447" s="28" t="s">
        <v>91</v>
      </c>
      <c r="P447" s="28"/>
      <c r="Q447" s="28"/>
      <c r="R447" s="28"/>
      <c r="S447" s="28"/>
      <c r="T447" s="28"/>
      <c r="U447" s="35"/>
      <c r="V447" s="37"/>
    </row>
    <row r="448" spans="1:22" s="19" customFormat="1" ht="25.5" x14ac:dyDescent="0.2">
      <c r="A448" s="28" t="s">
        <v>716</v>
      </c>
      <c r="B448" s="28" t="s">
        <v>717</v>
      </c>
      <c r="C448" s="54" t="s">
        <v>752</v>
      </c>
      <c r="D448" s="28" t="s">
        <v>753</v>
      </c>
      <c r="E448" s="28"/>
      <c r="F448" s="28"/>
      <c r="G448" s="28"/>
      <c r="H448" s="28"/>
      <c r="I448" s="28"/>
      <c r="J448" s="28" t="s">
        <v>91</v>
      </c>
      <c r="K448" s="28"/>
      <c r="L448" s="28"/>
      <c r="M448" s="28"/>
      <c r="N448" s="28" t="s">
        <v>91</v>
      </c>
      <c r="O448" s="28" t="s">
        <v>91</v>
      </c>
      <c r="P448" s="28"/>
      <c r="Q448" s="28"/>
      <c r="R448" s="28"/>
      <c r="S448" s="28"/>
      <c r="T448" s="28"/>
      <c r="U448" s="35"/>
      <c r="V448" s="37"/>
    </row>
    <row r="449" spans="1:22" s="19" customFormat="1" ht="25.5" x14ac:dyDescent="0.2">
      <c r="A449" s="28" t="s">
        <v>716</v>
      </c>
      <c r="B449" s="28" t="s">
        <v>717</v>
      </c>
      <c r="C449" s="51" t="s">
        <v>754</v>
      </c>
      <c r="D449" s="28" t="s">
        <v>753</v>
      </c>
      <c r="E449" s="28"/>
      <c r="F449" s="28"/>
      <c r="G449" s="28"/>
      <c r="H449" s="28"/>
      <c r="I449" s="28"/>
      <c r="J449" s="28" t="s">
        <v>91</v>
      </c>
      <c r="K449" s="28"/>
      <c r="L449" s="28"/>
      <c r="M449" s="28"/>
      <c r="N449" s="28" t="s">
        <v>91</v>
      </c>
      <c r="O449" s="28" t="s">
        <v>91</v>
      </c>
      <c r="P449" s="28"/>
      <c r="Q449" s="28"/>
      <c r="R449" s="28"/>
      <c r="S449" s="28"/>
      <c r="T449" s="28"/>
      <c r="U449" s="35"/>
      <c r="V449" s="37"/>
    </row>
    <row r="450" spans="1:22" s="19" customFormat="1" ht="25.5" x14ac:dyDescent="0.2">
      <c r="A450" s="28" t="s">
        <v>716</v>
      </c>
      <c r="B450" s="28" t="s">
        <v>717</v>
      </c>
      <c r="C450" s="51" t="s">
        <v>755</v>
      </c>
      <c r="D450" s="28" t="s">
        <v>753</v>
      </c>
      <c r="E450" s="28"/>
      <c r="F450" s="28"/>
      <c r="G450" s="28"/>
      <c r="H450" s="28"/>
      <c r="I450" s="28"/>
      <c r="J450" s="28" t="s">
        <v>91</v>
      </c>
      <c r="K450" s="28"/>
      <c r="L450" s="28"/>
      <c r="M450" s="28"/>
      <c r="N450" s="28" t="s">
        <v>91</v>
      </c>
      <c r="O450" s="28" t="s">
        <v>91</v>
      </c>
      <c r="P450" s="28"/>
      <c r="Q450" s="28"/>
      <c r="R450" s="28"/>
      <c r="S450" s="28"/>
      <c r="T450" s="28"/>
      <c r="U450" s="35"/>
      <c r="V450" s="37"/>
    </row>
    <row r="451" spans="1:22" s="19" customFormat="1" ht="25.5" x14ac:dyDescent="0.2">
      <c r="A451" s="28" t="s">
        <v>716</v>
      </c>
      <c r="B451" s="28" t="s">
        <v>717</v>
      </c>
      <c r="C451" s="51" t="s">
        <v>756</v>
      </c>
      <c r="D451" s="28" t="s">
        <v>753</v>
      </c>
      <c r="E451" s="28"/>
      <c r="F451" s="28"/>
      <c r="G451" s="28"/>
      <c r="H451" s="28"/>
      <c r="I451" s="28"/>
      <c r="J451" s="28" t="s">
        <v>91</v>
      </c>
      <c r="K451" s="28"/>
      <c r="L451" s="28"/>
      <c r="M451" s="28"/>
      <c r="N451" s="28" t="s">
        <v>91</v>
      </c>
      <c r="O451" s="28" t="s">
        <v>91</v>
      </c>
      <c r="P451" s="28"/>
      <c r="Q451" s="28"/>
      <c r="R451" s="28"/>
      <c r="S451" s="28"/>
      <c r="T451" s="28"/>
      <c r="U451" s="35"/>
      <c r="V451" s="37"/>
    </row>
    <row r="452" spans="1:22" s="19" customFormat="1" ht="25.5" x14ac:dyDescent="0.2">
      <c r="A452" s="28" t="s">
        <v>716</v>
      </c>
      <c r="B452" s="28" t="s">
        <v>717</v>
      </c>
      <c r="C452" s="51" t="s">
        <v>757</v>
      </c>
      <c r="D452" s="28" t="s">
        <v>753</v>
      </c>
      <c r="E452" s="28"/>
      <c r="F452" s="28"/>
      <c r="G452" s="28"/>
      <c r="H452" s="28"/>
      <c r="I452" s="28"/>
      <c r="J452" s="28" t="s">
        <v>91</v>
      </c>
      <c r="K452" s="28"/>
      <c r="L452" s="28"/>
      <c r="M452" s="28"/>
      <c r="N452" s="28" t="s">
        <v>91</v>
      </c>
      <c r="O452" s="28" t="s">
        <v>91</v>
      </c>
      <c r="P452" s="28"/>
      <c r="Q452" s="28"/>
      <c r="R452" s="28"/>
      <c r="S452" s="28"/>
      <c r="T452" s="28"/>
      <c r="U452" s="35"/>
      <c r="V452" s="37"/>
    </row>
    <row r="453" spans="1:22" s="19" customFormat="1" ht="25.5" x14ac:dyDescent="0.2">
      <c r="A453" s="28" t="s">
        <v>716</v>
      </c>
      <c r="B453" s="28" t="s">
        <v>717</v>
      </c>
      <c r="C453" s="51" t="s">
        <v>758</v>
      </c>
      <c r="D453" s="28" t="s">
        <v>759</v>
      </c>
      <c r="E453" s="28"/>
      <c r="F453" s="28"/>
      <c r="G453" s="28"/>
      <c r="H453" s="28"/>
      <c r="I453" s="28"/>
      <c r="J453" s="28" t="s">
        <v>91</v>
      </c>
      <c r="K453" s="28"/>
      <c r="L453" s="28"/>
      <c r="M453" s="28"/>
      <c r="N453" s="28" t="s">
        <v>91</v>
      </c>
      <c r="O453" s="28" t="s">
        <v>91</v>
      </c>
      <c r="P453" s="28"/>
      <c r="Q453" s="28"/>
      <c r="R453" s="28"/>
      <c r="S453" s="28"/>
      <c r="T453" s="28"/>
      <c r="U453" s="35"/>
      <c r="V453" s="37"/>
    </row>
    <row r="454" spans="1:22" s="19" customFormat="1" ht="25.5" x14ac:dyDescent="0.2">
      <c r="A454" s="28" t="s">
        <v>716</v>
      </c>
      <c r="B454" s="28" t="s">
        <v>717</v>
      </c>
      <c r="C454" s="51" t="s">
        <v>760</v>
      </c>
      <c r="D454" s="28" t="s">
        <v>761</v>
      </c>
      <c r="E454" s="28"/>
      <c r="F454" s="28"/>
      <c r="G454" s="28"/>
      <c r="H454" s="28"/>
      <c r="I454" s="28"/>
      <c r="J454" s="28" t="s">
        <v>91</v>
      </c>
      <c r="K454" s="28"/>
      <c r="L454" s="28"/>
      <c r="M454" s="28"/>
      <c r="N454" s="28" t="s">
        <v>91</v>
      </c>
      <c r="O454" s="28" t="s">
        <v>91</v>
      </c>
      <c r="P454" s="28"/>
      <c r="Q454" s="28"/>
      <c r="R454" s="28"/>
      <c r="S454" s="28"/>
      <c r="T454" s="28"/>
      <c r="U454" s="35"/>
      <c r="V454" s="37"/>
    </row>
    <row r="455" spans="1:22" s="19" customFormat="1" ht="25.5" x14ac:dyDescent="0.2">
      <c r="A455" s="28" t="s">
        <v>716</v>
      </c>
      <c r="B455" s="28" t="s">
        <v>717</v>
      </c>
      <c r="C455" s="51" t="s">
        <v>762</v>
      </c>
      <c r="D455" s="28" t="s">
        <v>763</v>
      </c>
      <c r="E455" s="28"/>
      <c r="F455" s="28"/>
      <c r="G455" s="28"/>
      <c r="H455" s="28"/>
      <c r="I455" s="28"/>
      <c r="J455" s="28" t="s">
        <v>91</v>
      </c>
      <c r="K455" s="28"/>
      <c r="L455" s="28"/>
      <c r="M455" s="28"/>
      <c r="N455" s="28" t="s">
        <v>91</v>
      </c>
      <c r="O455" s="28" t="s">
        <v>91</v>
      </c>
      <c r="P455" s="28"/>
      <c r="Q455" s="28"/>
      <c r="R455" s="28"/>
      <c r="S455" s="28"/>
      <c r="T455" s="28"/>
      <c r="U455" s="35"/>
      <c r="V455" s="37"/>
    </row>
    <row r="456" spans="1:22" s="19" customFormat="1" ht="25.5" x14ac:dyDescent="0.2">
      <c r="A456" s="28" t="s">
        <v>716</v>
      </c>
      <c r="B456" s="28" t="s">
        <v>717</v>
      </c>
      <c r="C456" s="51" t="s">
        <v>764</v>
      </c>
      <c r="D456" s="28" t="s">
        <v>765</v>
      </c>
      <c r="E456" s="28"/>
      <c r="F456" s="28"/>
      <c r="G456" s="28"/>
      <c r="H456" s="28"/>
      <c r="I456" s="28"/>
      <c r="J456" s="28" t="s">
        <v>91</v>
      </c>
      <c r="K456" s="28"/>
      <c r="L456" s="28"/>
      <c r="M456" s="28"/>
      <c r="N456" s="28" t="s">
        <v>91</v>
      </c>
      <c r="O456" s="28" t="s">
        <v>91</v>
      </c>
      <c r="P456" s="28"/>
      <c r="Q456" s="28"/>
      <c r="R456" s="28"/>
      <c r="S456" s="28"/>
      <c r="T456" s="28"/>
      <c r="U456" s="35"/>
      <c r="V456" s="37"/>
    </row>
    <row r="457" spans="1:22" s="19" customFormat="1" ht="25.5" x14ac:dyDescent="0.2">
      <c r="A457" s="28" t="s">
        <v>716</v>
      </c>
      <c r="B457" s="28" t="s">
        <v>717</v>
      </c>
      <c r="C457" s="51" t="s">
        <v>766</v>
      </c>
      <c r="D457" s="28" t="s">
        <v>767</v>
      </c>
      <c r="E457" s="28"/>
      <c r="F457" s="28"/>
      <c r="G457" s="28"/>
      <c r="H457" s="28"/>
      <c r="I457" s="28"/>
      <c r="J457" s="28" t="s">
        <v>91</v>
      </c>
      <c r="K457" s="28"/>
      <c r="L457" s="28"/>
      <c r="M457" s="28"/>
      <c r="N457" s="28" t="s">
        <v>91</v>
      </c>
      <c r="O457" s="28" t="s">
        <v>91</v>
      </c>
      <c r="P457" s="28"/>
      <c r="Q457" s="28"/>
      <c r="R457" s="28"/>
      <c r="S457" s="28"/>
      <c r="T457" s="28"/>
      <c r="U457" s="35"/>
      <c r="V457" s="37"/>
    </row>
    <row r="458" spans="1:22" s="19" customFormat="1" ht="25.5" x14ac:dyDescent="0.2">
      <c r="A458" s="28" t="s">
        <v>716</v>
      </c>
      <c r="B458" s="28" t="s">
        <v>717</v>
      </c>
      <c r="C458" s="51" t="s">
        <v>733</v>
      </c>
      <c r="D458" s="28" t="s">
        <v>768</v>
      </c>
      <c r="E458" s="28"/>
      <c r="F458" s="28"/>
      <c r="G458" s="28"/>
      <c r="H458" s="28"/>
      <c r="I458" s="28"/>
      <c r="J458" s="28" t="s">
        <v>91</v>
      </c>
      <c r="K458" s="28"/>
      <c r="L458" s="28"/>
      <c r="M458" s="28"/>
      <c r="N458" s="28" t="s">
        <v>91</v>
      </c>
      <c r="O458" s="28" t="s">
        <v>91</v>
      </c>
      <c r="P458" s="28"/>
      <c r="Q458" s="28"/>
      <c r="R458" s="28"/>
      <c r="S458" s="28"/>
      <c r="T458" s="28"/>
      <c r="U458" s="35"/>
      <c r="V458" s="37"/>
    </row>
    <row r="459" spans="1:22" s="19" customFormat="1" ht="25.5" x14ac:dyDescent="0.2">
      <c r="A459" s="28" t="s">
        <v>716</v>
      </c>
      <c r="B459" s="28" t="s">
        <v>717</v>
      </c>
      <c r="C459" s="51" t="s">
        <v>769</v>
      </c>
      <c r="D459" s="28" t="s">
        <v>770</v>
      </c>
      <c r="E459" s="28"/>
      <c r="F459" s="28"/>
      <c r="G459" s="28"/>
      <c r="H459" s="28"/>
      <c r="I459" s="28"/>
      <c r="J459" s="28" t="s">
        <v>91</v>
      </c>
      <c r="K459" s="28"/>
      <c r="L459" s="28"/>
      <c r="M459" s="28"/>
      <c r="N459" s="28" t="s">
        <v>91</v>
      </c>
      <c r="O459" s="28" t="s">
        <v>91</v>
      </c>
      <c r="P459" s="28"/>
      <c r="Q459" s="28"/>
      <c r="R459" s="28"/>
      <c r="S459" s="28"/>
      <c r="T459" s="28"/>
      <c r="U459" s="35"/>
      <c r="V459" s="37"/>
    </row>
    <row r="460" spans="1:22" s="19" customFormat="1" ht="25.5" x14ac:dyDescent="0.2">
      <c r="A460" s="28" t="s">
        <v>716</v>
      </c>
      <c r="B460" s="28" t="s">
        <v>717</v>
      </c>
      <c r="C460" s="51" t="s">
        <v>771</v>
      </c>
      <c r="D460" s="28" t="s">
        <v>772</v>
      </c>
      <c r="E460" s="28"/>
      <c r="F460" s="28"/>
      <c r="G460" s="28"/>
      <c r="H460" s="28"/>
      <c r="I460" s="28"/>
      <c r="J460" s="28" t="s">
        <v>91</v>
      </c>
      <c r="K460" s="28"/>
      <c r="L460" s="28"/>
      <c r="M460" s="28"/>
      <c r="N460" s="28" t="s">
        <v>91</v>
      </c>
      <c r="O460" s="28" t="s">
        <v>91</v>
      </c>
      <c r="P460" s="28"/>
      <c r="Q460" s="28"/>
      <c r="R460" s="28"/>
      <c r="S460" s="28"/>
      <c r="T460" s="28"/>
      <c r="U460" s="35"/>
      <c r="V460" s="37"/>
    </row>
    <row r="461" spans="1:22" s="19" customFormat="1" ht="25.5" x14ac:dyDescent="0.2">
      <c r="A461" s="28" t="s">
        <v>716</v>
      </c>
      <c r="B461" s="28" t="s">
        <v>717</v>
      </c>
      <c r="C461" s="51" t="s">
        <v>773</v>
      </c>
      <c r="D461" s="28" t="s">
        <v>774</v>
      </c>
      <c r="E461" s="28"/>
      <c r="F461" s="28"/>
      <c r="G461" s="28"/>
      <c r="H461" s="28"/>
      <c r="I461" s="28"/>
      <c r="J461" s="28" t="s">
        <v>91</v>
      </c>
      <c r="K461" s="28"/>
      <c r="L461" s="28"/>
      <c r="M461" s="28"/>
      <c r="N461" s="28" t="s">
        <v>91</v>
      </c>
      <c r="O461" s="28" t="s">
        <v>91</v>
      </c>
      <c r="P461" s="28"/>
      <c r="Q461" s="28"/>
      <c r="R461" s="28"/>
      <c r="S461" s="28"/>
      <c r="T461" s="28"/>
      <c r="U461" s="35"/>
      <c r="V461" s="37"/>
    </row>
    <row r="462" spans="1:22" s="19" customFormat="1" ht="25.5" x14ac:dyDescent="0.2">
      <c r="A462" s="28" t="s">
        <v>716</v>
      </c>
      <c r="B462" s="28" t="s">
        <v>717</v>
      </c>
      <c r="C462" s="51" t="s">
        <v>775</v>
      </c>
      <c r="D462" s="28" t="s">
        <v>776</v>
      </c>
      <c r="E462" s="28"/>
      <c r="F462" s="28"/>
      <c r="G462" s="28"/>
      <c r="H462" s="28"/>
      <c r="I462" s="28"/>
      <c r="J462" s="28" t="s">
        <v>91</v>
      </c>
      <c r="K462" s="28"/>
      <c r="L462" s="28"/>
      <c r="M462" s="28"/>
      <c r="N462" s="28" t="s">
        <v>91</v>
      </c>
      <c r="O462" s="28" t="s">
        <v>91</v>
      </c>
      <c r="P462" s="28"/>
      <c r="Q462" s="28"/>
      <c r="R462" s="28"/>
      <c r="S462" s="28"/>
      <c r="T462" s="28"/>
      <c r="U462" s="35"/>
      <c r="V462" s="37"/>
    </row>
    <row r="463" spans="1:22" s="19" customFormat="1" ht="25.5" x14ac:dyDescent="0.2">
      <c r="A463" s="28" t="s">
        <v>716</v>
      </c>
      <c r="B463" s="28" t="s">
        <v>717</v>
      </c>
      <c r="C463" s="51" t="s">
        <v>777</v>
      </c>
      <c r="D463" s="28" t="s">
        <v>778</v>
      </c>
      <c r="E463" s="28"/>
      <c r="F463" s="28"/>
      <c r="G463" s="28"/>
      <c r="H463" s="28"/>
      <c r="I463" s="28"/>
      <c r="J463" s="28" t="s">
        <v>91</v>
      </c>
      <c r="K463" s="28"/>
      <c r="L463" s="28"/>
      <c r="M463" s="28"/>
      <c r="N463" s="28" t="s">
        <v>91</v>
      </c>
      <c r="O463" s="28" t="s">
        <v>91</v>
      </c>
      <c r="P463" s="28"/>
      <c r="Q463" s="28"/>
      <c r="R463" s="28"/>
      <c r="S463" s="28"/>
      <c r="T463" s="28"/>
      <c r="U463" s="35"/>
      <c r="V463" s="37"/>
    </row>
    <row r="464" spans="1:22" s="19" customFormat="1" ht="25.5" x14ac:dyDescent="0.2">
      <c r="A464" s="28" t="s">
        <v>716</v>
      </c>
      <c r="B464" s="28" t="s">
        <v>717</v>
      </c>
      <c r="C464" s="51" t="s">
        <v>779</v>
      </c>
      <c r="D464" s="28" t="s">
        <v>780</v>
      </c>
      <c r="E464" s="28"/>
      <c r="F464" s="28"/>
      <c r="G464" s="28"/>
      <c r="H464" s="28"/>
      <c r="I464" s="28"/>
      <c r="J464" s="28" t="s">
        <v>91</v>
      </c>
      <c r="K464" s="28"/>
      <c r="L464" s="28"/>
      <c r="M464" s="28"/>
      <c r="N464" s="28" t="s">
        <v>91</v>
      </c>
      <c r="O464" s="28" t="s">
        <v>91</v>
      </c>
      <c r="P464" s="28"/>
      <c r="Q464" s="28"/>
      <c r="R464" s="28"/>
      <c r="S464" s="28"/>
      <c r="T464" s="28"/>
      <c r="U464" s="35"/>
      <c r="V464" s="37"/>
    </row>
    <row r="465" spans="1:22" s="19" customFormat="1" ht="25.5" x14ac:dyDescent="0.2">
      <c r="A465" s="28" t="s">
        <v>716</v>
      </c>
      <c r="B465" s="28" t="s">
        <v>717</v>
      </c>
      <c r="C465" s="51" t="s">
        <v>781</v>
      </c>
      <c r="D465" s="28" t="s">
        <v>782</v>
      </c>
      <c r="E465" s="28"/>
      <c r="F465" s="28"/>
      <c r="G465" s="28"/>
      <c r="H465" s="28"/>
      <c r="I465" s="28"/>
      <c r="J465" s="28" t="s">
        <v>91</v>
      </c>
      <c r="K465" s="28"/>
      <c r="L465" s="28"/>
      <c r="M465" s="28"/>
      <c r="N465" s="28" t="s">
        <v>91</v>
      </c>
      <c r="O465" s="28" t="s">
        <v>91</v>
      </c>
      <c r="P465" s="28"/>
      <c r="Q465" s="28"/>
      <c r="R465" s="28"/>
      <c r="S465" s="28"/>
      <c r="T465" s="28"/>
      <c r="U465" s="35"/>
      <c r="V465" s="37"/>
    </row>
    <row r="466" spans="1:22" s="19" customFormat="1" ht="25.5" x14ac:dyDescent="0.2">
      <c r="A466" s="28" t="s">
        <v>716</v>
      </c>
      <c r="B466" s="28" t="s">
        <v>717</v>
      </c>
      <c r="C466" s="51" t="s">
        <v>783</v>
      </c>
      <c r="D466" s="28" t="s">
        <v>784</v>
      </c>
      <c r="E466" s="28"/>
      <c r="F466" s="28"/>
      <c r="G466" s="28"/>
      <c r="H466" s="28"/>
      <c r="I466" s="28"/>
      <c r="J466" s="28" t="s">
        <v>91</v>
      </c>
      <c r="K466" s="28"/>
      <c r="L466" s="28"/>
      <c r="M466" s="28"/>
      <c r="N466" s="28" t="s">
        <v>91</v>
      </c>
      <c r="O466" s="28" t="s">
        <v>91</v>
      </c>
      <c r="P466" s="28"/>
      <c r="Q466" s="28"/>
      <c r="R466" s="28"/>
      <c r="S466" s="28"/>
      <c r="T466" s="28"/>
      <c r="U466" s="35"/>
      <c r="V466" s="37"/>
    </row>
    <row r="467" spans="1:22" s="19" customFormat="1" ht="25.5" x14ac:dyDescent="0.2">
      <c r="A467" s="28" t="s">
        <v>716</v>
      </c>
      <c r="B467" s="28" t="s">
        <v>717</v>
      </c>
      <c r="C467" s="51" t="s">
        <v>785</v>
      </c>
      <c r="D467" s="28" t="s">
        <v>786</v>
      </c>
      <c r="E467" s="28"/>
      <c r="F467" s="28"/>
      <c r="G467" s="28"/>
      <c r="H467" s="28"/>
      <c r="I467" s="28"/>
      <c r="J467" s="28" t="s">
        <v>91</v>
      </c>
      <c r="K467" s="28"/>
      <c r="L467" s="28"/>
      <c r="M467" s="28"/>
      <c r="N467" s="28" t="s">
        <v>91</v>
      </c>
      <c r="O467" s="28" t="s">
        <v>91</v>
      </c>
      <c r="P467" s="28"/>
      <c r="Q467" s="28"/>
      <c r="R467" s="28"/>
      <c r="S467" s="28"/>
      <c r="T467" s="28"/>
      <c r="U467" s="35"/>
      <c r="V467" s="37"/>
    </row>
    <row r="468" spans="1:22" s="19" customFormat="1" ht="25.5" x14ac:dyDescent="0.2">
      <c r="A468" s="28" t="s">
        <v>716</v>
      </c>
      <c r="B468" s="28" t="s">
        <v>717</v>
      </c>
      <c r="C468" s="51" t="s">
        <v>787</v>
      </c>
      <c r="D468" s="28" t="s">
        <v>786</v>
      </c>
      <c r="E468" s="28"/>
      <c r="F468" s="28"/>
      <c r="G468" s="28"/>
      <c r="H468" s="28"/>
      <c r="I468" s="28"/>
      <c r="J468" s="28" t="s">
        <v>91</v>
      </c>
      <c r="K468" s="28"/>
      <c r="L468" s="28"/>
      <c r="M468" s="28"/>
      <c r="N468" s="28" t="s">
        <v>91</v>
      </c>
      <c r="O468" s="28" t="s">
        <v>91</v>
      </c>
      <c r="P468" s="28"/>
      <c r="Q468" s="28"/>
      <c r="R468" s="28"/>
      <c r="S468" s="28"/>
      <c r="T468" s="28"/>
      <c r="U468" s="35"/>
      <c r="V468" s="37"/>
    </row>
    <row r="469" spans="1:22" s="19" customFormat="1" ht="25.5" x14ac:dyDescent="0.2">
      <c r="A469" s="28" t="s">
        <v>716</v>
      </c>
      <c r="B469" s="28" t="s">
        <v>717</v>
      </c>
      <c r="C469" s="51" t="s">
        <v>788</v>
      </c>
      <c r="D469" s="28" t="s">
        <v>786</v>
      </c>
      <c r="E469" s="28"/>
      <c r="F469" s="28"/>
      <c r="G469" s="28"/>
      <c r="H469" s="28"/>
      <c r="I469" s="28"/>
      <c r="J469" s="28" t="s">
        <v>91</v>
      </c>
      <c r="K469" s="28"/>
      <c r="L469" s="28"/>
      <c r="M469" s="28"/>
      <c r="N469" s="28" t="s">
        <v>91</v>
      </c>
      <c r="O469" s="28" t="s">
        <v>91</v>
      </c>
      <c r="P469" s="28"/>
      <c r="Q469" s="28"/>
      <c r="R469" s="28"/>
      <c r="S469" s="28"/>
      <c r="T469" s="28"/>
      <c r="U469" s="35"/>
      <c r="V469" s="37"/>
    </row>
    <row r="470" spans="1:22" s="19" customFormat="1" ht="25.5" x14ac:dyDescent="0.2">
      <c r="A470" s="28" t="s">
        <v>716</v>
      </c>
      <c r="B470" s="28" t="s">
        <v>717</v>
      </c>
      <c r="C470" s="51" t="s">
        <v>789</v>
      </c>
      <c r="D470" s="28" t="s">
        <v>786</v>
      </c>
      <c r="E470" s="28"/>
      <c r="F470" s="28"/>
      <c r="G470" s="28"/>
      <c r="H470" s="28"/>
      <c r="I470" s="28"/>
      <c r="J470" s="28" t="s">
        <v>91</v>
      </c>
      <c r="K470" s="28"/>
      <c r="L470" s="28"/>
      <c r="M470" s="28"/>
      <c r="N470" s="28" t="s">
        <v>91</v>
      </c>
      <c r="O470" s="28" t="s">
        <v>91</v>
      </c>
      <c r="P470" s="28"/>
      <c r="Q470" s="28"/>
      <c r="R470" s="28"/>
      <c r="S470" s="28"/>
      <c r="T470" s="28"/>
      <c r="U470" s="35"/>
      <c r="V470" s="37"/>
    </row>
    <row r="471" spans="1:22" s="19" customFormat="1" ht="25.5" x14ac:dyDescent="0.2">
      <c r="A471" s="28" t="s">
        <v>716</v>
      </c>
      <c r="B471" s="28" t="s">
        <v>717</v>
      </c>
      <c r="C471" s="51" t="s">
        <v>790</v>
      </c>
      <c r="D471" s="28" t="s">
        <v>786</v>
      </c>
      <c r="E471" s="28"/>
      <c r="F471" s="28"/>
      <c r="G471" s="28"/>
      <c r="H471" s="28"/>
      <c r="I471" s="28"/>
      <c r="J471" s="28" t="s">
        <v>91</v>
      </c>
      <c r="K471" s="28"/>
      <c r="L471" s="28"/>
      <c r="M471" s="28"/>
      <c r="N471" s="28" t="s">
        <v>91</v>
      </c>
      <c r="O471" s="28" t="s">
        <v>91</v>
      </c>
      <c r="P471" s="28"/>
      <c r="Q471" s="28"/>
      <c r="R471" s="28"/>
      <c r="S471" s="28"/>
      <c r="T471" s="28"/>
      <c r="U471" s="35"/>
      <c r="V471" s="37"/>
    </row>
    <row r="472" spans="1:22" s="19" customFormat="1" ht="25.5" x14ac:dyDescent="0.2">
      <c r="A472" s="28" t="s">
        <v>716</v>
      </c>
      <c r="B472" s="28" t="s">
        <v>717</v>
      </c>
      <c r="C472" s="51" t="s">
        <v>791</v>
      </c>
      <c r="D472" s="28" t="s">
        <v>786</v>
      </c>
      <c r="E472" s="28"/>
      <c r="F472" s="28"/>
      <c r="G472" s="28"/>
      <c r="H472" s="28"/>
      <c r="I472" s="28"/>
      <c r="J472" s="28" t="s">
        <v>91</v>
      </c>
      <c r="K472" s="28"/>
      <c r="L472" s="28"/>
      <c r="M472" s="28"/>
      <c r="N472" s="28" t="s">
        <v>91</v>
      </c>
      <c r="O472" s="28" t="s">
        <v>91</v>
      </c>
      <c r="P472" s="28"/>
      <c r="Q472" s="28"/>
      <c r="R472" s="28"/>
      <c r="S472" s="28"/>
      <c r="T472" s="28"/>
      <c r="U472" s="35"/>
      <c r="V472" s="37"/>
    </row>
    <row r="473" spans="1:22" s="19" customFormat="1" ht="25.5" x14ac:dyDescent="0.2">
      <c r="A473" s="28" t="s">
        <v>716</v>
      </c>
      <c r="B473" s="28" t="s">
        <v>717</v>
      </c>
      <c r="C473" s="51" t="s">
        <v>792</v>
      </c>
      <c r="D473" s="28" t="s">
        <v>786</v>
      </c>
      <c r="E473" s="28"/>
      <c r="F473" s="28"/>
      <c r="G473" s="28"/>
      <c r="H473" s="28"/>
      <c r="I473" s="28"/>
      <c r="J473" s="28" t="s">
        <v>91</v>
      </c>
      <c r="K473" s="28"/>
      <c r="L473" s="28"/>
      <c r="M473" s="28"/>
      <c r="N473" s="28" t="s">
        <v>91</v>
      </c>
      <c r="O473" s="28" t="s">
        <v>91</v>
      </c>
      <c r="P473" s="28"/>
      <c r="Q473" s="28"/>
      <c r="R473" s="28"/>
      <c r="S473" s="28"/>
      <c r="T473" s="28"/>
      <c r="U473" s="35"/>
      <c r="V473" s="37"/>
    </row>
    <row r="474" spans="1:22" s="19" customFormat="1" ht="25.5" x14ac:dyDescent="0.2">
      <c r="A474" s="28" t="s">
        <v>716</v>
      </c>
      <c r="B474" s="28" t="s">
        <v>717</v>
      </c>
      <c r="C474" s="51" t="s">
        <v>793</v>
      </c>
      <c r="D474" s="28" t="s">
        <v>794</v>
      </c>
      <c r="E474" s="28"/>
      <c r="F474" s="28"/>
      <c r="G474" s="28"/>
      <c r="H474" s="28"/>
      <c r="I474" s="28"/>
      <c r="J474" s="28" t="s">
        <v>91</v>
      </c>
      <c r="K474" s="28"/>
      <c r="L474" s="28"/>
      <c r="M474" s="28"/>
      <c r="N474" s="28" t="s">
        <v>91</v>
      </c>
      <c r="O474" s="28" t="s">
        <v>91</v>
      </c>
      <c r="P474" s="28"/>
      <c r="Q474" s="28"/>
      <c r="R474" s="28"/>
      <c r="S474" s="28"/>
      <c r="T474" s="28"/>
      <c r="U474" s="35"/>
      <c r="V474" s="37"/>
    </row>
    <row r="475" spans="1:22" s="19" customFormat="1" ht="25.5" x14ac:dyDescent="0.2">
      <c r="A475" s="28" t="s">
        <v>716</v>
      </c>
      <c r="B475" s="28" t="s">
        <v>717</v>
      </c>
      <c r="C475" s="51" t="s">
        <v>795</v>
      </c>
      <c r="D475" s="28" t="s">
        <v>796</v>
      </c>
      <c r="E475" s="28"/>
      <c r="F475" s="28"/>
      <c r="G475" s="28"/>
      <c r="H475" s="28"/>
      <c r="I475" s="28"/>
      <c r="J475" s="28" t="s">
        <v>91</v>
      </c>
      <c r="K475" s="28"/>
      <c r="L475" s="28"/>
      <c r="M475" s="28"/>
      <c r="N475" s="28" t="s">
        <v>91</v>
      </c>
      <c r="O475" s="28" t="s">
        <v>91</v>
      </c>
      <c r="P475" s="28"/>
      <c r="Q475" s="28"/>
      <c r="R475" s="28"/>
      <c r="S475" s="28"/>
      <c r="T475" s="28"/>
      <c r="U475" s="35"/>
      <c r="V475" s="37"/>
    </row>
    <row r="476" spans="1:22" s="19" customFormat="1" ht="25.5" x14ac:dyDescent="0.2">
      <c r="A476" s="28" t="s">
        <v>716</v>
      </c>
      <c r="B476" s="28" t="s">
        <v>717</v>
      </c>
      <c r="C476" s="51" t="s">
        <v>797</v>
      </c>
      <c r="D476" s="28" t="s">
        <v>798</v>
      </c>
      <c r="E476" s="28"/>
      <c r="F476" s="28"/>
      <c r="G476" s="28"/>
      <c r="H476" s="28"/>
      <c r="I476" s="28"/>
      <c r="J476" s="28" t="s">
        <v>91</v>
      </c>
      <c r="K476" s="28"/>
      <c r="L476" s="28"/>
      <c r="M476" s="28"/>
      <c r="N476" s="28" t="s">
        <v>91</v>
      </c>
      <c r="O476" s="28" t="s">
        <v>91</v>
      </c>
      <c r="P476" s="28"/>
      <c r="Q476" s="28"/>
      <c r="R476" s="28"/>
      <c r="S476" s="28"/>
      <c r="T476" s="28"/>
      <c r="U476" s="35"/>
      <c r="V476" s="37"/>
    </row>
    <row r="477" spans="1:22" s="19" customFormat="1" ht="25.5" x14ac:dyDescent="0.2">
      <c r="A477" s="28" t="s">
        <v>716</v>
      </c>
      <c r="B477" s="28" t="s">
        <v>717</v>
      </c>
      <c r="C477" s="51" t="s">
        <v>799</v>
      </c>
      <c r="D477" s="28" t="s">
        <v>800</v>
      </c>
      <c r="E477" s="28"/>
      <c r="F477" s="28"/>
      <c r="G477" s="28"/>
      <c r="H477" s="28"/>
      <c r="I477" s="28"/>
      <c r="J477" s="28" t="s">
        <v>91</v>
      </c>
      <c r="K477" s="28"/>
      <c r="L477" s="28"/>
      <c r="M477" s="28"/>
      <c r="N477" s="28" t="s">
        <v>91</v>
      </c>
      <c r="O477" s="28" t="s">
        <v>91</v>
      </c>
      <c r="P477" s="28"/>
      <c r="Q477" s="28"/>
      <c r="R477" s="28"/>
      <c r="S477" s="28"/>
      <c r="T477" s="28"/>
      <c r="U477" s="35"/>
      <c r="V477" s="37"/>
    </row>
    <row r="478" spans="1:22" s="19" customFormat="1" ht="25.5" x14ac:dyDescent="0.2">
      <c r="A478" s="28" t="s">
        <v>716</v>
      </c>
      <c r="B478" s="28" t="s">
        <v>717</v>
      </c>
      <c r="C478" s="51" t="s">
        <v>801</v>
      </c>
      <c r="D478" s="28" t="s">
        <v>802</v>
      </c>
      <c r="E478" s="28"/>
      <c r="F478" s="28"/>
      <c r="G478" s="28"/>
      <c r="H478" s="28"/>
      <c r="I478" s="28"/>
      <c r="J478" s="28" t="s">
        <v>91</v>
      </c>
      <c r="K478" s="28"/>
      <c r="L478" s="28"/>
      <c r="M478" s="28"/>
      <c r="N478" s="28" t="s">
        <v>91</v>
      </c>
      <c r="O478" s="28" t="s">
        <v>91</v>
      </c>
      <c r="P478" s="28"/>
      <c r="Q478" s="28"/>
      <c r="R478" s="28"/>
      <c r="S478" s="28"/>
      <c r="T478" s="28"/>
      <c r="U478" s="35"/>
      <c r="V478" s="37"/>
    </row>
    <row r="479" spans="1:22" s="19" customFormat="1" ht="25.5" x14ac:dyDescent="0.2">
      <c r="A479" s="28" t="s">
        <v>716</v>
      </c>
      <c r="B479" s="28" t="s">
        <v>717</v>
      </c>
      <c r="C479" s="51" t="s">
        <v>803</v>
      </c>
      <c r="D479" s="28" t="s">
        <v>804</v>
      </c>
      <c r="E479" s="28"/>
      <c r="F479" s="28"/>
      <c r="G479" s="28"/>
      <c r="H479" s="28"/>
      <c r="I479" s="28"/>
      <c r="J479" s="28" t="s">
        <v>91</v>
      </c>
      <c r="K479" s="28"/>
      <c r="L479" s="28"/>
      <c r="M479" s="28"/>
      <c r="N479" s="28" t="s">
        <v>91</v>
      </c>
      <c r="O479" s="28" t="s">
        <v>91</v>
      </c>
      <c r="P479" s="28"/>
      <c r="Q479" s="28"/>
      <c r="R479" s="28"/>
      <c r="S479" s="28"/>
      <c r="T479" s="28"/>
      <c r="U479" s="35"/>
      <c r="V479" s="37"/>
    </row>
    <row r="480" spans="1:22" s="19" customFormat="1" ht="25.5" x14ac:dyDescent="0.2">
      <c r="A480" s="28" t="s">
        <v>716</v>
      </c>
      <c r="B480" s="28" t="s">
        <v>717</v>
      </c>
      <c r="C480" s="51" t="s">
        <v>805</v>
      </c>
      <c r="D480" s="28" t="s">
        <v>806</v>
      </c>
      <c r="E480" s="28"/>
      <c r="F480" s="28"/>
      <c r="G480" s="28"/>
      <c r="H480" s="28"/>
      <c r="I480" s="28"/>
      <c r="J480" s="28" t="s">
        <v>91</v>
      </c>
      <c r="K480" s="28"/>
      <c r="L480" s="28"/>
      <c r="M480" s="28"/>
      <c r="N480" s="28" t="s">
        <v>91</v>
      </c>
      <c r="O480" s="28" t="s">
        <v>91</v>
      </c>
      <c r="P480" s="28"/>
      <c r="Q480" s="28"/>
      <c r="R480" s="28"/>
      <c r="S480" s="28"/>
      <c r="T480" s="28"/>
      <c r="U480" s="35"/>
      <c r="V480" s="37"/>
    </row>
    <row r="481" spans="1:22" s="19" customFormat="1" ht="25.5" x14ac:dyDescent="0.2">
      <c r="A481" s="28" t="s">
        <v>716</v>
      </c>
      <c r="B481" s="28" t="s">
        <v>717</v>
      </c>
      <c r="C481" s="51" t="s">
        <v>807</v>
      </c>
      <c r="D481" s="28" t="s">
        <v>808</v>
      </c>
      <c r="E481" s="28"/>
      <c r="F481" s="28"/>
      <c r="G481" s="28"/>
      <c r="H481" s="28"/>
      <c r="I481" s="28"/>
      <c r="J481" s="28" t="s">
        <v>91</v>
      </c>
      <c r="K481" s="28"/>
      <c r="L481" s="28"/>
      <c r="M481" s="28"/>
      <c r="N481" s="28" t="s">
        <v>91</v>
      </c>
      <c r="O481" s="28" t="s">
        <v>91</v>
      </c>
      <c r="P481" s="28"/>
      <c r="Q481" s="28"/>
      <c r="R481" s="28"/>
      <c r="S481" s="28"/>
      <c r="T481" s="28"/>
      <c r="U481" s="35"/>
      <c r="V481" s="37"/>
    </row>
    <row r="482" spans="1:22" s="19" customFormat="1" ht="25.5" x14ac:dyDescent="0.2">
      <c r="A482" s="28" t="s">
        <v>716</v>
      </c>
      <c r="B482" s="28" t="s">
        <v>717</v>
      </c>
      <c r="C482" s="51" t="s">
        <v>809</v>
      </c>
      <c r="D482" s="28" t="s">
        <v>810</v>
      </c>
      <c r="E482" s="28"/>
      <c r="F482" s="28"/>
      <c r="G482" s="28"/>
      <c r="H482" s="28"/>
      <c r="I482" s="28"/>
      <c r="J482" s="28" t="s">
        <v>91</v>
      </c>
      <c r="K482" s="28"/>
      <c r="L482" s="28"/>
      <c r="M482" s="28"/>
      <c r="N482" s="28" t="s">
        <v>91</v>
      </c>
      <c r="O482" s="28" t="s">
        <v>91</v>
      </c>
      <c r="P482" s="28"/>
      <c r="Q482" s="28"/>
      <c r="R482" s="28"/>
      <c r="S482" s="28"/>
      <c r="T482" s="28"/>
      <c r="U482" s="35"/>
      <c r="V482" s="37"/>
    </row>
    <row r="483" spans="1:22" s="19" customFormat="1" ht="25.5" x14ac:dyDescent="0.2">
      <c r="A483" s="28" t="s">
        <v>716</v>
      </c>
      <c r="B483" s="28" t="s">
        <v>717</v>
      </c>
      <c r="C483" s="51" t="s">
        <v>811</v>
      </c>
      <c r="D483" s="28" t="s">
        <v>812</v>
      </c>
      <c r="E483" s="28"/>
      <c r="F483" s="28"/>
      <c r="G483" s="28"/>
      <c r="H483" s="28"/>
      <c r="I483" s="28"/>
      <c r="J483" s="28" t="s">
        <v>91</v>
      </c>
      <c r="K483" s="28"/>
      <c r="L483" s="28"/>
      <c r="M483" s="28"/>
      <c r="N483" s="28" t="s">
        <v>91</v>
      </c>
      <c r="O483" s="28" t="s">
        <v>91</v>
      </c>
      <c r="P483" s="28"/>
      <c r="Q483" s="28"/>
      <c r="R483" s="28"/>
      <c r="S483" s="28"/>
      <c r="T483" s="28"/>
      <c r="U483" s="35"/>
      <c r="V483" s="37"/>
    </row>
    <row r="484" spans="1:22" s="19" customFormat="1" ht="25.5" x14ac:dyDescent="0.2">
      <c r="A484" s="28" t="s">
        <v>716</v>
      </c>
      <c r="B484" s="28" t="s">
        <v>717</v>
      </c>
      <c r="C484" s="51" t="s">
        <v>813</v>
      </c>
      <c r="D484" s="28" t="s">
        <v>814</v>
      </c>
      <c r="E484" s="28"/>
      <c r="F484" s="28"/>
      <c r="G484" s="28"/>
      <c r="H484" s="28"/>
      <c r="I484" s="28"/>
      <c r="J484" s="28" t="s">
        <v>91</v>
      </c>
      <c r="K484" s="28"/>
      <c r="L484" s="28"/>
      <c r="M484" s="28"/>
      <c r="N484" s="28" t="s">
        <v>91</v>
      </c>
      <c r="O484" s="28" t="s">
        <v>91</v>
      </c>
      <c r="P484" s="28"/>
      <c r="Q484" s="28"/>
      <c r="R484" s="28"/>
      <c r="S484" s="28"/>
      <c r="T484" s="28"/>
      <c r="U484" s="35"/>
      <c r="V484" s="37"/>
    </row>
    <row r="485" spans="1:22" s="19" customFormat="1" ht="25.5" x14ac:dyDescent="0.2">
      <c r="A485" s="28" t="s">
        <v>716</v>
      </c>
      <c r="B485" s="28" t="s">
        <v>717</v>
      </c>
      <c r="C485" s="51" t="s">
        <v>815</v>
      </c>
      <c r="D485" s="28" t="s">
        <v>816</v>
      </c>
      <c r="E485" s="28"/>
      <c r="F485" s="28"/>
      <c r="G485" s="28"/>
      <c r="H485" s="28"/>
      <c r="I485" s="28"/>
      <c r="J485" s="28" t="s">
        <v>91</v>
      </c>
      <c r="K485" s="28"/>
      <c r="L485" s="28"/>
      <c r="M485" s="28"/>
      <c r="N485" s="28" t="s">
        <v>91</v>
      </c>
      <c r="O485" s="28" t="s">
        <v>91</v>
      </c>
      <c r="P485" s="28"/>
      <c r="Q485" s="28"/>
      <c r="R485" s="28"/>
      <c r="S485" s="28"/>
      <c r="T485" s="28"/>
      <c r="U485" s="35"/>
      <c r="V485" s="37"/>
    </row>
    <row r="486" spans="1:22" s="19" customFormat="1" ht="25.5" x14ac:dyDescent="0.2">
      <c r="A486" s="28" t="s">
        <v>716</v>
      </c>
      <c r="B486" s="28" t="s">
        <v>717</v>
      </c>
      <c r="C486" s="51" t="s">
        <v>817</v>
      </c>
      <c r="D486" s="28" t="s">
        <v>818</v>
      </c>
      <c r="E486" s="28"/>
      <c r="F486" s="28"/>
      <c r="G486" s="28"/>
      <c r="H486" s="28"/>
      <c r="I486" s="28"/>
      <c r="J486" s="28" t="s">
        <v>91</v>
      </c>
      <c r="K486" s="28"/>
      <c r="L486" s="28"/>
      <c r="M486" s="28"/>
      <c r="N486" s="28" t="s">
        <v>91</v>
      </c>
      <c r="O486" s="28" t="s">
        <v>91</v>
      </c>
      <c r="P486" s="28"/>
      <c r="Q486" s="28"/>
      <c r="R486" s="28"/>
      <c r="S486" s="28"/>
      <c r="T486" s="28"/>
      <c r="U486" s="35"/>
      <c r="V486" s="37"/>
    </row>
    <row r="487" spans="1:22" s="19" customFormat="1" ht="25.5" x14ac:dyDescent="0.2">
      <c r="A487" s="28" t="s">
        <v>716</v>
      </c>
      <c r="B487" s="28" t="s">
        <v>717</v>
      </c>
      <c r="C487" s="51" t="s">
        <v>819</v>
      </c>
      <c r="D487" s="28" t="s">
        <v>820</v>
      </c>
      <c r="E487" s="28"/>
      <c r="F487" s="28"/>
      <c r="G487" s="28"/>
      <c r="H487" s="28"/>
      <c r="I487" s="28"/>
      <c r="J487" s="28" t="s">
        <v>91</v>
      </c>
      <c r="K487" s="28"/>
      <c r="L487" s="28"/>
      <c r="M487" s="28"/>
      <c r="N487" s="28" t="s">
        <v>91</v>
      </c>
      <c r="O487" s="28" t="s">
        <v>91</v>
      </c>
      <c r="P487" s="28"/>
      <c r="Q487" s="28"/>
      <c r="R487" s="28"/>
      <c r="S487" s="28"/>
      <c r="T487" s="28"/>
      <c r="U487" s="35"/>
      <c r="V487" s="37"/>
    </row>
    <row r="488" spans="1:22" s="19" customFormat="1" ht="25.5" x14ac:dyDescent="0.2">
      <c r="A488" s="28" t="s">
        <v>716</v>
      </c>
      <c r="B488" s="28" t="s">
        <v>717</v>
      </c>
      <c r="C488" s="51" t="s">
        <v>821</v>
      </c>
      <c r="D488" s="28" t="s">
        <v>822</v>
      </c>
      <c r="E488" s="28"/>
      <c r="F488" s="28"/>
      <c r="G488" s="28"/>
      <c r="H488" s="28"/>
      <c r="I488" s="28"/>
      <c r="J488" s="28" t="s">
        <v>91</v>
      </c>
      <c r="K488" s="28"/>
      <c r="L488" s="28"/>
      <c r="M488" s="28"/>
      <c r="N488" s="28" t="s">
        <v>91</v>
      </c>
      <c r="O488" s="28" t="s">
        <v>91</v>
      </c>
      <c r="P488" s="28"/>
      <c r="Q488" s="28"/>
      <c r="R488" s="28"/>
      <c r="S488" s="28"/>
      <c r="T488" s="28"/>
      <c r="U488" s="35"/>
      <c r="V488" s="37"/>
    </row>
    <row r="489" spans="1:22" s="19" customFormat="1" ht="25.5" x14ac:dyDescent="0.2">
      <c r="A489" s="28" t="s">
        <v>716</v>
      </c>
      <c r="B489" s="28" t="s">
        <v>717</v>
      </c>
      <c r="C489" s="51" t="s">
        <v>823</v>
      </c>
      <c r="D489" s="28" t="s">
        <v>824</v>
      </c>
      <c r="E489" s="28"/>
      <c r="F489" s="28"/>
      <c r="G489" s="28"/>
      <c r="H489" s="28"/>
      <c r="I489" s="28"/>
      <c r="J489" s="28" t="s">
        <v>91</v>
      </c>
      <c r="K489" s="28"/>
      <c r="L489" s="28"/>
      <c r="M489" s="28"/>
      <c r="N489" s="28" t="s">
        <v>91</v>
      </c>
      <c r="O489" s="28" t="s">
        <v>91</v>
      </c>
      <c r="P489" s="28"/>
      <c r="Q489" s="28"/>
      <c r="R489" s="28"/>
      <c r="S489" s="28"/>
      <c r="T489" s="28"/>
      <c r="U489" s="35"/>
      <c r="V489" s="37"/>
    </row>
    <row r="490" spans="1:22" s="19" customFormat="1" ht="25.5" x14ac:dyDescent="0.2">
      <c r="A490" s="28" t="s">
        <v>716</v>
      </c>
      <c r="B490" s="28" t="s">
        <v>717</v>
      </c>
      <c r="C490" s="51" t="s">
        <v>825</v>
      </c>
      <c r="D490" s="28" t="s">
        <v>826</v>
      </c>
      <c r="E490" s="28"/>
      <c r="F490" s="28"/>
      <c r="G490" s="28"/>
      <c r="H490" s="28"/>
      <c r="I490" s="28"/>
      <c r="J490" s="28" t="s">
        <v>91</v>
      </c>
      <c r="K490" s="28"/>
      <c r="L490" s="28"/>
      <c r="M490" s="28"/>
      <c r="N490" s="28" t="s">
        <v>91</v>
      </c>
      <c r="O490" s="28" t="s">
        <v>91</v>
      </c>
      <c r="P490" s="28"/>
      <c r="Q490" s="28"/>
      <c r="R490" s="28"/>
      <c r="S490" s="28"/>
      <c r="T490" s="28"/>
      <c r="U490" s="35"/>
      <c r="V490" s="37"/>
    </row>
    <row r="491" spans="1:22" s="19" customFormat="1" ht="25.5" x14ac:dyDescent="0.2">
      <c r="A491" s="33" t="s">
        <v>827</v>
      </c>
      <c r="B491" s="33" t="s">
        <v>828</v>
      </c>
      <c r="C491" s="56" t="s">
        <v>829</v>
      </c>
      <c r="D491" s="33" t="s">
        <v>830</v>
      </c>
      <c r="E491" s="21"/>
      <c r="F491" s="21"/>
      <c r="G491" s="21"/>
      <c r="H491" s="21"/>
      <c r="I491" s="21"/>
      <c r="J491" s="21"/>
      <c r="K491" s="21"/>
      <c r="L491" s="21"/>
      <c r="M491" s="21" t="s">
        <v>91</v>
      </c>
      <c r="N491" s="21"/>
      <c r="O491" s="21"/>
      <c r="P491" s="21"/>
      <c r="Q491" s="21"/>
      <c r="R491" s="21"/>
      <c r="S491" s="21"/>
      <c r="T491" s="21"/>
      <c r="U491" s="22"/>
      <c r="V491" s="37"/>
    </row>
    <row r="492" spans="1:22" s="19" customFormat="1" ht="25.5" x14ac:dyDescent="0.2">
      <c r="A492" s="33" t="s">
        <v>827</v>
      </c>
      <c r="B492" s="33" t="s">
        <v>828</v>
      </c>
      <c r="C492" s="56" t="s">
        <v>831</v>
      </c>
      <c r="D492" s="33" t="s">
        <v>832</v>
      </c>
      <c r="E492" s="21"/>
      <c r="F492" s="21"/>
      <c r="G492" s="21"/>
      <c r="H492" s="21"/>
      <c r="I492" s="21"/>
      <c r="J492" s="21"/>
      <c r="K492" s="21"/>
      <c r="L492" s="21"/>
      <c r="M492" s="21" t="s">
        <v>91</v>
      </c>
      <c r="N492" s="21"/>
      <c r="O492" s="21"/>
      <c r="P492" s="21"/>
      <c r="Q492" s="21"/>
      <c r="R492" s="21"/>
      <c r="S492" s="21"/>
      <c r="T492" s="21"/>
      <c r="U492" s="22"/>
      <c r="V492" s="37"/>
    </row>
    <row r="493" spans="1:22" s="19" customFormat="1" ht="25.5" x14ac:dyDescent="0.2">
      <c r="A493" s="33" t="s">
        <v>827</v>
      </c>
      <c r="B493" s="33" t="s">
        <v>828</v>
      </c>
      <c r="C493" s="56" t="s">
        <v>833</v>
      </c>
      <c r="D493" s="33" t="s">
        <v>834</v>
      </c>
      <c r="E493" s="21"/>
      <c r="F493" s="21"/>
      <c r="G493" s="21"/>
      <c r="H493" s="21"/>
      <c r="I493" s="21"/>
      <c r="J493" s="21"/>
      <c r="K493" s="21"/>
      <c r="L493" s="21"/>
      <c r="M493" s="21" t="s">
        <v>91</v>
      </c>
      <c r="N493" s="21"/>
      <c r="O493" s="21"/>
      <c r="P493" s="21"/>
      <c r="Q493" s="21"/>
      <c r="R493" s="21"/>
      <c r="S493" s="21"/>
      <c r="T493" s="21"/>
      <c r="U493" s="22"/>
      <c r="V493" s="37"/>
    </row>
    <row r="494" spans="1:22" s="19" customFormat="1" ht="25.5" x14ac:dyDescent="0.2">
      <c r="A494" s="33" t="s">
        <v>827</v>
      </c>
      <c r="B494" s="33" t="s">
        <v>828</v>
      </c>
      <c r="C494" s="56" t="s">
        <v>835</v>
      </c>
      <c r="D494" s="33" t="s">
        <v>836</v>
      </c>
      <c r="E494" s="21"/>
      <c r="F494" s="21"/>
      <c r="G494" s="21"/>
      <c r="H494" s="21"/>
      <c r="I494" s="21"/>
      <c r="J494" s="21"/>
      <c r="K494" s="21"/>
      <c r="L494" s="21"/>
      <c r="M494" s="21" t="s">
        <v>91</v>
      </c>
      <c r="N494" s="21"/>
      <c r="O494" s="21"/>
      <c r="P494" s="21"/>
      <c r="Q494" s="21"/>
      <c r="R494" s="21"/>
      <c r="S494" s="21"/>
      <c r="T494" s="21"/>
      <c r="U494" s="22"/>
      <c r="V494" s="37"/>
    </row>
    <row r="495" spans="1:22" s="19" customFormat="1" ht="25.5" x14ac:dyDescent="0.2">
      <c r="A495" s="33" t="s">
        <v>827</v>
      </c>
      <c r="B495" s="33" t="s">
        <v>828</v>
      </c>
      <c r="C495" s="56" t="s">
        <v>837</v>
      </c>
      <c r="D495" s="33" t="s">
        <v>838</v>
      </c>
      <c r="E495" s="21"/>
      <c r="F495" s="21"/>
      <c r="G495" s="21"/>
      <c r="H495" s="21"/>
      <c r="I495" s="21"/>
      <c r="J495" s="21"/>
      <c r="K495" s="21"/>
      <c r="L495" s="21"/>
      <c r="M495" s="21" t="s">
        <v>91</v>
      </c>
      <c r="N495" s="21"/>
      <c r="O495" s="21"/>
      <c r="P495" s="21"/>
      <c r="Q495" s="21"/>
      <c r="R495" s="21"/>
      <c r="S495" s="21"/>
      <c r="T495" s="21"/>
      <c r="U495" s="22"/>
      <c r="V495" s="37"/>
    </row>
    <row r="496" spans="1:22" s="19" customFormat="1" x14ac:dyDescent="0.2">
      <c r="A496" s="33" t="s">
        <v>827</v>
      </c>
      <c r="B496" s="33" t="s">
        <v>828</v>
      </c>
      <c r="C496" s="56" t="s">
        <v>839</v>
      </c>
      <c r="D496" s="33" t="s">
        <v>422</v>
      </c>
      <c r="E496" s="21"/>
      <c r="F496" s="21"/>
      <c r="G496" s="21"/>
      <c r="H496" s="21"/>
      <c r="I496" s="21"/>
      <c r="J496" s="21"/>
      <c r="K496" s="21"/>
      <c r="L496" s="21"/>
      <c r="M496" s="21" t="s">
        <v>91</v>
      </c>
      <c r="N496" s="21"/>
      <c r="O496" s="21"/>
      <c r="P496" s="21"/>
      <c r="Q496" s="21"/>
      <c r="R496" s="21"/>
      <c r="S496" s="21"/>
      <c r="T496" s="21"/>
      <c r="U496" s="22"/>
      <c r="V496" s="37"/>
    </row>
    <row r="497" spans="1:22" s="19" customFormat="1" ht="38.25" x14ac:dyDescent="0.2">
      <c r="A497" s="33" t="s">
        <v>827</v>
      </c>
      <c r="B497" s="33" t="s">
        <v>828</v>
      </c>
      <c r="C497" s="56" t="s">
        <v>840</v>
      </c>
      <c r="D497" s="33" t="s">
        <v>841</v>
      </c>
      <c r="E497" s="21"/>
      <c r="F497" s="21"/>
      <c r="G497" s="21"/>
      <c r="H497" s="21"/>
      <c r="I497" s="21"/>
      <c r="J497" s="21"/>
      <c r="K497" s="21"/>
      <c r="L497" s="21"/>
      <c r="M497" s="21" t="s">
        <v>91</v>
      </c>
      <c r="N497" s="21"/>
      <c r="O497" s="21"/>
      <c r="P497" s="21"/>
      <c r="Q497" s="21"/>
      <c r="R497" s="21"/>
      <c r="S497" s="21"/>
      <c r="T497" s="21"/>
      <c r="U497" s="22"/>
      <c r="V497" s="37"/>
    </row>
    <row r="498" spans="1:22" s="19" customFormat="1" ht="38.25" x14ac:dyDescent="0.2">
      <c r="A498" s="33" t="s">
        <v>827</v>
      </c>
      <c r="B498" s="33" t="s">
        <v>828</v>
      </c>
      <c r="C498" s="56" t="s">
        <v>842</v>
      </c>
      <c r="D498" s="33" t="s">
        <v>843</v>
      </c>
      <c r="E498" s="21"/>
      <c r="F498" s="21"/>
      <c r="G498" s="21"/>
      <c r="H498" s="21"/>
      <c r="I498" s="21"/>
      <c r="J498" s="21"/>
      <c r="K498" s="21"/>
      <c r="L498" s="21"/>
      <c r="M498" s="21" t="s">
        <v>91</v>
      </c>
      <c r="N498" s="21"/>
      <c r="O498" s="21"/>
      <c r="P498" s="21"/>
      <c r="Q498" s="21"/>
      <c r="R498" s="21"/>
      <c r="S498" s="21"/>
      <c r="T498" s="21"/>
      <c r="U498" s="22"/>
      <c r="V498" s="37"/>
    </row>
    <row r="499" spans="1:22" s="19" customFormat="1" ht="25.5" x14ac:dyDescent="0.2">
      <c r="A499" s="33" t="s">
        <v>827</v>
      </c>
      <c r="B499" s="33" t="s">
        <v>828</v>
      </c>
      <c r="C499" s="56" t="s">
        <v>844</v>
      </c>
      <c r="D499" s="33" t="s">
        <v>845</v>
      </c>
      <c r="E499" s="21"/>
      <c r="F499" s="21"/>
      <c r="G499" s="21"/>
      <c r="H499" s="21"/>
      <c r="I499" s="21"/>
      <c r="J499" s="21"/>
      <c r="K499" s="21"/>
      <c r="L499" s="21"/>
      <c r="M499" s="21" t="s">
        <v>91</v>
      </c>
      <c r="N499" s="21"/>
      <c r="O499" s="21"/>
      <c r="P499" s="21"/>
      <c r="Q499" s="21"/>
      <c r="R499" s="21"/>
      <c r="S499" s="21"/>
      <c r="T499" s="21"/>
      <c r="U499" s="22"/>
      <c r="V499" s="37"/>
    </row>
    <row r="500" spans="1:22" s="19" customFormat="1" ht="25.5" x14ac:dyDescent="0.2">
      <c r="A500" s="33" t="s">
        <v>827</v>
      </c>
      <c r="B500" s="33" t="s">
        <v>828</v>
      </c>
      <c r="C500" s="56" t="s">
        <v>846</v>
      </c>
      <c r="D500" s="33" t="s">
        <v>847</v>
      </c>
      <c r="E500" s="21"/>
      <c r="F500" s="21"/>
      <c r="G500" s="21"/>
      <c r="H500" s="21"/>
      <c r="I500" s="21"/>
      <c r="J500" s="21"/>
      <c r="K500" s="21"/>
      <c r="L500" s="21"/>
      <c r="M500" s="21" t="s">
        <v>91</v>
      </c>
      <c r="N500" s="21"/>
      <c r="O500" s="21"/>
      <c r="P500" s="21"/>
      <c r="Q500" s="21"/>
      <c r="R500" s="21"/>
      <c r="S500" s="21"/>
      <c r="T500" s="21"/>
      <c r="U500" s="22"/>
      <c r="V500" s="37"/>
    </row>
    <row r="501" spans="1:22" s="19" customFormat="1" ht="38.25" x14ac:dyDescent="0.2">
      <c r="A501" s="33" t="s">
        <v>827</v>
      </c>
      <c r="B501" s="33" t="s">
        <v>828</v>
      </c>
      <c r="C501" s="56" t="s">
        <v>848</v>
      </c>
      <c r="D501" s="33" t="s">
        <v>849</v>
      </c>
      <c r="E501" s="21"/>
      <c r="F501" s="21"/>
      <c r="G501" s="21"/>
      <c r="H501" s="21"/>
      <c r="I501" s="21"/>
      <c r="J501" s="21"/>
      <c r="K501" s="21"/>
      <c r="L501" s="21"/>
      <c r="M501" s="21" t="s">
        <v>91</v>
      </c>
      <c r="N501" s="21"/>
      <c r="O501" s="21"/>
      <c r="P501" s="21"/>
      <c r="Q501" s="21"/>
      <c r="R501" s="21"/>
      <c r="S501" s="21"/>
      <c r="T501" s="21"/>
      <c r="U501" s="22"/>
      <c r="V501" s="37"/>
    </row>
    <row r="502" spans="1:22" s="19" customFormat="1" x14ac:dyDescent="0.2">
      <c r="A502" s="33" t="s">
        <v>827</v>
      </c>
      <c r="B502" s="33" t="s">
        <v>828</v>
      </c>
      <c r="C502" s="56" t="s">
        <v>850</v>
      </c>
      <c r="D502" s="33" t="s">
        <v>851</v>
      </c>
      <c r="E502" s="21"/>
      <c r="F502" s="21"/>
      <c r="G502" s="21"/>
      <c r="H502" s="21"/>
      <c r="I502" s="21"/>
      <c r="J502" s="21"/>
      <c r="K502" s="21"/>
      <c r="L502" s="21"/>
      <c r="M502" s="21" t="s">
        <v>91</v>
      </c>
      <c r="N502" s="21"/>
      <c r="O502" s="21"/>
      <c r="P502" s="21"/>
      <c r="Q502" s="21"/>
      <c r="R502" s="21"/>
      <c r="S502" s="21"/>
      <c r="T502" s="21"/>
      <c r="U502" s="22"/>
      <c r="V502" s="37"/>
    </row>
    <row r="503" spans="1:22" x14ac:dyDescent="0.2">
      <c r="C503" s="20"/>
    </row>
    <row r="504" spans="1:22" x14ac:dyDescent="0.2">
      <c r="C504" s="20"/>
    </row>
    <row r="505" spans="1:22" x14ac:dyDescent="0.2">
      <c r="C505" s="20"/>
    </row>
    <row r="506" spans="1:22" x14ac:dyDescent="0.2">
      <c r="C506" s="20"/>
    </row>
    <row r="507" spans="1:22" x14ac:dyDescent="0.2">
      <c r="C507" s="20"/>
    </row>
    <row r="508" spans="1:22" x14ac:dyDescent="0.2">
      <c r="C508" s="20"/>
    </row>
    <row r="509" spans="1:22" x14ac:dyDescent="0.2">
      <c r="C509" s="20"/>
    </row>
    <row r="510" spans="1:22" x14ac:dyDescent="0.2">
      <c r="C510" s="20"/>
    </row>
    <row r="511" spans="1:22" x14ac:dyDescent="0.2">
      <c r="C511" s="20"/>
    </row>
    <row r="512" spans="1:22" x14ac:dyDescent="0.2">
      <c r="C512" s="20"/>
    </row>
    <row r="513" spans="3:3" x14ac:dyDescent="0.2">
      <c r="C513" s="20"/>
    </row>
    <row r="514" spans="3:3" x14ac:dyDescent="0.2">
      <c r="C514" s="20"/>
    </row>
    <row r="515" spans="3:3" x14ac:dyDescent="0.2">
      <c r="C515" s="20"/>
    </row>
    <row r="516" spans="3:3" x14ac:dyDescent="0.2">
      <c r="C516" s="20"/>
    </row>
    <row r="517" spans="3:3" x14ac:dyDescent="0.2">
      <c r="C517" s="20"/>
    </row>
    <row r="518" spans="3:3" x14ac:dyDescent="0.2">
      <c r="C518" s="20"/>
    </row>
    <row r="519" spans="3:3" x14ac:dyDescent="0.2">
      <c r="C519" s="20"/>
    </row>
    <row r="520" spans="3:3" x14ac:dyDescent="0.2">
      <c r="C520" s="20"/>
    </row>
    <row r="521" spans="3:3" x14ac:dyDescent="0.2">
      <c r="C521" s="20"/>
    </row>
    <row r="522" spans="3:3" x14ac:dyDescent="0.2">
      <c r="C522" s="20"/>
    </row>
    <row r="523" spans="3:3" x14ac:dyDescent="0.2">
      <c r="C523" s="20"/>
    </row>
    <row r="524" spans="3:3" x14ac:dyDescent="0.2">
      <c r="C524" s="20"/>
    </row>
    <row r="525" spans="3:3" x14ac:dyDescent="0.2">
      <c r="C525" s="20"/>
    </row>
    <row r="526" spans="3:3" x14ac:dyDescent="0.2">
      <c r="C526" s="20"/>
    </row>
    <row r="527" spans="3:3" x14ac:dyDescent="0.2">
      <c r="C527" s="20"/>
    </row>
    <row r="528" spans="3:3" x14ac:dyDescent="0.2">
      <c r="C528" s="20"/>
    </row>
    <row r="529" spans="3:3" x14ac:dyDescent="0.2">
      <c r="C529" s="20"/>
    </row>
    <row r="530" spans="3:3" x14ac:dyDescent="0.2">
      <c r="C530" s="20"/>
    </row>
    <row r="531" spans="3:3" x14ac:dyDescent="0.2">
      <c r="C531" s="20"/>
    </row>
    <row r="532" spans="3:3" x14ac:dyDescent="0.2">
      <c r="C532" s="20"/>
    </row>
    <row r="533" spans="3:3" x14ac:dyDescent="0.2">
      <c r="C533" s="20"/>
    </row>
    <row r="534" spans="3:3" x14ac:dyDescent="0.2">
      <c r="C534" s="20"/>
    </row>
    <row r="535" spans="3:3" x14ac:dyDescent="0.2">
      <c r="C535" s="20"/>
    </row>
    <row r="536" spans="3:3" x14ac:dyDescent="0.2">
      <c r="C536" s="20"/>
    </row>
    <row r="537" spans="3:3" x14ac:dyDescent="0.2">
      <c r="C537" s="20"/>
    </row>
    <row r="538" spans="3:3" x14ac:dyDescent="0.2">
      <c r="C538" s="20"/>
    </row>
    <row r="539" spans="3:3" x14ac:dyDescent="0.2">
      <c r="C539" s="20"/>
    </row>
    <row r="540" spans="3:3" x14ac:dyDescent="0.2">
      <c r="C540" s="20"/>
    </row>
    <row r="541" spans="3:3" x14ac:dyDescent="0.2">
      <c r="C541" s="20"/>
    </row>
    <row r="542" spans="3:3" x14ac:dyDescent="0.2">
      <c r="C542" s="20"/>
    </row>
    <row r="543" spans="3:3" x14ac:dyDescent="0.2">
      <c r="C543" s="20"/>
    </row>
    <row r="544" spans="3:3" x14ac:dyDescent="0.2">
      <c r="C544" s="20"/>
    </row>
    <row r="545" spans="3:3" x14ac:dyDescent="0.2">
      <c r="C545" s="20"/>
    </row>
    <row r="546" spans="3:3" x14ac:dyDescent="0.2">
      <c r="C546" s="20"/>
    </row>
    <row r="547" spans="3:3" x14ac:dyDescent="0.2">
      <c r="C547" s="20"/>
    </row>
    <row r="548" spans="3:3" x14ac:dyDescent="0.2">
      <c r="C548" s="20"/>
    </row>
    <row r="549" spans="3:3" x14ac:dyDescent="0.2">
      <c r="C549" s="20"/>
    </row>
    <row r="550" spans="3:3" x14ac:dyDescent="0.2">
      <c r="C550" s="20"/>
    </row>
    <row r="551" spans="3:3" x14ac:dyDescent="0.2">
      <c r="C551" s="20"/>
    </row>
    <row r="552" spans="3:3" x14ac:dyDescent="0.2">
      <c r="C552" s="20"/>
    </row>
    <row r="553" spans="3:3" x14ac:dyDescent="0.2">
      <c r="C553" s="20"/>
    </row>
    <row r="554" spans="3:3" x14ac:dyDescent="0.2">
      <c r="C554" s="20"/>
    </row>
    <row r="555" spans="3:3" x14ac:dyDescent="0.2">
      <c r="C555" s="20"/>
    </row>
    <row r="556" spans="3:3" x14ac:dyDescent="0.2">
      <c r="C556" s="20"/>
    </row>
    <row r="557" spans="3:3" x14ac:dyDescent="0.2">
      <c r="C557" s="20"/>
    </row>
    <row r="558" spans="3:3" x14ac:dyDescent="0.2">
      <c r="C558" s="20"/>
    </row>
    <row r="559" spans="3:3" x14ac:dyDescent="0.2">
      <c r="C559" s="20"/>
    </row>
    <row r="560" spans="3:3" x14ac:dyDescent="0.2">
      <c r="C560" s="20"/>
    </row>
    <row r="561" spans="3:3" x14ac:dyDescent="0.2">
      <c r="C561" s="20"/>
    </row>
    <row r="562" spans="3:3" x14ac:dyDescent="0.2">
      <c r="C562" s="20"/>
    </row>
    <row r="563" spans="3:3" x14ac:dyDescent="0.2">
      <c r="C563" s="20"/>
    </row>
    <row r="564" spans="3:3" x14ac:dyDescent="0.2">
      <c r="C564" s="20"/>
    </row>
    <row r="565" spans="3:3" x14ac:dyDescent="0.2">
      <c r="C565" s="20"/>
    </row>
    <row r="566" spans="3:3" x14ac:dyDescent="0.2">
      <c r="C566" s="20"/>
    </row>
    <row r="567" spans="3:3" x14ac:dyDescent="0.2">
      <c r="C567" s="20"/>
    </row>
    <row r="568" spans="3:3" x14ac:dyDescent="0.2">
      <c r="C568" s="20"/>
    </row>
    <row r="569" spans="3:3" x14ac:dyDescent="0.2">
      <c r="C569" s="20"/>
    </row>
    <row r="570" spans="3:3" x14ac:dyDescent="0.2">
      <c r="C570" s="20"/>
    </row>
    <row r="571" spans="3:3" x14ac:dyDescent="0.2">
      <c r="C571" s="20"/>
    </row>
    <row r="572" spans="3:3" x14ac:dyDescent="0.2">
      <c r="C572" s="20"/>
    </row>
    <row r="573" spans="3:3" x14ac:dyDescent="0.2">
      <c r="C573" s="20"/>
    </row>
    <row r="574" spans="3:3" x14ac:dyDescent="0.2">
      <c r="C574" s="20"/>
    </row>
    <row r="575" spans="3:3" x14ac:dyDescent="0.2">
      <c r="C575" s="20"/>
    </row>
    <row r="576" spans="3:3" x14ac:dyDescent="0.2">
      <c r="C576" s="20"/>
    </row>
    <row r="577" spans="3:3" x14ac:dyDescent="0.2">
      <c r="C577" s="20"/>
    </row>
    <row r="578" spans="3:3" x14ac:dyDescent="0.2">
      <c r="C578" s="20"/>
    </row>
    <row r="579" spans="3:3" x14ac:dyDescent="0.2">
      <c r="C579" s="20"/>
    </row>
    <row r="580" spans="3:3" x14ac:dyDescent="0.2">
      <c r="C580" s="20"/>
    </row>
    <row r="581" spans="3:3" x14ac:dyDescent="0.2">
      <c r="C581" s="20"/>
    </row>
    <row r="582" spans="3:3" x14ac:dyDescent="0.2">
      <c r="C582" s="20"/>
    </row>
    <row r="583" spans="3:3" x14ac:dyDescent="0.2">
      <c r="C583" s="20"/>
    </row>
    <row r="584" spans="3:3" x14ac:dyDescent="0.2">
      <c r="C584" s="20"/>
    </row>
    <row r="585" spans="3:3" x14ac:dyDescent="0.2">
      <c r="C585" s="20"/>
    </row>
    <row r="586" spans="3:3" x14ac:dyDescent="0.2">
      <c r="C586" s="20"/>
    </row>
    <row r="587" spans="3:3" x14ac:dyDescent="0.2">
      <c r="C587" s="20"/>
    </row>
    <row r="588" spans="3:3" x14ac:dyDescent="0.2">
      <c r="C588" s="20"/>
    </row>
    <row r="589" spans="3:3" x14ac:dyDescent="0.2">
      <c r="C589" s="20"/>
    </row>
    <row r="590" spans="3:3" x14ac:dyDescent="0.2">
      <c r="C590" s="20"/>
    </row>
    <row r="591" spans="3:3" x14ac:dyDescent="0.2">
      <c r="C591" s="20"/>
    </row>
    <row r="592" spans="3:3" x14ac:dyDescent="0.2">
      <c r="C592" s="20"/>
    </row>
    <row r="593" spans="3:3" x14ac:dyDescent="0.2">
      <c r="C593" s="20"/>
    </row>
    <row r="594" spans="3:3" x14ac:dyDescent="0.2">
      <c r="C594" s="20"/>
    </row>
    <row r="595" spans="3:3" x14ac:dyDescent="0.2">
      <c r="C595" s="20"/>
    </row>
    <row r="596" spans="3:3" x14ac:dyDescent="0.2">
      <c r="C596" s="20"/>
    </row>
    <row r="597" spans="3:3" x14ac:dyDescent="0.2">
      <c r="C597" s="20"/>
    </row>
    <row r="598" spans="3:3" x14ac:dyDescent="0.2">
      <c r="C598" s="20"/>
    </row>
    <row r="599" spans="3:3" x14ac:dyDescent="0.2">
      <c r="C599" s="20"/>
    </row>
    <row r="600" spans="3:3" x14ac:dyDescent="0.2">
      <c r="C600" s="20"/>
    </row>
    <row r="601" spans="3:3" x14ac:dyDescent="0.2">
      <c r="C601" s="20"/>
    </row>
    <row r="602" spans="3:3" x14ac:dyDescent="0.2">
      <c r="C602" s="20"/>
    </row>
    <row r="603" spans="3:3" x14ac:dyDescent="0.2">
      <c r="C603" s="20"/>
    </row>
    <row r="604" spans="3:3" x14ac:dyDescent="0.2">
      <c r="C604" s="20"/>
    </row>
    <row r="605" spans="3:3" x14ac:dyDescent="0.2">
      <c r="C605" s="20"/>
    </row>
    <row r="606" spans="3:3" x14ac:dyDescent="0.2">
      <c r="C606" s="20"/>
    </row>
    <row r="607" spans="3:3" x14ac:dyDescent="0.2">
      <c r="C607" s="20"/>
    </row>
    <row r="608" spans="3:3" x14ac:dyDescent="0.2">
      <c r="C608" s="20"/>
    </row>
    <row r="609" spans="3:3" x14ac:dyDescent="0.2">
      <c r="C609" s="20"/>
    </row>
    <row r="610" spans="3:3" x14ac:dyDescent="0.2">
      <c r="C610" s="20"/>
    </row>
    <row r="611" spans="3:3" x14ac:dyDescent="0.2">
      <c r="C611" s="20"/>
    </row>
    <row r="612" spans="3:3" x14ac:dyDescent="0.2">
      <c r="C612" s="20"/>
    </row>
    <row r="613" spans="3:3" x14ac:dyDescent="0.2">
      <c r="C613" s="20"/>
    </row>
    <row r="614" spans="3:3" x14ac:dyDescent="0.2">
      <c r="C614" s="20"/>
    </row>
    <row r="615" spans="3:3" x14ac:dyDescent="0.2">
      <c r="C615" s="20"/>
    </row>
    <row r="616" spans="3:3" x14ac:dyDescent="0.2">
      <c r="C616" s="20"/>
    </row>
    <row r="617" spans="3:3" x14ac:dyDescent="0.2">
      <c r="C617" s="20"/>
    </row>
    <row r="618" spans="3:3" x14ac:dyDescent="0.2">
      <c r="C618" s="20"/>
    </row>
    <row r="619" spans="3:3" x14ac:dyDescent="0.2">
      <c r="C619" s="20"/>
    </row>
    <row r="620" spans="3:3" x14ac:dyDescent="0.2">
      <c r="C620" s="20"/>
    </row>
    <row r="621" spans="3:3" x14ac:dyDescent="0.2">
      <c r="C621" s="20"/>
    </row>
    <row r="622" spans="3:3" x14ac:dyDescent="0.2">
      <c r="C622" s="20"/>
    </row>
  </sheetData>
  <sheetProtection insertColumns="0" deleteColumns="0"/>
  <autoFilter ref="A1:U502" xr:uid="{00000000-0009-0000-0000-000001000000}"/>
  <pageMargins left="0.70866141732283472" right="0.70866141732283472" top="0.74803149606299213" bottom="0.74803149606299213" header="0" footer="0"/>
  <pageSetup paperSize="8" orientation="landscape" r:id="rId1"/>
  <ignoredErrors>
    <ignoredError sqref="C427" twoDigitTextYear="1"/>
  </ignoredError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outlinePr summaryBelow="0" summaryRight="0"/>
    <pageSetUpPr fitToPage="1"/>
  </sheetPr>
  <dimension ref="A1:Z1000"/>
  <sheetViews>
    <sheetView topLeftCell="A13" zoomScaleNormal="100" zoomScaleSheetLayoutView="100" workbookViewId="0">
      <selection activeCell="A19" sqref="A19:XFD19"/>
    </sheetView>
  </sheetViews>
  <sheetFormatPr defaultColWidth="14.42578125" defaultRowHeight="15" customHeight="1" x14ac:dyDescent="0.2"/>
  <cols>
    <col min="1" max="1" width="9.42578125" style="172" customWidth="1"/>
    <col min="2" max="4" width="23.140625" style="172" customWidth="1"/>
    <col min="5" max="6" width="26.42578125" style="172" customWidth="1"/>
    <col min="7" max="7" width="27.42578125" style="172" customWidth="1"/>
    <col min="8" max="10" width="26.42578125" style="172" customWidth="1"/>
    <col min="11" max="11" width="27.140625" style="172" customWidth="1"/>
    <col min="12" max="12" width="20.42578125" style="172" customWidth="1"/>
    <col min="13" max="16384" width="14.42578125" style="172"/>
  </cols>
  <sheetData>
    <row r="1" spans="1:26" ht="15" customHeight="1" x14ac:dyDescent="0.2">
      <c r="A1" s="44" t="s">
        <v>852</v>
      </c>
      <c r="B1" s="114"/>
      <c r="C1" s="114"/>
    </row>
    <row r="2" spans="1:26" ht="27" customHeight="1" x14ac:dyDescent="0.2">
      <c r="A2" s="115" t="s">
        <v>87</v>
      </c>
      <c r="B2" s="116" t="s">
        <v>853</v>
      </c>
      <c r="C2" s="116" t="s">
        <v>142</v>
      </c>
      <c r="D2" s="115" t="s">
        <v>854</v>
      </c>
      <c r="E2" s="115" t="s">
        <v>232</v>
      </c>
      <c r="F2" s="115" t="s">
        <v>252</v>
      </c>
      <c r="G2" s="115" t="s">
        <v>855</v>
      </c>
      <c r="H2" s="115" t="s">
        <v>856</v>
      </c>
      <c r="I2" s="115" t="s">
        <v>857</v>
      </c>
      <c r="J2" s="115" t="s">
        <v>858</v>
      </c>
      <c r="K2" s="115" t="s">
        <v>859</v>
      </c>
      <c r="L2" s="194" t="s">
        <v>860</v>
      </c>
      <c r="M2" s="194" t="s">
        <v>861</v>
      </c>
    </row>
    <row r="3" spans="1:26" ht="38.25" x14ac:dyDescent="0.2">
      <c r="A3" s="39" t="s">
        <v>862</v>
      </c>
      <c r="B3" s="122" t="s">
        <v>863</v>
      </c>
      <c r="C3" s="122" t="s">
        <v>864</v>
      </c>
      <c r="D3" s="39" t="s">
        <v>865</v>
      </c>
      <c r="E3" s="39" t="s">
        <v>866</v>
      </c>
      <c r="F3" s="39" t="s">
        <v>867</v>
      </c>
      <c r="G3" s="39" t="s">
        <v>865</v>
      </c>
      <c r="H3" s="39" t="s">
        <v>865</v>
      </c>
      <c r="I3" s="39" t="s">
        <v>865</v>
      </c>
      <c r="J3" s="39" t="s">
        <v>865</v>
      </c>
      <c r="K3" s="39" t="s">
        <v>865</v>
      </c>
      <c r="L3" s="191" t="s">
        <v>868</v>
      </c>
      <c r="M3" s="191" t="s">
        <v>868</v>
      </c>
      <c r="N3" s="9"/>
      <c r="O3" s="9"/>
      <c r="P3" s="9"/>
      <c r="Q3" s="9"/>
      <c r="R3" s="9"/>
      <c r="S3" s="9"/>
      <c r="T3" s="9"/>
      <c r="U3" s="9"/>
      <c r="V3" s="9"/>
      <c r="W3" s="9"/>
      <c r="X3" s="9"/>
      <c r="Y3" s="9"/>
      <c r="Z3" s="9"/>
    </row>
    <row r="4" spans="1:26" ht="76.5" x14ac:dyDescent="0.2">
      <c r="A4" s="217" t="s">
        <v>1126</v>
      </c>
      <c r="B4" s="217" t="s">
        <v>656</v>
      </c>
      <c r="C4" s="217" t="s">
        <v>144</v>
      </c>
      <c r="D4" s="217" t="s">
        <v>1127</v>
      </c>
      <c r="E4" s="217" t="s">
        <v>234</v>
      </c>
      <c r="F4" s="217" t="s">
        <v>254</v>
      </c>
      <c r="G4" s="217" t="s">
        <v>1128</v>
      </c>
      <c r="H4" s="217" t="s">
        <v>1129</v>
      </c>
      <c r="I4" s="217" t="s">
        <v>1130</v>
      </c>
      <c r="J4" s="217" t="s">
        <v>1131</v>
      </c>
      <c r="K4" s="217"/>
      <c r="L4" s="109" t="s">
        <v>1190</v>
      </c>
      <c r="M4" s="109" t="s">
        <v>1132</v>
      </c>
      <c r="N4" s="9"/>
      <c r="O4" s="9"/>
      <c r="P4" s="9"/>
      <c r="Q4" s="9"/>
      <c r="R4" s="9"/>
      <c r="S4" s="9"/>
      <c r="T4" s="9"/>
      <c r="U4" s="9"/>
      <c r="V4" s="9"/>
      <c r="W4" s="9"/>
      <c r="X4" s="9"/>
    </row>
    <row r="5" spans="1:26" ht="76.5" x14ac:dyDescent="0.2">
      <c r="A5" s="217" t="s">
        <v>1126</v>
      </c>
      <c r="B5" s="217" t="s">
        <v>656</v>
      </c>
      <c r="C5" s="217" t="s">
        <v>144</v>
      </c>
      <c r="D5" s="217" t="s">
        <v>1127</v>
      </c>
      <c r="E5" s="217" t="s">
        <v>234</v>
      </c>
      <c r="F5" s="217" t="s">
        <v>256</v>
      </c>
      <c r="G5" s="217" t="s">
        <v>1128</v>
      </c>
      <c r="H5" s="217" t="s">
        <v>1129</v>
      </c>
      <c r="I5" s="217" t="s">
        <v>1130</v>
      </c>
      <c r="J5" s="217" t="s">
        <v>1133</v>
      </c>
      <c r="K5" s="217"/>
      <c r="L5" s="109" t="s">
        <v>1190</v>
      </c>
      <c r="M5" s="109" t="s">
        <v>1132</v>
      </c>
      <c r="N5" s="9"/>
      <c r="O5" s="9"/>
      <c r="P5" s="9"/>
      <c r="Q5" s="9"/>
      <c r="R5" s="9"/>
      <c r="S5" s="9"/>
      <c r="T5" s="9"/>
      <c r="U5" s="9"/>
      <c r="V5" s="9"/>
      <c r="W5" s="9"/>
      <c r="X5" s="9"/>
    </row>
    <row r="6" spans="1:26" ht="76.5" x14ac:dyDescent="0.2">
      <c r="A6" s="217" t="s">
        <v>1126</v>
      </c>
      <c r="B6" s="217" t="s">
        <v>656</v>
      </c>
      <c r="C6" s="217" t="s">
        <v>144</v>
      </c>
      <c r="D6" s="217" t="s">
        <v>1127</v>
      </c>
      <c r="E6" s="217" t="s">
        <v>234</v>
      </c>
      <c r="F6" s="217" t="s">
        <v>258</v>
      </c>
      <c r="G6" s="217" t="s">
        <v>1128</v>
      </c>
      <c r="H6" s="217" t="s">
        <v>1129</v>
      </c>
      <c r="I6" s="217" t="s">
        <v>1130</v>
      </c>
      <c r="J6" s="217" t="s">
        <v>1133</v>
      </c>
      <c r="K6" s="217" t="s">
        <v>1134</v>
      </c>
      <c r="L6" s="109" t="s">
        <v>1190</v>
      </c>
      <c r="M6" s="109" t="s">
        <v>1132</v>
      </c>
    </row>
    <row r="7" spans="1:26" ht="51" x14ac:dyDescent="0.2">
      <c r="A7" s="217" t="s">
        <v>1126</v>
      </c>
      <c r="B7" s="217" t="s">
        <v>656</v>
      </c>
      <c r="C7" s="217" t="s">
        <v>144</v>
      </c>
      <c r="D7" s="217" t="s">
        <v>1127</v>
      </c>
      <c r="E7" s="217" t="s">
        <v>234</v>
      </c>
      <c r="F7" s="217" t="s">
        <v>254</v>
      </c>
      <c r="G7" s="217" t="s">
        <v>1135</v>
      </c>
      <c r="H7" s="217" t="s">
        <v>1129</v>
      </c>
      <c r="I7" s="217" t="s">
        <v>1130</v>
      </c>
      <c r="J7" s="217" t="s">
        <v>1136</v>
      </c>
      <c r="K7" s="217"/>
      <c r="L7" s="218" t="s">
        <v>1191</v>
      </c>
      <c r="M7" s="218" t="s">
        <v>1137</v>
      </c>
    </row>
    <row r="8" spans="1:26" ht="51" x14ac:dyDescent="0.2">
      <c r="A8" s="217" t="s">
        <v>1126</v>
      </c>
      <c r="B8" s="217" t="s">
        <v>656</v>
      </c>
      <c r="C8" s="217" t="s">
        <v>144</v>
      </c>
      <c r="D8" s="217" t="s">
        <v>1127</v>
      </c>
      <c r="E8" s="217" t="s">
        <v>234</v>
      </c>
      <c r="F8" s="217" t="s">
        <v>256</v>
      </c>
      <c r="G8" s="217" t="s">
        <v>1135</v>
      </c>
      <c r="H8" s="217" t="s">
        <v>1129</v>
      </c>
      <c r="I8" s="217" t="s">
        <v>1130</v>
      </c>
      <c r="J8" s="217" t="s">
        <v>1136</v>
      </c>
      <c r="K8" s="217"/>
      <c r="L8" s="218" t="s">
        <v>1191</v>
      </c>
      <c r="M8" s="218" t="s">
        <v>1137</v>
      </c>
    </row>
    <row r="9" spans="1:26" ht="51" x14ac:dyDescent="0.2">
      <c r="A9" s="217" t="s">
        <v>1126</v>
      </c>
      <c r="B9" s="217" t="s">
        <v>656</v>
      </c>
      <c r="C9" s="217" t="s">
        <v>144</v>
      </c>
      <c r="D9" s="217" t="s">
        <v>1127</v>
      </c>
      <c r="E9" s="217" t="s">
        <v>234</v>
      </c>
      <c r="F9" s="217" t="s">
        <v>258</v>
      </c>
      <c r="G9" s="217" t="s">
        <v>1135</v>
      </c>
      <c r="H9" s="217" t="s">
        <v>1129</v>
      </c>
      <c r="I9" s="217" t="s">
        <v>1130</v>
      </c>
      <c r="J9" s="217" t="s">
        <v>1136</v>
      </c>
      <c r="K9" s="217"/>
      <c r="L9" s="218" t="s">
        <v>1191</v>
      </c>
      <c r="M9" s="218" t="s">
        <v>1137</v>
      </c>
    </row>
    <row r="10" spans="1:26" ht="63.75" x14ac:dyDescent="0.2">
      <c r="A10" s="217" t="s">
        <v>1126</v>
      </c>
      <c r="B10" s="217" t="s">
        <v>656</v>
      </c>
      <c r="C10" s="217" t="s">
        <v>158</v>
      </c>
      <c r="D10" s="217" t="s">
        <v>1127</v>
      </c>
      <c r="E10" s="217" t="s">
        <v>234</v>
      </c>
      <c r="F10" s="217" t="s">
        <v>254</v>
      </c>
      <c r="G10" s="217" t="s">
        <v>1138</v>
      </c>
      <c r="H10" s="217" t="s">
        <v>1129</v>
      </c>
      <c r="I10" s="217" t="s">
        <v>1130</v>
      </c>
      <c r="J10" s="217" t="s">
        <v>1136</v>
      </c>
      <c r="K10" s="217"/>
      <c r="L10" s="218" t="s">
        <v>1192</v>
      </c>
      <c r="M10" s="218" t="s">
        <v>1139</v>
      </c>
    </row>
    <row r="11" spans="1:26" ht="76.5" x14ac:dyDescent="0.2">
      <c r="A11" s="217" t="s">
        <v>1126</v>
      </c>
      <c r="B11" s="217" t="s">
        <v>656</v>
      </c>
      <c r="C11" s="217" t="s">
        <v>158</v>
      </c>
      <c r="D11" s="217" t="s">
        <v>1127</v>
      </c>
      <c r="E11" s="217" t="s">
        <v>234</v>
      </c>
      <c r="F11" s="217" t="s">
        <v>258</v>
      </c>
      <c r="G11" s="217" t="s">
        <v>1138</v>
      </c>
      <c r="H11" s="217" t="s">
        <v>1129</v>
      </c>
      <c r="I11" s="217" t="s">
        <v>1130</v>
      </c>
      <c r="J11" s="217" t="s">
        <v>1136</v>
      </c>
      <c r="K11" s="217"/>
      <c r="L11" s="218" t="s">
        <v>1192</v>
      </c>
      <c r="M11" s="218" t="s">
        <v>1140</v>
      </c>
    </row>
    <row r="12" spans="1:26" ht="76.5" x14ac:dyDescent="0.2">
      <c r="A12" s="217" t="s">
        <v>1126</v>
      </c>
      <c r="B12" s="217" t="s">
        <v>1141</v>
      </c>
      <c r="C12" s="217" t="s">
        <v>144</v>
      </c>
      <c r="D12" s="217" t="s">
        <v>1127</v>
      </c>
      <c r="E12" s="217" t="s">
        <v>234</v>
      </c>
      <c r="F12" s="217" t="s">
        <v>254</v>
      </c>
      <c r="G12" s="217" t="s">
        <v>1142</v>
      </c>
      <c r="H12" s="217" t="s">
        <v>1129</v>
      </c>
      <c r="I12" s="217" t="s">
        <v>1130</v>
      </c>
      <c r="J12" s="217" t="s">
        <v>1131</v>
      </c>
      <c r="K12" s="217"/>
      <c r="L12" s="218" t="s">
        <v>1192</v>
      </c>
      <c r="M12" s="218" t="s">
        <v>1140</v>
      </c>
    </row>
    <row r="13" spans="1:26" ht="76.5" x14ac:dyDescent="0.2">
      <c r="A13" s="217" t="s">
        <v>1126</v>
      </c>
      <c r="B13" s="217" t="s">
        <v>1141</v>
      </c>
      <c r="C13" s="217" t="s">
        <v>144</v>
      </c>
      <c r="D13" s="217" t="s">
        <v>1127</v>
      </c>
      <c r="E13" s="217" t="s">
        <v>234</v>
      </c>
      <c r="F13" s="217" t="s">
        <v>256</v>
      </c>
      <c r="G13" s="217" t="s">
        <v>1142</v>
      </c>
      <c r="H13" s="217" t="s">
        <v>1129</v>
      </c>
      <c r="I13" s="217" t="s">
        <v>1130</v>
      </c>
      <c r="J13" s="217" t="s">
        <v>1133</v>
      </c>
      <c r="K13" s="217"/>
      <c r="L13" s="218" t="s">
        <v>1192</v>
      </c>
      <c r="M13" s="218" t="s">
        <v>1140</v>
      </c>
    </row>
    <row r="14" spans="1:26" ht="76.5" x14ac:dyDescent="0.2">
      <c r="A14" s="217" t="s">
        <v>1126</v>
      </c>
      <c r="B14" s="217" t="s">
        <v>1141</v>
      </c>
      <c r="C14" s="217" t="s">
        <v>144</v>
      </c>
      <c r="D14" s="217" t="s">
        <v>1127</v>
      </c>
      <c r="E14" s="217" t="s">
        <v>234</v>
      </c>
      <c r="F14" s="217" t="s">
        <v>258</v>
      </c>
      <c r="G14" s="217" t="s">
        <v>1142</v>
      </c>
      <c r="H14" s="217" t="s">
        <v>1129</v>
      </c>
      <c r="I14" s="217" t="s">
        <v>1130</v>
      </c>
      <c r="J14" s="217" t="s">
        <v>1133</v>
      </c>
      <c r="K14" s="217"/>
      <c r="L14" s="218" t="s">
        <v>1192</v>
      </c>
      <c r="M14" s="218" t="s">
        <v>1140</v>
      </c>
    </row>
    <row r="15" spans="1:26" ht="76.5" x14ac:dyDescent="0.2">
      <c r="A15" s="217" t="s">
        <v>1126</v>
      </c>
      <c r="B15" s="217" t="s">
        <v>656</v>
      </c>
      <c r="C15" s="217" t="s">
        <v>144</v>
      </c>
      <c r="D15" s="217" t="s">
        <v>1127</v>
      </c>
      <c r="E15" s="217" t="s">
        <v>234</v>
      </c>
      <c r="F15" s="217" t="s">
        <v>258</v>
      </c>
      <c r="G15" s="217" t="s">
        <v>1143</v>
      </c>
      <c r="H15" s="217" t="s">
        <v>1129</v>
      </c>
      <c r="I15" s="217" t="s">
        <v>1130</v>
      </c>
      <c r="J15" s="217" t="s">
        <v>1133</v>
      </c>
      <c r="K15" s="217"/>
      <c r="L15" s="218" t="s">
        <v>1193</v>
      </c>
      <c r="M15" s="195" t="s">
        <v>1132</v>
      </c>
    </row>
    <row r="16" spans="1:26" ht="63.75" x14ac:dyDescent="0.2">
      <c r="A16" s="217" t="s">
        <v>1126</v>
      </c>
      <c r="B16" s="217" t="s">
        <v>656</v>
      </c>
      <c r="C16" s="217" t="s">
        <v>144</v>
      </c>
      <c r="D16" s="217" t="s">
        <v>1127</v>
      </c>
      <c r="E16" s="217" t="s">
        <v>234</v>
      </c>
      <c r="F16" s="217" t="s">
        <v>254</v>
      </c>
      <c r="G16" s="217" t="s">
        <v>1145</v>
      </c>
      <c r="H16" s="217" t="s">
        <v>1129</v>
      </c>
      <c r="I16" s="217" t="s">
        <v>1130</v>
      </c>
      <c r="J16" s="217" t="s">
        <v>1131</v>
      </c>
      <c r="K16" s="217"/>
      <c r="L16" s="218" t="s">
        <v>1194</v>
      </c>
      <c r="M16" s="195" t="s">
        <v>1146</v>
      </c>
    </row>
    <row r="17" spans="1:13" ht="63.75" x14ac:dyDescent="0.2">
      <c r="A17" s="217" t="s">
        <v>1126</v>
      </c>
      <c r="B17" s="217" t="s">
        <v>656</v>
      </c>
      <c r="C17" s="217" t="s">
        <v>144</v>
      </c>
      <c r="D17" s="217" t="s">
        <v>1127</v>
      </c>
      <c r="E17" s="217" t="s">
        <v>234</v>
      </c>
      <c r="F17" s="217" t="s">
        <v>258</v>
      </c>
      <c r="G17" s="217" t="s">
        <v>1145</v>
      </c>
      <c r="H17" s="217" t="s">
        <v>1129</v>
      </c>
      <c r="I17" s="217" t="s">
        <v>1130</v>
      </c>
      <c r="J17" s="217" t="s">
        <v>1133</v>
      </c>
      <c r="K17" s="217"/>
      <c r="L17" s="218" t="s">
        <v>1194</v>
      </c>
      <c r="M17" s="195" t="s">
        <v>1146</v>
      </c>
    </row>
    <row r="18" spans="1:13" ht="76.5" x14ac:dyDescent="0.2">
      <c r="A18" s="217" t="s">
        <v>1126</v>
      </c>
      <c r="B18" s="217" t="s">
        <v>656</v>
      </c>
      <c r="C18" s="217" t="s">
        <v>144</v>
      </c>
      <c r="D18" s="217" t="s">
        <v>1127</v>
      </c>
      <c r="E18" s="217" t="s">
        <v>234</v>
      </c>
      <c r="F18" s="217" t="s">
        <v>254</v>
      </c>
      <c r="G18" s="217" t="s">
        <v>1143</v>
      </c>
      <c r="H18" s="217" t="s">
        <v>1129</v>
      </c>
      <c r="I18" s="217" t="s">
        <v>1130</v>
      </c>
      <c r="J18" s="217" t="s">
        <v>1131</v>
      </c>
      <c r="K18" s="217"/>
      <c r="L18" s="218" t="s">
        <v>1144</v>
      </c>
      <c r="M18" s="195" t="s">
        <v>1132</v>
      </c>
    </row>
    <row r="19" spans="1:13" ht="51" x14ac:dyDescent="0.2">
      <c r="A19" s="217" t="s">
        <v>1126</v>
      </c>
      <c r="B19" s="217" t="s">
        <v>656</v>
      </c>
      <c r="C19" s="217" t="s">
        <v>144</v>
      </c>
      <c r="D19" s="217" t="s">
        <v>1127</v>
      </c>
      <c r="E19" s="217" t="s">
        <v>234</v>
      </c>
      <c r="F19" s="217" t="s">
        <v>254</v>
      </c>
      <c r="G19" s="217" t="s">
        <v>1147</v>
      </c>
      <c r="H19" s="217" t="s">
        <v>1129</v>
      </c>
      <c r="I19" s="217" t="s">
        <v>1130</v>
      </c>
      <c r="J19" s="217" t="s">
        <v>1148</v>
      </c>
      <c r="K19" s="217"/>
      <c r="L19" s="218" t="s">
        <v>1191</v>
      </c>
      <c r="M19" s="195" t="s">
        <v>1149</v>
      </c>
    </row>
    <row r="20" spans="1:13" ht="51" x14ac:dyDescent="0.2">
      <c r="A20" s="217" t="s">
        <v>1126</v>
      </c>
      <c r="B20" s="217" t="s">
        <v>656</v>
      </c>
      <c r="C20" s="217" t="s">
        <v>144</v>
      </c>
      <c r="D20" s="217" t="s">
        <v>1127</v>
      </c>
      <c r="E20" s="217" t="s">
        <v>234</v>
      </c>
      <c r="F20" s="217" t="s">
        <v>258</v>
      </c>
      <c r="G20" s="217" t="s">
        <v>1147</v>
      </c>
      <c r="H20" s="217" t="s">
        <v>1129</v>
      </c>
      <c r="I20" s="217" t="s">
        <v>1130</v>
      </c>
      <c r="J20" s="217" t="s">
        <v>1148</v>
      </c>
      <c r="K20" s="217"/>
      <c r="L20" s="218" t="s">
        <v>1195</v>
      </c>
      <c r="M20" s="195" t="s">
        <v>1149</v>
      </c>
    </row>
    <row r="21" spans="1:13" ht="51" x14ac:dyDescent="0.2">
      <c r="A21" s="217" t="s">
        <v>1126</v>
      </c>
      <c r="B21" s="217" t="s">
        <v>656</v>
      </c>
      <c r="C21" s="217" t="s">
        <v>144</v>
      </c>
      <c r="D21" s="217" t="s">
        <v>1150</v>
      </c>
      <c r="E21" s="217" t="s">
        <v>1151</v>
      </c>
      <c r="F21" s="217" t="s">
        <v>260</v>
      </c>
      <c r="G21" s="217" t="s">
        <v>1152</v>
      </c>
      <c r="H21" s="217" t="s">
        <v>1129</v>
      </c>
      <c r="I21" s="217" t="s">
        <v>1130</v>
      </c>
      <c r="J21" s="217" t="s">
        <v>1131</v>
      </c>
      <c r="K21" s="217" t="s">
        <v>998</v>
      </c>
      <c r="L21" s="195" t="s">
        <v>1196</v>
      </c>
      <c r="M21" s="195" t="s">
        <v>1153</v>
      </c>
    </row>
    <row r="22" spans="1:13" ht="51" x14ac:dyDescent="0.2">
      <c r="A22" s="217" t="s">
        <v>1126</v>
      </c>
      <c r="B22" s="217" t="s">
        <v>656</v>
      </c>
      <c r="C22" s="217" t="s">
        <v>144</v>
      </c>
      <c r="D22" s="217" t="s">
        <v>1150</v>
      </c>
      <c r="E22" s="217" t="s">
        <v>1151</v>
      </c>
      <c r="F22" s="217" t="s">
        <v>262</v>
      </c>
      <c r="G22" s="217" t="s">
        <v>1152</v>
      </c>
      <c r="H22" s="217" t="s">
        <v>1129</v>
      </c>
      <c r="I22" s="217" t="s">
        <v>1130</v>
      </c>
      <c r="J22" s="217" t="s">
        <v>1131</v>
      </c>
      <c r="K22" s="217" t="s">
        <v>998</v>
      </c>
      <c r="L22" s="195" t="s">
        <v>1196</v>
      </c>
      <c r="M22" s="195" t="s">
        <v>1153</v>
      </c>
    </row>
    <row r="23" spans="1:13" ht="63.75" x14ac:dyDescent="0.2">
      <c r="A23" s="217" t="s">
        <v>1126</v>
      </c>
      <c r="B23" s="217" t="s">
        <v>656</v>
      </c>
      <c r="C23" s="217" t="s">
        <v>144</v>
      </c>
      <c r="D23" s="217" t="s">
        <v>1150</v>
      </c>
      <c r="E23" s="217" t="s">
        <v>1151</v>
      </c>
      <c r="F23" s="217" t="s">
        <v>256</v>
      </c>
      <c r="G23" s="217" t="s">
        <v>1154</v>
      </c>
      <c r="H23" s="217" t="s">
        <v>1129</v>
      </c>
      <c r="I23" s="217" t="s">
        <v>1130</v>
      </c>
      <c r="J23" s="217" t="s">
        <v>1133</v>
      </c>
      <c r="K23" s="217" t="s">
        <v>1155</v>
      </c>
      <c r="L23" s="218" t="s">
        <v>1197</v>
      </c>
      <c r="M23" s="195" t="s">
        <v>1156</v>
      </c>
    </row>
    <row r="24" spans="1:13" ht="51" x14ac:dyDescent="0.2">
      <c r="A24" s="217" t="s">
        <v>1126</v>
      </c>
      <c r="B24" s="217" t="s">
        <v>656</v>
      </c>
      <c r="C24" s="217" t="s">
        <v>144</v>
      </c>
      <c r="D24" s="217" t="s">
        <v>1150</v>
      </c>
      <c r="E24" s="217" t="s">
        <v>1151</v>
      </c>
      <c r="F24" s="217" t="s">
        <v>258</v>
      </c>
      <c r="G24" s="217" t="s">
        <v>1152</v>
      </c>
      <c r="H24" s="217" t="s">
        <v>1129</v>
      </c>
      <c r="I24" s="217" t="s">
        <v>1130</v>
      </c>
      <c r="J24" s="217" t="s">
        <v>1133</v>
      </c>
      <c r="K24" s="219" t="s">
        <v>1157</v>
      </c>
      <c r="L24" s="218" t="s">
        <v>1193</v>
      </c>
      <c r="M24" s="195" t="s">
        <v>1153</v>
      </c>
    </row>
    <row r="25" spans="1:13" ht="51" x14ac:dyDescent="0.2">
      <c r="A25" s="217" t="s">
        <v>118</v>
      </c>
      <c r="B25" s="217" t="s">
        <v>656</v>
      </c>
      <c r="C25" s="217" t="s">
        <v>144</v>
      </c>
      <c r="D25" s="217" t="s">
        <v>1150</v>
      </c>
      <c r="E25" s="217" t="s">
        <v>1151</v>
      </c>
      <c r="F25" s="217" t="s">
        <v>268</v>
      </c>
      <c r="G25" s="217" t="s">
        <v>1158</v>
      </c>
      <c r="H25" s="217" t="s">
        <v>1129</v>
      </c>
      <c r="I25" s="217" t="s">
        <v>1130</v>
      </c>
      <c r="J25" s="217" t="s">
        <v>1133</v>
      </c>
      <c r="K25" s="217" t="s">
        <v>1159</v>
      </c>
      <c r="L25" s="218" t="s">
        <v>1193</v>
      </c>
      <c r="M25" s="195" t="s">
        <v>1153</v>
      </c>
    </row>
    <row r="26" spans="1:13" ht="25.5" x14ac:dyDescent="0.2">
      <c r="A26" s="217" t="s">
        <v>1126</v>
      </c>
      <c r="B26" s="217" t="s">
        <v>656</v>
      </c>
      <c r="C26" s="217" t="s">
        <v>144</v>
      </c>
      <c r="D26" s="217" t="s">
        <v>1160</v>
      </c>
      <c r="E26" s="217" t="s">
        <v>236</v>
      </c>
      <c r="F26" s="217" t="s">
        <v>262</v>
      </c>
      <c r="G26" s="217" t="s">
        <v>1161</v>
      </c>
      <c r="H26" s="217" t="s">
        <v>1129</v>
      </c>
      <c r="I26" s="217" t="s">
        <v>1130</v>
      </c>
      <c r="J26" s="217" t="s">
        <v>1131</v>
      </c>
      <c r="K26" s="217"/>
      <c r="L26" s="218" t="s">
        <v>1192</v>
      </c>
      <c r="M26" s="195"/>
    </row>
    <row r="27" spans="1:13" ht="25.5" x14ac:dyDescent="0.2">
      <c r="A27" s="217" t="s">
        <v>1126</v>
      </c>
      <c r="B27" s="217" t="s">
        <v>656</v>
      </c>
      <c r="C27" s="217" t="s">
        <v>144</v>
      </c>
      <c r="D27" s="217" t="s">
        <v>1160</v>
      </c>
      <c r="E27" s="217" t="s">
        <v>236</v>
      </c>
      <c r="F27" s="217" t="s">
        <v>258</v>
      </c>
      <c r="G27" s="217" t="s">
        <v>1161</v>
      </c>
      <c r="H27" s="217" t="s">
        <v>1129</v>
      </c>
      <c r="I27" s="217" t="s">
        <v>1130</v>
      </c>
      <c r="J27" s="217" t="s">
        <v>1133</v>
      </c>
      <c r="K27" s="217"/>
      <c r="L27" s="218" t="s">
        <v>1192</v>
      </c>
      <c r="M27" s="195"/>
    </row>
    <row r="28" spans="1:13" ht="25.5" x14ac:dyDescent="0.2">
      <c r="A28" s="217" t="s">
        <v>1126</v>
      </c>
      <c r="B28" s="217" t="s">
        <v>656</v>
      </c>
      <c r="C28" s="217" t="s">
        <v>144</v>
      </c>
      <c r="D28" s="217" t="s">
        <v>1160</v>
      </c>
      <c r="E28" s="217" t="s">
        <v>236</v>
      </c>
      <c r="F28" s="217" t="s">
        <v>260</v>
      </c>
      <c r="G28" s="217" t="s">
        <v>1161</v>
      </c>
      <c r="H28" s="217" t="s">
        <v>1129</v>
      </c>
      <c r="I28" s="217" t="s">
        <v>1130</v>
      </c>
      <c r="J28" s="217" t="s">
        <v>1133</v>
      </c>
      <c r="K28" s="217"/>
      <c r="L28" s="218" t="s">
        <v>1192</v>
      </c>
      <c r="M28" s="195"/>
    </row>
    <row r="29" spans="1:13" ht="25.5" x14ac:dyDescent="0.2">
      <c r="A29" s="217" t="s">
        <v>1126</v>
      </c>
      <c r="B29" s="217" t="s">
        <v>656</v>
      </c>
      <c r="C29" s="217" t="s">
        <v>158</v>
      </c>
      <c r="D29" s="217" t="s">
        <v>1127</v>
      </c>
      <c r="E29" s="217" t="s">
        <v>234</v>
      </c>
      <c r="F29" s="217" t="s">
        <v>1162</v>
      </c>
      <c r="G29" s="217" t="s">
        <v>1163</v>
      </c>
      <c r="H29" s="217" t="s">
        <v>1129</v>
      </c>
      <c r="I29" s="217" t="s">
        <v>1130</v>
      </c>
      <c r="J29" s="217" t="s">
        <v>1133</v>
      </c>
      <c r="K29" s="217"/>
      <c r="L29" s="218" t="s">
        <v>1194</v>
      </c>
      <c r="M29" s="195"/>
    </row>
    <row r="30" spans="1:13" ht="25.5" x14ac:dyDescent="0.2">
      <c r="A30" s="217" t="s">
        <v>1126</v>
      </c>
      <c r="B30" s="217" t="s">
        <v>1141</v>
      </c>
      <c r="C30" s="217" t="s">
        <v>144</v>
      </c>
      <c r="D30" s="217" t="s">
        <v>1127</v>
      </c>
      <c r="E30" s="217" t="s">
        <v>234</v>
      </c>
      <c r="F30" s="217" t="s">
        <v>264</v>
      </c>
      <c r="G30" s="217" t="s">
        <v>1164</v>
      </c>
      <c r="H30" s="217" t="s">
        <v>1129</v>
      </c>
      <c r="I30" s="217" t="s">
        <v>1130</v>
      </c>
      <c r="J30" s="217" t="s">
        <v>1133</v>
      </c>
      <c r="K30" s="217"/>
      <c r="L30" s="218" t="s">
        <v>1194</v>
      </c>
      <c r="M30" s="195"/>
    </row>
    <row r="31" spans="1:13" ht="15.75" customHeight="1" x14ac:dyDescent="0.2">
      <c r="A31" s="217" t="s">
        <v>1126</v>
      </c>
      <c r="B31" s="217" t="s">
        <v>656</v>
      </c>
      <c r="C31" s="217" t="s">
        <v>144</v>
      </c>
      <c r="D31" s="217" t="s">
        <v>1165</v>
      </c>
      <c r="E31" s="217" t="s">
        <v>240</v>
      </c>
      <c r="F31" s="217" t="s">
        <v>270</v>
      </c>
      <c r="G31" s="217" t="s">
        <v>766</v>
      </c>
      <c r="H31" s="217" t="s">
        <v>1129</v>
      </c>
      <c r="I31" s="217" t="s">
        <v>1130</v>
      </c>
      <c r="J31" s="217" t="s">
        <v>1136</v>
      </c>
      <c r="K31" s="217" t="s">
        <v>1166</v>
      </c>
      <c r="L31" s="218" t="s">
        <v>1193</v>
      </c>
      <c r="M31" s="195"/>
    </row>
    <row r="32" spans="1:13" ht="15.75" customHeight="1" x14ac:dyDescent="0.2">
      <c r="A32" s="217" t="s">
        <v>1126</v>
      </c>
      <c r="B32" s="217" t="s">
        <v>656</v>
      </c>
      <c r="C32" s="217" t="s">
        <v>144</v>
      </c>
      <c r="D32" s="217" t="s">
        <v>1165</v>
      </c>
      <c r="E32" s="217" t="s">
        <v>240</v>
      </c>
      <c r="F32" s="217" t="s">
        <v>270</v>
      </c>
      <c r="G32" s="217" t="s">
        <v>773</v>
      </c>
      <c r="H32" s="217" t="s">
        <v>1129</v>
      </c>
      <c r="I32" s="217" t="s">
        <v>1130</v>
      </c>
      <c r="J32" s="217" t="s">
        <v>1167</v>
      </c>
      <c r="K32" s="217" t="s">
        <v>1168</v>
      </c>
      <c r="L32" s="218" t="s">
        <v>1192</v>
      </c>
      <c r="M32" s="195"/>
    </row>
    <row r="33" spans="1:13" ht="127.5" x14ac:dyDescent="0.2">
      <c r="A33" s="217" t="s">
        <v>1126</v>
      </c>
      <c r="B33" s="217" t="s">
        <v>656</v>
      </c>
      <c r="C33" s="217" t="s">
        <v>144</v>
      </c>
      <c r="D33" s="217" t="s">
        <v>1165</v>
      </c>
      <c r="E33" s="217" t="s">
        <v>240</v>
      </c>
      <c r="F33" s="217" t="s">
        <v>270</v>
      </c>
      <c r="G33" s="217" t="s">
        <v>775</v>
      </c>
      <c r="H33" s="217" t="s">
        <v>1169</v>
      </c>
      <c r="I33" s="217" t="s">
        <v>1130</v>
      </c>
      <c r="J33" s="217" t="s">
        <v>1131</v>
      </c>
      <c r="K33" s="217" t="s">
        <v>1170</v>
      </c>
      <c r="L33" s="218" t="s">
        <v>1231</v>
      </c>
      <c r="M33" s="195" t="s">
        <v>1232</v>
      </c>
    </row>
    <row r="34" spans="1:13" ht="12.75" x14ac:dyDescent="0.2">
      <c r="A34" s="217" t="s">
        <v>1126</v>
      </c>
      <c r="B34" s="217" t="s">
        <v>656</v>
      </c>
      <c r="C34" s="217" t="s">
        <v>144</v>
      </c>
      <c r="D34" s="217" t="s">
        <v>1165</v>
      </c>
      <c r="E34" s="217" t="s">
        <v>240</v>
      </c>
      <c r="F34" s="217" t="s">
        <v>270</v>
      </c>
      <c r="G34" s="217" t="s">
        <v>781</v>
      </c>
      <c r="H34" s="217" t="s">
        <v>1129</v>
      </c>
      <c r="I34" s="217" t="s">
        <v>1130</v>
      </c>
      <c r="J34" s="217" t="s">
        <v>1136</v>
      </c>
      <c r="K34" s="217" t="s">
        <v>1171</v>
      </c>
      <c r="L34" s="218" t="s">
        <v>1192</v>
      </c>
      <c r="M34" s="195"/>
    </row>
    <row r="35" spans="1:13" ht="38.25" x14ac:dyDescent="0.2">
      <c r="A35" s="217" t="s">
        <v>1126</v>
      </c>
      <c r="B35" s="217" t="s">
        <v>656</v>
      </c>
      <c r="C35" s="217" t="s">
        <v>144</v>
      </c>
      <c r="D35" s="217" t="s">
        <v>1165</v>
      </c>
      <c r="E35" s="217" t="s">
        <v>240</v>
      </c>
      <c r="F35" s="220" t="s">
        <v>270</v>
      </c>
      <c r="G35" s="217" t="s">
        <v>1172</v>
      </c>
      <c r="H35" s="217" t="s">
        <v>1129</v>
      </c>
      <c r="I35" s="217" t="s">
        <v>1130</v>
      </c>
      <c r="J35" s="217" t="s">
        <v>1136</v>
      </c>
      <c r="K35" s="217" t="s">
        <v>1173</v>
      </c>
      <c r="L35" s="218" t="s">
        <v>1194</v>
      </c>
      <c r="M35" s="195" t="s">
        <v>1174</v>
      </c>
    </row>
    <row r="36" spans="1:13" ht="30" x14ac:dyDescent="0.2">
      <c r="A36" s="217" t="s">
        <v>1126</v>
      </c>
      <c r="B36" s="217" t="s">
        <v>656</v>
      </c>
      <c r="C36" s="217" t="s">
        <v>144</v>
      </c>
      <c r="D36" s="217" t="s">
        <v>1165</v>
      </c>
      <c r="E36" s="217" t="s">
        <v>240</v>
      </c>
      <c r="F36" s="220" t="s">
        <v>270</v>
      </c>
      <c r="G36" s="217" t="s">
        <v>795</v>
      </c>
      <c r="H36" s="217" t="s">
        <v>1129</v>
      </c>
      <c r="I36" s="217" t="s">
        <v>1130</v>
      </c>
      <c r="J36" s="217" t="s">
        <v>1136</v>
      </c>
      <c r="K36" s="217" t="s">
        <v>1175</v>
      </c>
      <c r="L36" s="218" t="s">
        <v>1191</v>
      </c>
      <c r="M36" s="195"/>
    </row>
    <row r="37" spans="1:13" ht="15.75" customHeight="1" x14ac:dyDescent="0.2">
      <c r="A37" s="217" t="s">
        <v>1126</v>
      </c>
      <c r="B37" s="217" t="s">
        <v>656</v>
      </c>
      <c r="C37" s="217" t="s">
        <v>144</v>
      </c>
      <c r="D37" s="217" t="s">
        <v>1165</v>
      </c>
      <c r="E37" s="217" t="s">
        <v>240</v>
      </c>
      <c r="F37" s="220" t="s">
        <v>270</v>
      </c>
      <c r="G37" s="217" t="s">
        <v>807</v>
      </c>
      <c r="H37" s="217" t="s">
        <v>1129</v>
      </c>
      <c r="I37" s="217" t="s">
        <v>1130</v>
      </c>
      <c r="J37" s="217" t="s">
        <v>1136</v>
      </c>
      <c r="K37" s="217" t="s">
        <v>1176</v>
      </c>
      <c r="L37" s="218" t="s">
        <v>1193</v>
      </c>
      <c r="M37" s="195"/>
    </row>
    <row r="38" spans="1:13" ht="15.75" customHeight="1" x14ac:dyDescent="0.2">
      <c r="A38" s="217" t="s">
        <v>1126</v>
      </c>
      <c r="B38" s="217" t="s">
        <v>656</v>
      </c>
      <c r="C38" s="217" t="s">
        <v>144</v>
      </c>
      <c r="D38" s="217" t="s">
        <v>1165</v>
      </c>
      <c r="E38" s="217" t="s">
        <v>240</v>
      </c>
      <c r="F38" s="220" t="s">
        <v>270</v>
      </c>
      <c r="G38" s="217" t="s">
        <v>1177</v>
      </c>
      <c r="H38" s="217" t="s">
        <v>1129</v>
      </c>
      <c r="I38" s="217" t="s">
        <v>1130</v>
      </c>
      <c r="J38" s="217" t="s">
        <v>1178</v>
      </c>
      <c r="K38" s="217" t="s">
        <v>1173</v>
      </c>
      <c r="L38" s="218" t="s">
        <v>1198</v>
      </c>
      <c r="M38" s="195"/>
    </row>
    <row r="39" spans="1:13" ht="15.75" customHeight="1" x14ac:dyDescent="0.2">
      <c r="A39" s="217" t="s">
        <v>1126</v>
      </c>
      <c r="B39" s="217" t="s">
        <v>656</v>
      </c>
      <c r="C39" s="217" t="s">
        <v>144</v>
      </c>
      <c r="D39" s="217" t="s">
        <v>1165</v>
      </c>
      <c r="E39" s="217" t="s">
        <v>240</v>
      </c>
      <c r="F39" s="220" t="s">
        <v>270</v>
      </c>
      <c r="G39" s="217" t="s">
        <v>1179</v>
      </c>
      <c r="H39" s="217" t="s">
        <v>1129</v>
      </c>
      <c r="I39" s="217" t="s">
        <v>1130</v>
      </c>
      <c r="J39" s="217" t="s">
        <v>1180</v>
      </c>
      <c r="K39" s="217" t="s">
        <v>1173</v>
      </c>
      <c r="L39" s="218" t="s">
        <v>1198</v>
      </c>
      <c r="M39" s="195"/>
    </row>
    <row r="40" spans="1:13" ht="15.75" customHeight="1" x14ac:dyDescent="0.2">
      <c r="A40" s="217" t="s">
        <v>1126</v>
      </c>
      <c r="B40" s="217" t="s">
        <v>656</v>
      </c>
      <c r="C40" s="217" t="s">
        <v>144</v>
      </c>
      <c r="D40" s="217" t="s">
        <v>1165</v>
      </c>
      <c r="E40" s="217" t="s">
        <v>240</v>
      </c>
      <c r="F40" s="220" t="s">
        <v>270</v>
      </c>
      <c r="G40" s="217" t="s">
        <v>1181</v>
      </c>
      <c r="H40" s="217" t="s">
        <v>1129</v>
      </c>
      <c r="I40" s="217" t="s">
        <v>1130</v>
      </c>
      <c r="J40" s="217" t="s">
        <v>1136</v>
      </c>
      <c r="K40" s="217" t="s">
        <v>1173</v>
      </c>
      <c r="L40" s="218" t="s">
        <v>1198</v>
      </c>
      <c r="M40" s="195"/>
    </row>
    <row r="41" spans="1:13" ht="25.5" x14ac:dyDescent="0.2">
      <c r="A41" s="217" t="s">
        <v>1126</v>
      </c>
      <c r="B41" s="217" t="s">
        <v>656</v>
      </c>
      <c r="C41" s="217" t="s">
        <v>144</v>
      </c>
      <c r="D41" s="217" t="s">
        <v>1182</v>
      </c>
      <c r="E41" s="217" t="s">
        <v>242</v>
      </c>
      <c r="F41" s="217" t="s">
        <v>290</v>
      </c>
      <c r="G41" s="217" t="s">
        <v>1183</v>
      </c>
      <c r="H41" s="217" t="s">
        <v>1129</v>
      </c>
      <c r="I41" s="217" t="s">
        <v>1130</v>
      </c>
      <c r="J41" s="217" t="s">
        <v>1136</v>
      </c>
      <c r="K41" s="217"/>
      <c r="L41" s="195" t="s">
        <v>1199</v>
      </c>
      <c r="M41" s="195"/>
    </row>
    <row r="42" spans="1:13" ht="25.5" x14ac:dyDescent="0.2">
      <c r="A42" s="217" t="s">
        <v>1126</v>
      </c>
      <c r="B42" s="217" t="s">
        <v>656</v>
      </c>
      <c r="C42" s="217" t="s">
        <v>144</v>
      </c>
      <c r="D42" s="217" t="s">
        <v>1182</v>
      </c>
      <c r="E42" s="217" t="s">
        <v>242</v>
      </c>
      <c r="F42" s="217" t="s">
        <v>291</v>
      </c>
      <c r="G42" s="217" t="s">
        <v>1183</v>
      </c>
      <c r="H42" s="217" t="s">
        <v>1129</v>
      </c>
      <c r="I42" s="217" t="s">
        <v>1130</v>
      </c>
      <c r="J42" s="217" t="s">
        <v>1136</v>
      </c>
      <c r="K42" s="217"/>
      <c r="L42" s="195" t="s">
        <v>1199</v>
      </c>
      <c r="M42" s="195"/>
    </row>
    <row r="43" spans="1:13" ht="25.5" x14ac:dyDescent="0.2">
      <c r="A43" s="217" t="s">
        <v>1126</v>
      </c>
      <c r="B43" s="217" t="s">
        <v>656</v>
      </c>
      <c r="C43" s="217" t="s">
        <v>144</v>
      </c>
      <c r="D43" s="217" t="s">
        <v>1182</v>
      </c>
      <c r="E43" s="217" t="s">
        <v>242</v>
      </c>
      <c r="F43" s="217" t="s">
        <v>292</v>
      </c>
      <c r="G43" s="217" t="s">
        <v>1183</v>
      </c>
      <c r="H43" s="217" t="s">
        <v>1129</v>
      </c>
      <c r="I43" s="217" t="s">
        <v>1130</v>
      </c>
      <c r="J43" s="217" t="s">
        <v>1136</v>
      </c>
      <c r="K43" s="217"/>
      <c r="L43" s="195" t="s">
        <v>1199</v>
      </c>
      <c r="M43" s="195"/>
    </row>
    <row r="44" spans="1:13" ht="25.5" x14ac:dyDescent="0.2">
      <c r="A44" s="217" t="s">
        <v>1126</v>
      </c>
      <c r="B44" s="217" t="s">
        <v>656</v>
      </c>
      <c r="C44" s="217" t="s">
        <v>144</v>
      </c>
      <c r="D44" s="217" t="s">
        <v>1184</v>
      </c>
      <c r="E44" s="217" t="s">
        <v>246</v>
      </c>
      <c r="F44" s="217" t="s">
        <v>276</v>
      </c>
      <c r="G44" s="217" t="s">
        <v>1185</v>
      </c>
      <c r="H44" s="217" t="s">
        <v>1129</v>
      </c>
      <c r="I44" s="217" t="s">
        <v>1186</v>
      </c>
      <c r="J44" s="217" t="s">
        <v>1136</v>
      </c>
      <c r="K44" s="217"/>
      <c r="L44" s="218" t="s">
        <v>1191</v>
      </c>
      <c r="M44" s="195" t="s">
        <v>1187</v>
      </c>
    </row>
    <row r="45" spans="1:13" ht="15.75" customHeight="1" x14ac:dyDescent="0.2">
      <c r="A45" s="217" t="s">
        <v>1126</v>
      </c>
      <c r="B45" s="217" t="s">
        <v>656</v>
      </c>
      <c r="C45" s="217" t="s">
        <v>144</v>
      </c>
      <c r="D45" s="217" t="s">
        <v>1184</v>
      </c>
      <c r="E45" s="217" t="s">
        <v>246</v>
      </c>
      <c r="F45" s="217" t="s">
        <v>278</v>
      </c>
      <c r="G45" s="217" t="s">
        <v>1185</v>
      </c>
      <c r="H45" s="217" t="s">
        <v>1129</v>
      </c>
      <c r="I45" s="217" t="s">
        <v>1186</v>
      </c>
      <c r="J45" s="217" t="s">
        <v>1136</v>
      </c>
      <c r="K45" s="217"/>
      <c r="L45" s="218" t="s">
        <v>1191</v>
      </c>
      <c r="M45" s="195"/>
    </row>
    <row r="46" spans="1:13" ht="38.25" x14ac:dyDescent="0.2">
      <c r="A46" s="217" t="s">
        <v>1126</v>
      </c>
      <c r="B46" s="217" t="s">
        <v>656</v>
      </c>
      <c r="C46" s="217" t="s">
        <v>144</v>
      </c>
      <c r="D46" s="217" t="s">
        <v>1188</v>
      </c>
      <c r="E46" s="217" t="s">
        <v>248</v>
      </c>
      <c r="F46" s="217" t="s">
        <v>280</v>
      </c>
      <c r="G46" s="217" t="s">
        <v>1189</v>
      </c>
      <c r="H46" s="217" t="s">
        <v>1129</v>
      </c>
      <c r="I46" s="217" t="s">
        <v>1186</v>
      </c>
      <c r="J46" s="217" t="s">
        <v>1136</v>
      </c>
      <c r="K46" s="217"/>
      <c r="L46" s="218" t="s">
        <v>1197</v>
      </c>
      <c r="M46" s="195" t="s">
        <v>1187</v>
      </c>
    </row>
    <row r="47" spans="1:13" ht="15.75" customHeight="1" x14ac:dyDescent="0.2">
      <c r="A47" s="217" t="s">
        <v>1126</v>
      </c>
      <c r="B47" s="217" t="s">
        <v>656</v>
      </c>
      <c r="C47" s="217" t="s">
        <v>144</v>
      </c>
      <c r="D47" s="217" t="s">
        <v>1188</v>
      </c>
      <c r="E47" s="217" t="s">
        <v>248</v>
      </c>
      <c r="F47" s="217" t="s">
        <v>282</v>
      </c>
      <c r="G47" s="217" t="s">
        <v>1189</v>
      </c>
      <c r="H47" s="217" t="s">
        <v>1129</v>
      </c>
      <c r="I47" s="217" t="s">
        <v>1186</v>
      </c>
      <c r="J47" s="217" t="s">
        <v>1136</v>
      </c>
      <c r="K47" s="217"/>
      <c r="L47" s="218" t="s">
        <v>1197</v>
      </c>
      <c r="M47" s="195"/>
    </row>
    <row r="48" spans="1:13" ht="15.75" customHeight="1" x14ac:dyDescent="0.2">
      <c r="F48" s="9"/>
      <c r="G48" s="9"/>
      <c r="H48" s="9"/>
    </row>
    <row r="49" spans="6:8" ht="15.75" customHeight="1" x14ac:dyDescent="0.2">
      <c r="F49" s="9"/>
      <c r="G49" s="9"/>
      <c r="H49" s="9"/>
    </row>
    <row r="50" spans="6:8" ht="15.75" customHeight="1" x14ac:dyDescent="0.2">
      <c r="F50" s="9"/>
      <c r="G50" s="9"/>
      <c r="H50" s="9"/>
    </row>
    <row r="51" spans="6:8" ht="15.75" customHeight="1" x14ac:dyDescent="0.2">
      <c r="F51" s="9"/>
      <c r="G51" s="9"/>
      <c r="H51" s="9"/>
    </row>
    <row r="52" spans="6:8" ht="15.75" customHeight="1" x14ac:dyDescent="0.2">
      <c r="F52" s="9"/>
      <c r="G52" s="9"/>
      <c r="H52" s="9"/>
    </row>
    <row r="53" spans="6:8" ht="15.75" customHeight="1" x14ac:dyDescent="0.2">
      <c r="F53" s="9"/>
      <c r="G53" s="9"/>
      <c r="H53" s="9"/>
    </row>
    <row r="54" spans="6:8" ht="15.75" customHeight="1" x14ac:dyDescent="0.2">
      <c r="F54" s="9"/>
      <c r="G54" s="9"/>
      <c r="H54" s="9"/>
    </row>
    <row r="55" spans="6:8" ht="15.75" customHeight="1" x14ac:dyDescent="0.2">
      <c r="F55" s="9"/>
      <c r="G55" s="9"/>
      <c r="H55" s="9"/>
    </row>
    <row r="56" spans="6:8" ht="15.75" customHeight="1" x14ac:dyDescent="0.2">
      <c r="F56" s="9"/>
      <c r="G56" s="9"/>
      <c r="H56" s="9"/>
    </row>
    <row r="57" spans="6:8" ht="15.75" customHeight="1" x14ac:dyDescent="0.2">
      <c r="F57" s="9"/>
      <c r="G57" s="9"/>
      <c r="H57" s="9"/>
    </row>
    <row r="58" spans="6:8" ht="15.75" customHeight="1" x14ac:dyDescent="0.2">
      <c r="F58" s="9"/>
      <c r="G58" s="9"/>
      <c r="H58" s="9"/>
    </row>
    <row r="59" spans="6:8" ht="15.75" customHeight="1" x14ac:dyDescent="0.2">
      <c r="F59" s="9"/>
      <c r="G59" s="9"/>
      <c r="H59" s="9"/>
    </row>
    <row r="60" spans="6:8" ht="15.75" customHeight="1" x14ac:dyDescent="0.2">
      <c r="F60" s="9"/>
      <c r="G60" s="9"/>
      <c r="H60" s="9"/>
    </row>
    <row r="61" spans="6:8" ht="15.75" customHeight="1" x14ac:dyDescent="0.2">
      <c r="F61" s="9"/>
      <c r="G61" s="9"/>
      <c r="H61" s="9"/>
    </row>
    <row r="62" spans="6:8" ht="15.75" customHeight="1" x14ac:dyDescent="0.2">
      <c r="F62" s="9"/>
      <c r="G62" s="9"/>
      <c r="H62" s="9"/>
    </row>
    <row r="63" spans="6:8" ht="15.75" customHeight="1" x14ac:dyDescent="0.2">
      <c r="F63" s="9"/>
      <c r="G63" s="9"/>
      <c r="H63" s="9"/>
    </row>
    <row r="64" spans="6:8" ht="15.75" customHeight="1" x14ac:dyDescent="0.2">
      <c r="F64" s="9"/>
      <c r="G64" s="9"/>
      <c r="H64" s="9"/>
    </row>
    <row r="65" spans="6:8" ht="15.75" customHeight="1" x14ac:dyDescent="0.2">
      <c r="F65" s="9"/>
      <c r="G65" s="9"/>
      <c r="H65" s="9"/>
    </row>
    <row r="66" spans="6:8" ht="15.75" customHeight="1" x14ac:dyDescent="0.2">
      <c r="F66" s="9"/>
      <c r="G66" s="9"/>
      <c r="H66" s="9"/>
    </row>
    <row r="67" spans="6:8" ht="15.75" customHeight="1" x14ac:dyDescent="0.2">
      <c r="F67" s="9"/>
      <c r="G67" s="9"/>
      <c r="H67" s="9"/>
    </row>
    <row r="68" spans="6:8" ht="15.75" customHeight="1" x14ac:dyDescent="0.2">
      <c r="F68" s="9"/>
      <c r="G68" s="9"/>
      <c r="H68" s="9"/>
    </row>
    <row r="69" spans="6:8" ht="15.75" customHeight="1" x14ac:dyDescent="0.2">
      <c r="F69" s="9"/>
      <c r="G69" s="9"/>
      <c r="H69" s="9"/>
    </row>
    <row r="70" spans="6:8" ht="15.75" customHeight="1" x14ac:dyDescent="0.2">
      <c r="F70" s="9"/>
      <c r="G70" s="9"/>
      <c r="H70" s="9"/>
    </row>
    <row r="71" spans="6:8" ht="15.75" customHeight="1" x14ac:dyDescent="0.2">
      <c r="F71" s="9"/>
      <c r="G71" s="9"/>
      <c r="H71" s="9"/>
    </row>
    <row r="72" spans="6:8" ht="15.75" customHeight="1" x14ac:dyDescent="0.2">
      <c r="F72" s="9"/>
      <c r="G72" s="9"/>
      <c r="H72" s="9"/>
    </row>
    <row r="73" spans="6:8" ht="15.75" customHeight="1" x14ac:dyDescent="0.2">
      <c r="F73" s="9"/>
      <c r="G73" s="9"/>
      <c r="H73" s="9"/>
    </row>
    <row r="74" spans="6:8" ht="15.75" customHeight="1" x14ac:dyDescent="0.2">
      <c r="F74" s="9"/>
      <c r="G74" s="9"/>
      <c r="H74" s="9"/>
    </row>
    <row r="75" spans="6:8" ht="15.75" customHeight="1" x14ac:dyDescent="0.2">
      <c r="F75" s="9"/>
      <c r="G75" s="9"/>
      <c r="H75" s="9"/>
    </row>
    <row r="76" spans="6:8" ht="15.75" customHeight="1" x14ac:dyDescent="0.2">
      <c r="F76" s="9"/>
      <c r="G76" s="9"/>
      <c r="H76" s="9"/>
    </row>
    <row r="77" spans="6:8" ht="15.75" customHeight="1" x14ac:dyDescent="0.2">
      <c r="F77" s="9"/>
      <c r="G77" s="9"/>
      <c r="H77" s="9"/>
    </row>
    <row r="78" spans="6:8" ht="15.75" customHeight="1" x14ac:dyDescent="0.2">
      <c r="F78" s="9"/>
      <c r="G78" s="9"/>
      <c r="H78" s="9"/>
    </row>
    <row r="79" spans="6:8" ht="15.75" customHeight="1" x14ac:dyDescent="0.2">
      <c r="F79" s="9"/>
      <c r="G79" s="9"/>
      <c r="H79" s="9"/>
    </row>
    <row r="80" spans="6:8" ht="15.75" customHeight="1" x14ac:dyDescent="0.2">
      <c r="F80" s="9"/>
      <c r="G80" s="9"/>
      <c r="H80" s="9"/>
    </row>
    <row r="81" spans="6:8" ht="15.75" customHeight="1" x14ac:dyDescent="0.2">
      <c r="F81" s="9"/>
      <c r="G81" s="9"/>
      <c r="H81" s="9"/>
    </row>
    <row r="82" spans="6:8" ht="15.75" customHeight="1" x14ac:dyDescent="0.2">
      <c r="F82" s="9"/>
      <c r="G82" s="9"/>
      <c r="H82" s="9"/>
    </row>
    <row r="83" spans="6:8" ht="15.75" customHeight="1" x14ac:dyDescent="0.2">
      <c r="F83" s="9"/>
      <c r="G83" s="9"/>
      <c r="H83" s="9"/>
    </row>
    <row r="84" spans="6:8" ht="15.75" customHeight="1" x14ac:dyDescent="0.2">
      <c r="F84" s="9"/>
      <c r="G84" s="9"/>
      <c r="H84" s="9"/>
    </row>
    <row r="85" spans="6:8" ht="15.75" customHeight="1" x14ac:dyDescent="0.2">
      <c r="F85" s="9"/>
      <c r="G85" s="9"/>
      <c r="H85" s="9"/>
    </row>
    <row r="86" spans="6:8" ht="15.75" customHeight="1" x14ac:dyDescent="0.2">
      <c r="F86" s="9"/>
      <c r="G86" s="9"/>
      <c r="H86" s="9"/>
    </row>
    <row r="87" spans="6:8" ht="15.75" customHeight="1" x14ac:dyDescent="0.2">
      <c r="F87" s="9"/>
      <c r="G87" s="9"/>
      <c r="H87" s="9"/>
    </row>
    <row r="88" spans="6:8" ht="15.75" customHeight="1" x14ac:dyDescent="0.2">
      <c r="F88" s="9"/>
      <c r="G88" s="9"/>
      <c r="H88" s="9"/>
    </row>
    <row r="89" spans="6:8" ht="15.75" customHeight="1" x14ac:dyDescent="0.2">
      <c r="F89" s="9"/>
      <c r="G89" s="9"/>
      <c r="H89" s="9"/>
    </row>
    <row r="90" spans="6:8" ht="15.75" customHeight="1" x14ac:dyDescent="0.2">
      <c r="F90" s="9"/>
      <c r="G90" s="9"/>
      <c r="H90" s="9"/>
    </row>
    <row r="91" spans="6:8" ht="15.75" customHeight="1" x14ac:dyDescent="0.2">
      <c r="F91" s="9"/>
      <c r="G91" s="9"/>
      <c r="H91" s="9"/>
    </row>
    <row r="92" spans="6:8" ht="15.75" customHeight="1" x14ac:dyDescent="0.2">
      <c r="F92" s="9"/>
      <c r="G92" s="9"/>
      <c r="H92" s="9"/>
    </row>
    <row r="93" spans="6:8" ht="15.75" customHeight="1" x14ac:dyDescent="0.2">
      <c r="F93" s="9"/>
      <c r="G93" s="9"/>
      <c r="H93" s="9"/>
    </row>
    <row r="94" spans="6:8" ht="15.75" customHeight="1" x14ac:dyDescent="0.2">
      <c r="F94" s="9"/>
      <c r="G94" s="9"/>
      <c r="H94" s="9"/>
    </row>
    <row r="95" spans="6:8" ht="15.75" customHeight="1" x14ac:dyDescent="0.2">
      <c r="F95" s="9"/>
      <c r="G95" s="9"/>
      <c r="H95" s="9"/>
    </row>
    <row r="96" spans="6:8" ht="15.75" customHeight="1" x14ac:dyDescent="0.2">
      <c r="F96" s="9"/>
      <c r="G96" s="9"/>
      <c r="H96" s="9"/>
    </row>
    <row r="97" spans="6:8" ht="15.75" customHeight="1" x14ac:dyDescent="0.2">
      <c r="F97" s="9"/>
      <c r="G97" s="9"/>
      <c r="H97" s="9"/>
    </row>
    <row r="98" spans="6:8" ht="15.75" customHeight="1" x14ac:dyDescent="0.2">
      <c r="F98" s="9"/>
      <c r="G98" s="9"/>
      <c r="H98" s="9"/>
    </row>
    <row r="99" spans="6:8" ht="15.75" customHeight="1" x14ac:dyDescent="0.2">
      <c r="F99" s="9"/>
      <c r="G99" s="9"/>
      <c r="H99" s="9"/>
    </row>
    <row r="100" spans="6:8" ht="15.75" customHeight="1" x14ac:dyDescent="0.2">
      <c r="F100" s="9"/>
      <c r="G100" s="9"/>
      <c r="H100" s="9"/>
    </row>
    <row r="101" spans="6:8" ht="15.75" customHeight="1" x14ac:dyDescent="0.2">
      <c r="F101" s="9"/>
      <c r="G101" s="9"/>
      <c r="H101" s="9"/>
    </row>
    <row r="102" spans="6:8" ht="15.75" customHeight="1" x14ac:dyDescent="0.2">
      <c r="F102" s="9"/>
      <c r="G102" s="9"/>
      <c r="H102" s="9"/>
    </row>
    <row r="103" spans="6:8" ht="15.75" customHeight="1" x14ac:dyDescent="0.2">
      <c r="F103" s="9"/>
      <c r="G103" s="9"/>
      <c r="H103" s="9"/>
    </row>
    <row r="104" spans="6:8" ht="15.75" customHeight="1" x14ac:dyDescent="0.2">
      <c r="F104" s="9"/>
      <c r="G104" s="9"/>
      <c r="H104" s="9"/>
    </row>
    <row r="105" spans="6:8" ht="15.75" customHeight="1" x14ac:dyDescent="0.2">
      <c r="F105" s="9"/>
      <c r="G105" s="9"/>
      <c r="H105" s="9"/>
    </row>
    <row r="106" spans="6:8" ht="15.75" customHeight="1" x14ac:dyDescent="0.2">
      <c r="F106" s="9"/>
      <c r="G106" s="9"/>
      <c r="H106" s="9"/>
    </row>
    <row r="107" spans="6:8" ht="15.75" customHeight="1" x14ac:dyDescent="0.2">
      <c r="F107" s="9"/>
      <c r="G107" s="9"/>
      <c r="H107" s="9"/>
    </row>
    <row r="108" spans="6:8" ht="15.75" customHeight="1" x14ac:dyDescent="0.2">
      <c r="F108" s="9"/>
      <c r="G108" s="9"/>
      <c r="H108" s="9"/>
    </row>
    <row r="109" spans="6:8" ht="15.75" customHeight="1" x14ac:dyDescent="0.2">
      <c r="F109" s="9"/>
      <c r="G109" s="9"/>
      <c r="H109" s="9"/>
    </row>
    <row r="110" spans="6:8" ht="15.75" customHeight="1" x14ac:dyDescent="0.2">
      <c r="F110" s="9"/>
      <c r="G110" s="9"/>
      <c r="H110" s="9"/>
    </row>
    <row r="111" spans="6:8" ht="15.75" customHeight="1" x14ac:dyDescent="0.2">
      <c r="F111" s="9"/>
      <c r="G111" s="9"/>
      <c r="H111" s="9"/>
    </row>
    <row r="112" spans="6:8" ht="15.75" customHeight="1" x14ac:dyDescent="0.2">
      <c r="F112" s="9"/>
      <c r="G112" s="9"/>
      <c r="H112" s="9"/>
    </row>
    <row r="113" spans="6:8" ht="15.75" customHeight="1" x14ac:dyDescent="0.2">
      <c r="F113" s="9"/>
      <c r="G113" s="9"/>
      <c r="H113" s="9"/>
    </row>
    <row r="114" spans="6:8" ht="15.75" customHeight="1" x14ac:dyDescent="0.2">
      <c r="F114" s="9"/>
      <c r="G114" s="9"/>
      <c r="H114" s="9"/>
    </row>
    <row r="115" spans="6:8" ht="15.75" customHeight="1" x14ac:dyDescent="0.2">
      <c r="F115" s="9"/>
      <c r="G115" s="9"/>
      <c r="H115" s="9"/>
    </row>
    <row r="116" spans="6:8" ht="15.75" customHeight="1" x14ac:dyDescent="0.2">
      <c r="F116" s="9"/>
      <c r="G116" s="9"/>
      <c r="H116" s="9"/>
    </row>
    <row r="117" spans="6:8" ht="15.75" customHeight="1" x14ac:dyDescent="0.2">
      <c r="F117" s="9"/>
      <c r="G117" s="9"/>
      <c r="H117" s="9"/>
    </row>
    <row r="118" spans="6:8" ht="15.75" customHeight="1" x14ac:dyDescent="0.2">
      <c r="F118" s="9"/>
      <c r="G118" s="9"/>
      <c r="H118" s="9"/>
    </row>
    <row r="119" spans="6:8" ht="15.75" customHeight="1" x14ac:dyDescent="0.2">
      <c r="F119" s="9"/>
      <c r="G119" s="9"/>
      <c r="H119" s="9"/>
    </row>
    <row r="120" spans="6:8" ht="15.75" customHeight="1" x14ac:dyDescent="0.2">
      <c r="F120" s="9"/>
      <c r="G120" s="9"/>
      <c r="H120" s="9"/>
    </row>
    <row r="121" spans="6:8" ht="15.75" customHeight="1" x14ac:dyDescent="0.2">
      <c r="F121" s="9"/>
      <c r="G121" s="9"/>
      <c r="H121" s="9"/>
    </row>
    <row r="122" spans="6:8" ht="15.75" customHeight="1" x14ac:dyDescent="0.2">
      <c r="F122" s="9"/>
      <c r="G122" s="9"/>
      <c r="H122" s="9"/>
    </row>
    <row r="123" spans="6:8" ht="15.75" customHeight="1" x14ac:dyDescent="0.2">
      <c r="F123" s="9"/>
      <c r="G123" s="9"/>
      <c r="H123" s="9"/>
    </row>
    <row r="124" spans="6:8" ht="15.75" customHeight="1" x14ac:dyDescent="0.2">
      <c r="F124" s="9"/>
      <c r="G124" s="9"/>
      <c r="H124" s="9"/>
    </row>
    <row r="125" spans="6:8" ht="15.75" customHeight="1" x14ac:dyDescent="0.2">
      <c r="F125" s="9"/>
      <c r="G125" s="9"/>
      <c r="H125" s="9"/>
    </row>
    <row r="126" spans="6:8" ht="15.75" customHeight="1" x14ac:dyDescent="0.2">
      <c r="F126" s="9"/>
      <c r="G126" s="9"/>
      <c r="H126" s="9"/>
    </row>
    <row r="127" spans="6:8" ht="15.75" customHeight="1" x14ac:dyDescent="0.2">
      <c r="F127" s="9"/>
      <c r="G127" s="9"/>
      <c r="H127" s="9"/>
    </row>
    <row r="128" spans="6:8" ht="15.75" customHeight="1" x14ac:dyDescent="0.2">
      <c r="F128" s="9"/>
      <c r="G128" s="9"/>
      <c r="H128" s="9"/>
    </row>
    <row r="129" spans="6:8" ht="15.75" customHeight="1" x14ac:dyDescent="0.2">
      <c r="F129" s="9"/>
      <c r="G129" s="9"/>
      <c r="H129" s="9"/>
    </row>
    <row r="130" spans="6:8" ht="15.75" customHeight="1" x14ac:dyDescent="0.2">
      <c r="F130" s="9"/>
      <c r="G130" s="9"/>
      <c r="H130" s="9"/>
    </row>
    <row r="131" spans="6:8" ht="15.75" customHeight="1" x14ac:dyDescent="0.2">
      <c r="F131" s="9"/>
      <c r="G131" s="9"/>
      <c r="H131" s="9"/>
    </row>
    <row r="132" spans="6:8" ht="15.75" customHeight="1" x14ac:dyDescent="0.2">
      <c r="F132" s="9"/>
      <c r="G132" s="9"/>
      <c r="H132" s="9"/>
    </row>
    <row r="133" spans="6:8" ht="15.75" customHeight="1" x14ac:dyDescent="0.2">
      <c r="F133" s="9"/>
      <c r="G133" s="9"/>
      <c r="H133" s="9"/>
    </row>
    <row r="134" spans="6:8" ht="15.75" customHeight="1" x14ac:dyDescent="0.2">
      <c r="F134" s="9"/>
      <c r="G134" s="9"/>
      <c r="H134" s="9"/>
    </row>
    <row r="135" spans="6:8" ht="15.75" customHeight="1" x14ac:dyDescent="0.2">
      <c r="F135" s="9"/>
      <c r="G135" s="9"/>
      <c r="H135" s="9"/>
    </row>
    <row r="136" spans="6:8" ht="15.75" customHeight="1" x14ac:dyDescent="0.2">
      <c r="F136" s="9"/>
      <c r="G136" s="9"/>
      <c r="H136" s="9"/>
    </row>
    <row r="137" spans="6:8" ht="15.75" customHeight="1" x14ac:dyDescent="0.2">
      <c r="F137" s="9"/>
      <c r="G137" s="9"/>
      <c r="H137" s="9"/>
    </row>
    <row r="138" spans="6:8" ht="15.75" customHeight="1" x14ac:dyDescent="0.2">
      <c r="F138" s="9"/>
      <c r="G138" s="9"/>
      <c r="H138" s="9"/>
    </row>
    <row r="139" spans="6:8" ht="15.75" customHeight="1" x14ac:dyDescent="0.2">
      <c r="F139" s="9"/>
      <c r="G139" s="9"/>
      <c r="H139" s="9"/>
    </row>
    <row r="140" spans="6:8" ht="15.75" customHeight="1" x14ac:dyDescent="0.2">
      <c r="F140" s="9"/>
      <c r="G140" s="9"/>
      <c r="H140" s="9"/>
    </row>
    <row r="141" spans="6:8" ht="15.75" customHeight="1" x14ac:dyDescent="0.2">
      <c r="F141" s="9"/>
      <c r="G141" s="9"/>
      <c r="H141" s="9"/>
    </row>
    <row r="142" spans="6:8" ht="15.75" customHeight="1" x14ac:dyDescent="0.2">
      <c r="F142" s="9"/>
      <c r="G142" s="9"/>
      <c r="H142" s="9"/>
    </row>
    <row r="143" spans="6:8" ht="15.75" customHeight="1" x14ac:dyDescent="0.2">
      <c r="F143" s="9"/>
      <c r="G143" s="9"/>
      <c r="H143" s="9"/>
    </row>
    <row r="144" spans="6:8" ht="15.75" customHeight="1" x14ac:dyDescent="0.2">
      <c r="F144" s="9"/>
      <c r="G144" s="9"/>
      <c r="H144" s="9"/>
    </row>
    <row r="145" spans="6:8" ht="15.75" customHeight="1" x14ac:dyDescent="0.2">
      <c r="F145" s="9"/>
      <c r="G145" s="9"/>
      <c r="H145" s="9"/>
    </row>
    <row r="146" spans="6:8" ht="15.75" customHeight="1" x14ac:dyDescent="0.2">
      <c r="F146" s="9"/>
      <c r="G146" s="9"/>
      <c r="H146" s="9"/>
    </row>
    <row r="147" spans="6:8" ht="15.75" customHeight="1" x14ac:dyDescent="0.2">
      <c r="F147" s="9"/>
      <c r="G147" s="9"/>
      <c r="H147" s="9"/>
    </row>
    <row r="148" spans="6:8" ht="15.75" customHeight="1" x14ac:dyDescent="0.2">
      <c r="F148" s="9"/>
      <c r="G148" s="9"/>
      <c r="H148" s="9"/>
    </row>
    <row r="149" spans="6:8" ht="15.75" customHeight="1" x14ac:dyDescent="0.2">
      <c r="F149" s="9"/>
      <c r="G149" s="9"/>
      <c r="H149" s="9"/>
    </row>
    <row r="150" spans="6:8" ht="15.75" customHeight="1" x14ac:dyDescent="0.2">
      <c r="F150" s="9"/>
      <c r="G150" s="9"/>
      <c r="H150" s="9"/>
    </row>
    <row r="151" spans="6:8" ht="15.75" customHeight="1" x14ac:dyDescent="0.2">
      <c r="F151" s="9"/>
      <c r="G151" s="9"/>
      <c r="H151" s="9"/>
    </row>
    <row r="152" spans="6:8" ht="15.75" customHeight="1" x14ac:dyDescent="0.2">
      <c r="F152" s="9"/>
      <c r="G152" s="9"/>
      <c r="H152" s="9"/>
    </row>
    <row r="153" spans="6:8" ht="15.75" customHeight="1" x14ac:dyDescent="0.2">
      <c r="F153" s="9"/>
      <c r="G153" s="9"/>
      <c r="H153" s="9"/>
    </row>
    <row r="154" spans="6:8" ht="15.75" customHeight="1" x14ac:dyDescent="0.2">
      <c r="F154" s="9"/>
      <c r="G154" s="9"/>
      <c r="H154" s="9"/>
    </row>
    <row r="155" spans="6:8" ht="15.75" customHeight="1" x14ac:dyDescent="0.2">
      <c r="F155" s="9"/>
      <c r="G155" s="9"/>
      <c r="H155" s="9"/>
    </row>
    <row r="156" spans="6:8" ht="15.75" customHeight="1" x14ac:dyDescent="0.2">
      <c r="F156" s="9"/>
      <c r="G156" s="9"/>
      <c r="H156" s="9"/>
    </row>
    <row r="157" spans="6:8" ht="15.75" customHeight="1" x14ac:dyDescent="0.2">
      <c r="F157" s="9"/>
      <c r="G157" s="9"/>
      <c r="H157" s="9"/>
    </row>
    <row r="158" spans="6:8" ht="15.75" customHeight="1" x14ac:dyDescent="0.2">
      <c r="F158" s="9"/>
      <c r="G158" s="9"/>
      <c r="H158" s="9"/>
    </row>
    <row r="159" spans="6:8" ht="15.75" customHeight="1" x14ac:dyDescent="0.2">
      <c r="F159" s="9"/>
      <c r="G159" s="9"/>
      <c r="H159" s="9"/>
    </row>
    <row r="160" spans="6:8" ht="15.75" customHeight="1" x14ac:dyDescent="0.2">
      <c r="F160" s="9"/>
      <c r="G160" s="9"/>
      <c r="H160" s="9"/>
    </row>
    <row r="161" spans="6:8" ht="15.75" customHeight="1" x14ac:dyDescent="0.2">
      <c r="F161" s="9"/>
      <c r="G161" s="9"/>
      <c r="H161" s="9"/>
    </row>
    <row r="162" spans="6:8" ht="15.75" customHeight="1" x14ac:dyDescent="0.2">
      <c r="F162" s="9"/>
      <c r="G162" s="9"/>
      <c r="H162" s="9"/>
    </row>
    <row r="163" spans="6:8" ht="15.75" customHeight="1" x14ac:dyDescent="0.2">
      <c r="F163" s="9"/>
      <c r="G163" s="9"/>
      <c r="H163" s="9"/>
    </row>
    <row r="164" spans="6:8" ht="15.75" customHeight="1" x14ac:dyDescent="0.2">
      <c r="F164" s="9"/>
      <c r="G164" s="9"/>
      <c r="H164" s="9"/>
    </row>
    <row r="165" spans="6:8" ht="15.75" customHeight="1" x14ac:dyDescent="0.2">
      <c r="F165" s="9"/>
      <c r="G165" s="9"/>
      <c r="H165" s="9"/>
    </row>
    <row r="166" spans="6:8" ht="15.75" customHeight="1" x14ac:dyDescent="0.2">
      <c r="F166" s="9"/>
      <c r="G166" s="9"/>
      <c r="H166" s="9"/>
    </row>
    <row r="167" spans="6:8" ht="15.75" customHeight="1" x14ac:dyDescent="0.2">
      <c r="F167" s="9"/>
      <c r="G167" s="9"/>
      <c r="H167" s="9"/>
    </row>
    <row r="168" spans="6:8" ht="15.75" customHeight="1" x14ac:dyDescent="0.2">
      <c r="F168" s="9"/>
      <c r="G168" s="9"/>
      <c r="H168" s="9"/>
    </row>
    <row r="169" spans="6:8" ht="15.75" customHeight="1" x14ac:dyDescent="0.2">
      <c r="F169" s="9"/>
      <c r="G169" s="9"/>
      <c r="H169" s="9"/>
    </row>
    <row r="170" spans="6:8" ht="15.75" customHeight="1" x14ac:dyDescent="0.2">
      <c r="F170" s="9"/>
      <c r="G170" s="9"/>
      <c r="H170" s="9"/>
    </row>
    <row r="171" spans="6:8" ht="15.75" customHeight="1" x14ac:dyDescent="0.2">
      <c r="F171" s="9"/>
      <c r="G171" s="9"/>
      <c r="H171" s="9"/>
    </row>
    <row r="172" spans="6:8" ht="15.75" customHeight="1" x14ac:dyDescent="0.2">
      <c r="F172" s="9"/>
      <c r="G172" s="9"/>
      <c r="H172" s="9"/>
    </row>
    <row r="173" spans="6:8" ht="15.75" customHeight="1" x14ac:dyDescent="0.2">
      <c r="F173" s="9"/>
      <c r="G173" s="9"/>
      <c r="H173" s="9"/>
    </row>
    <row r="174" spans="6:8" ht="15.75" customHeight="1" x14ac:dyDescent="0.2">
      <c r="F174" s="9"/>
      <c r="G174" s="9"/>
      <c r="H174" s="9"/>
    </row>
    <row r="175" spans="6:8" ht="15.75" customHeight="1" x14ac:dyDescent="0.2">
      <c r="F175" s="9"/>
      <c r="G175" s="9"/>
      <c r="H175" s="9"/>
    </row>
    <row r="176" spans="6:8" ht="15.75" customHeight="1" x14ac:dyDescent="0.2">
      <c r="F176" s="9"/>
      <c r="G176" s="9"/>
      <c r="H176" s="9"/>
    </row>
    <row r="177" spans="6:8" ht="15.75" customHeight="1" x14ac:dyDescent="0.2">
      <c r="F177" s="9"/>
      <c r="G177" s="9"/>
      <c r="H177" s="9"/>
    </row>
    <row r="178" spans="6:8" ht="15.75" customHeight="1" x14ac:dyDescent="0.2">
      <c r="F178" s="9"/>
      <c r="G178" s="9"/>
      <c r="H178" s="9"/>
    </row>
    <row r="179" spans="6:8" ht="15.75" customHeight="1" x14ac:dyDescent="0.2">
      <c r="F179" s="9"/>
      <c r="G179" s="9"/>
      <c r="H179" s="9"/>
    </row>
    <row r="180" spans="6:8" ht="15.75" customHeight="1" x14ac:dyDescent="0.2">
      <c r="F180" s="9"/>
      <c r="G180" s="9"/>
      <c r="H180" s="9"/>
    </row>
    <row r="181" spans="6:8" ht="15.75" customHeight="1" x14ac:dyDescent="0.2">
      <c r="F181" s="9"/>
      <c r="G181" s="9"/>
      <c r="H181" s="9"/>
    </row>
    <row r="182" spans="6:8" ht="15.75" customHeight="1" x14ac:dyDescent="0.2">
      <c r="F182" s="9"/>
      <c r="G182" s="9"/>
      <c r="H182" s="9"/>
    </row>
    <row r="183" spans="6:8" ht="15.75" customHeight="1" x14ac:dyDescent="0.2">
      <c r="F183" s="9"/>
      <c r="G183" s="9"/>
      <c r="H183" s="9"/>
    </row>
    <row r="184" spans="6:8" ht="15.75" customHeight="1" x14ac:dyDescent="0.2">
      <c r="F184" s="9"/>
      <c r="G184" s="9"/>
      <c r="H184" s="9"/>
    </row>
    <row r="185" spans="6:8" ht="15.75" customHeight="1" x14ac:dyDescent="0.2">
      <c r="F185" s="9"/>
      <c r="G185" s="9"/>
      <c r="H185" s="9"/>
    </row>
    <row r="186" spans="6:8" ht="15.75" customHeight="1" x14ac:dyDescent="0.2">
      <c r="F186" s="9"/>
      <c r="G186" s="9"/>
      <c r="H186" s="9"/>
    </row>
    <row r="187" spans="6:8" ht="15.75" customHeight="1" x14ac:dyDescent="0.2">
      <c r="F187" s="9"/>
      <c r="G187" s="9"/>
      <c r="H187" s="9"/>
    </row>
    <row r="188" spans="6:8" ht="15.75" customHeight="1" x14ac:dyDescent="0.2">
      <c r="F188" s="9"/>
      <c r="G188" s="9"/>
      <c r="H188" s="9"/>
    </row>
    <row r="189" spans="6:8" ht="15.75" customHeight="1" x14ac:dyDescent="0.2">
      <c r="F189" s="9"/>
      <c r="G189" s="9"/>
      <c r="H189" s="9"/>
    </row>
    <row r="190" spans="6:8" ht="15.75" customHeight="1" x14ac:dyDescent="0.2">
      <c r="F190" s="9"/>
      <c r="G190" s="9"/>
      <c r="H190" s="9"/>
    </row>
    <row r="191" spans="6:8" ht="15.75" customHeight="1" x14ac:dyDescent="0.2">
      <c r="F191" s="9"/>
      <c r="G191" s="9"/>
      <c r="H191" s="9"/>
    </row>
    <row r="192" spans="6:8" ht="15.75" customHeight="1" x14ac:dyDescent="0.2">
      <c r="F192" s="9"/>
      <c r="G192" s="9"/>
      <c r="H192" s="9"/>
    </row>
    <row r="193" spans="6:8" ht="15.75" customHeight="1" x14ac:dyDescent="0.2">
      <c r="F193" s="9"/>
      <c r="G193" s="9"/>
      <c r="H193" s="9"/>
    </row>
    <row r="194" spans="6:8" ht="15.75" customHeight="1" x14ac:dyDescent="0.2">
      <c r="F194" s="9"/>
      <c r="G194" s="9"/>
      <c r="H194" s="9"/>
    </row>
    <row r="195" spans="6:8" ht="15.75" customHeight="1" x14ac:dyDescent="0.2">
      <c r="F195" s="9"/>
      <c r="G195" s="9"/>
      <c r="H195" s="9"/>
    </row>
    <row r="196" spans="6:8" ht="15.75" customHeight="1" x14ac:dyDescent="0.2">
      <c r="F196" s="9"/>
      <c r="G196" s="9"/>
      <c r="H196" s="9"/>
    </row>
    <row r="197" spans="6:8" ht="15.75" customHeight="1" x14ac:dyDescent="0.2">
      <c r="F197" s="9"/>
      <c r="G197" s="9"/>
      <c r="H197" s="9"/>
    </row>
    <row r="198" spans="6:8" ht="15.75" customHeight="1" x14ac:dyDescent="0.2">
      <c r="F198" s="9"/>
      <c r="G198" s="9"/>
      <c r="H198" s="9"/>
    </row>
    <row r="199" spans="6:8" ht="15.75" customHeight="1" x14ac:dyDescent="0.2">
      <c r="F199" s="9"/>
      <c r="G199" s="9"/>
      <c r="H199" s="9"/>
    </row>
    <row r="200" spans="6:8" ht="15.75" customHeight="1" x14ac:dyDescent="0.2">
      <c r="F200" s="9"/>
      <c r="G200" s="9"/>
      <c r="H200" s="9"/>
    </row>
    <row r="201" spans="6:8" ht="15.75" customHeight="1" x14ac:dyDescent="0.2">
      <c r="F201" s="9"/>
      <c r="G201" s="9"/>
      <c r="H201" s="9"/>
    </row>
    <row r="202" spans="6:8" ht="15.75" customHeight="1" x14ac:dyDescent="0.2">
      <c r="F202" s="9"/>
      <c r="G202" s="9"/>
      <c r="H202" s="9"/>
    </row>
    <row r="203" spans="6:8" ht="15.75" customHeight="1" x14ac:dyDescent="0.2">
      <c r="F203" s="9"/>
      <c r="G203" s="9"/>
      <c r="H203" s="9"/>
    </row>
    <row r="204" spans="6:8" ht="15.75" customHeight="1" x14ac:dyDescent="0.2">
      <c r="F204" s="9"/>
      <c r="G204" s="9"/>
      <c r="H204" s="9"/>
    </row>
    <row r="205" spans="6:8" ht="15.75" customHeight="1" x14ac:dyDescent="0.2">
      <c r="F205" s="9"/>
      <c r="G205" s="9"/>
      <c r="H205" s="9"/>
    </row>
    <row r="206" spans="6:8" ht="15.75" customHeight="1" x14ac:dyDescent="0.2">
      <c r="F206" s="9"/>
      <c r="G206" s="9"/>
      <c r="H206" s="9"/>
    </row>
    <row r="207" spans="6:8" ht="15.75" customHeight="1" x14ac:dyDescent="0.2">
      <c r="F207" s="9"/>
      <c r="G207" s="9"/>
      <c r="H207" s="9"/>
    </row>
    <row r="208" spans="6:8" ht="15.75" customHeight="1" x14ac:dyDescent="0.2">
      <c r="F208" s="9"/>
      <c r="G208" s="9"/>
      <c r="H208" s="9"/>
    </row>
    <row r="209" spans="6:8" ht="15.75" customHeight="1" x14ac:dyDescent="0.2">
      <c r="F209" s="9"/>
      <c r="G209" s="9"/>
      <c r="H209" s="9"/>
    </row>
    <row r="210" spans="6:8" ht="15.75" customHeight="1" x14ac:dyDescent="0.2">
      <c r="F210" s="9"/>
      <c r="G210" s="9"/>
      <c r="H210" s="9"/>
    </row>
    <row r="211" spans="6:8" ht="15.75" customHeight="1" x14ac:dyDescent="0.2">
      <c r="F211" s="9"/>
      <c r="G211" s="9"/>
      <c r="H211" s="9"/>
    </row>
    <row r="212" spans="6:8" ht="15.75" customHeight="1" x14ac:dyDescent="0.2">
      <c r="F212" s="9"/>
      <c r="G212" s="9"/>
      <c r="H212" s="9"/>
    </row>
    <row r="213" spans="6:8" ht="15.75" customHeight="1" x14ac:dyDescent="0.2">
      <c r="F213" s="9"/>
      <c r="G213" s="9"/>
      <c r="H213" s="9"/>
    </row>
    <row r="214" spans="6:8" ht="15.75" customHeight="1" x14ac:dyDescent="0.2">
      <c r="F214" s="9"/>
      <c r="G214" s="9"/>
      <c r="H214" s="9"/>
    </row>
    <row r="215" spans="6:8" ht="15.75" customHeight="1" x14ac:dyDescent="0.2">
      <c r="F215" s="9"/>
      <c r="G215" s="9"/>
      <c r="H215" s="9"/>
    </row>
    <row r="216" spans="6:8" ht="15.75" customHeight="1" x14ac:dyDescent="0.2">
      <c r="F216" s="9"/>
      <c r="G216" s="9"/>
      <c r="H216" s="9"/>
    </row>
    <row r="217" spans="6:8" ht="15.75" customHeight="1" x14ac:dyDescent="0.2">
      <c r="F217" s="9"/>
      <c r="G217" s="9"/>
      <c r="H217" s="9"/>
    </row>
    <row r="218" spans="6:8" ht="15.75" customHeight="1" x14ac:dyDescent="0.2">
      <c r="F218" s="9"/>
      <c r="G218" s="9"/>
      <c r="H218" s="9"/>
    </row>
    <row r="219" spans="6:8" ht="15.75" customHeight="1" x14ac:dyDescent="0.2">
      <c r="F219" s="9"/>
      <c r="G219" s="9"/>
      <c r="H219" s="9"/>
    </row>
    <row r="220" spans="6:8" ht="15.75" customHeight="1" x14ac:dyDescent="0.2">
      <c r="F220" s="9"/>
      <c r="G220" s="9"/>
      <c r="H220" s="9"/>
    </row>
    <row r="221" spans="6:8" ht="15.75" customHeight="1" x14ac:dyDescent="0.2">
      <c r="H221" s="9"/>
    </row>
    <row r="222" spans="6:8" ht="15.75" customHeight="1" x14ac:dyDescent="0.2"/>
    <row r="223" spans="6:8" ht="15.75" customHeight="1" x14ac:dyDescent="0.2"/>
    <row r="224" spans="6:8" ht="15.75" customHeight="1" x14ac:dyDescent="0.2"/>
    <row r="225" ht="15.75" customHeight="1" x14ac:dyDescent="0.2"/>
    <row r="226" ht="15.75" customHeight="1" x14ac:dyDescent="0.2"/>
    <row r="227" ht="15.75" customHeight="1" x14ac:dyDescent="0.2"/>
    <row r="228" ht="15.75" customHeight="1" x14ac:dyDescent="0.2"/>
    <row r="229" ht="15.75" customHeight="1" x14ac:dyDescent="0.2"/>
    <row r="230" ht="15.75" customHeight="1" x14ac:dyDescent="0.2"/>
    <row r="231" ht="15.75" customHeight="1" x14ac:dyDescent="0.2"/>
    <row r="232" ht="15.75" customHeight="1" x14ac:dyDescent="0.2"/>
    <row r="233" ht="15.75" customHeight="1" x14ac:dyDescent="0.2"/>
    <row r="234" ht="15.75" customHeight="1" x14ac:dyDescent="0.2"/>
    <row r="235" ht="15.75" customHeight="1" x14ac:dyDescent="0.2"/>
    <row r="236" ht="15.75" customHeight="1" x14ac:dyDescent="0.2"/>
    <row r="237" ht="15.75" customHeight="1" x14ac:dyDescent="0.2"/>
    <row r="238" ht="15.75" customHeight="1" x14ac:dyDescent="0.2"/>
    <row r="239" ht="15.75" customHeight="1" x14ac:dyDescent="0.2"/>
    <row r="240" ht="15.75" customHeight="1" x14ac:dyDescent="0.2"/>
    <row r="241" ht="15.75" customHeight="1" x14ac:dyDescent="0.2"/>
    <row r="242" ht="15.75" customHeight="1" x14ac:dyDescent="0.2"/>
    <row r="243" ht="15.75" customHeight="1" x14ac:dyDescent="0.2"/>
    <row r="244" ht="15.75" customHeight="1" x14ac:dyDescent="0.2"/>
    <row r="245" ht="15.75" customHeight="1" x14ac:dyDescent="0.2"/>
    <row r="246" ht="15.75" customHeight="1" x14ac:dyDescent="0.2"/>
    <row r="247" ht="15.75" customHeight="1" x14ac:dyDescent="0.2"/>
    <row r="248" ht="15.75" customHeight="1" x14ac:dyDescent="0.2"/>
    <row r="249" ht="15.75" customHeight="1" x14ac:dyDescent="0.2"/>
    <row r="250" ht="15.75" customHeight="1" x14ac:dyDescent="0.2"/>
    <row r="251" ht="15.75" customHeight="1" x14ac:dyDescent="0.2"/>
    <row r="252" ht="15.75" customHeight="1" x14ac:dyDescent="0.2"/>
    <row r="253" ht="15.75" customHeight="1" x14ac:dyDescent="0.2"/>
    <row r="254" ht="15.75" customHeight="1" x14ac:dyDescent="0.2"/>
    <row r="255" ht="15.75" customHeight="1" x14ac:dyDescent="0.2"/>
    <row r="25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dataValidations count="1">
    <dataValidation type="textLength" showInputMessage="1" showErrorMessage="1" sqref="M7:M14" xr:uid="{00000000-0002-0000-0200-000000000000}">
      <formula1>0</formula1>
      <formula2>150</formula2>
    </dataValidation>
  </dataValidations>
  <pageMargins left="0.70866141732283472" right="0.70866141732283472" top="0.74803149606299213" bottom="0.74803149606299213" header="0.39370078740157483" footer="0"/>
  <pageSetup paperSize="8" scale="41" fitToHeight="0" pageOrder="overThenDown" orientation="landscape" r:id="rId1"/>
  <headerFooter>
    <oddHeader>&amp;R
&amp;F - &amp;A
&amp;P of &amp;N</oddHeader>
  </headerFooter>
  <extLst>
    <ext xmlns:x14="http://schemas.microsoft.com/office/spreadsheetml/2009/9/main" uri="{CCE6A557-97BC-4b89-ADB6-D9C93CAAB3DF}">
      <x14:dataValidations xmlns:xm="http://schemas.microsoft.com/office/excel/2006/main" count="2">
        <x14:dataValidation type="list" allowBlank="1" showInputMessage="1" showErrorMessage="1" xr:uid="{00000000-0002-0000-0200-000001000000}">
          <x14:formula1>
            <xm:f>'Z:\Data Collection Regulation\DCF 2022-2027\DCF Annual Report 2022\2022 WP\[Ireland _WP_2022-2027_tables.xlsx]MasterCodeList'!#REF!</xm:f>
          </x14:formula1>
          <xm:sqref>A4:C6 E4:F6</xm:sqref>
        </x14:dataValidation>
        <x14:dataValidation type="list" allowBlank="1" showInputMessage="1" showErrorMessage="1" xr:uid="{00000000-0002-0000-0200-000002000000}">
          <x14:formula1>
            <xm:f>'C:\Users\helenmc\AppData\Local\Microsoft\Windows\INetCache\Content.Outlook\I25K87LK\[WP_2022-2024_TABLES_FormattedForPDF_DropDownList_Recreational IFI.xlsx]MasterCodeList'!#REF!</xm:f>
          </x14:formula1>
          <xm:sqref>F26</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outlinePr summaryBelow="0" summaryRight="0"/>
    <pageSetUpPr fitToPage="1"/>
  </sheetPr>
  <dimension ref="A1:X875"/>
  <sheetViews>
    <sheetView zoomScaleNormal="100" zoomScaleSheetLayoutView="100" workbookViewId="0">
      <selection activeCell="C70" sqref="C70"/>
    </sheetView>
  </sheetViews>
  <sheetFormatPr defaultColWidth="14.42578125" defaultRowHeight="15" customHeight="1" x14ac:dyDescent="0.2"/>
  <cols>
    <col min="1" max="1" width="11.42578125" style="350" customWidth="1"/>
    <col min="2" max="3" width="26.42578125" style="350" customWidth="1"/>
    <col min="4" max="4" width="21" style="350" customWidth="1"/>
    <col min="5" max="5" width="26.42578125" style="350" customWidth="1"/>
    <col min="6" max="6" width="17.28515625" style="366" customWidth="1"/>
    <col min="7" max="7" width="17.140625" style="350" customWidth="1"/>
    <col min="8" max="16384" width="14.42578125" style="350"/>
  </cols>
  <sheetData>
    <row r="1" spans="1:24" ht="15" customHeight="1" x14ac:dyDescent="0.2">
      <c r="A1" s="348" t="s">
        <v>869</v>
      </c>
      <c r="B1" s="349"/>
      <c r="C1" s="349"/>
      <c r="F1" s="350"/>
    </row>
    <row r="2" spans="1:24" ht="25.5" x14ac:dyDescent="0.2">
      <c r="A2" s="351" t="s">
        <v>87</v>
      </c>
      <c r="B2" s="351" t="s">
        <v>870</v>
      </c>
      <c r="C2" s="352" t="s">
        <v>871</v>
      </c>
      <c r="D2" s="351" t="s">
        <v>142</v>
      </c>
      <c r="E2" s="351" t="s">
        <v>859</v>
      </c>
      <c r="F2" s="353" t="s">
        <v>872</v>
      </c>
      <c r="G2" s="354" t="s">
        <v>861</v>
      </c>
      <c r="H2" s="355"/>
      <c r="I2" s="355"/>
      <c r="J2" s="355"/>
      <c r="K2" s="355"/>
      <c r="L2" s="355"/>
      <c r="M2" s="355"/>
      <c r="N2" s="355"/>
      <c r="O2" s="355"/>
      <c r="P2" s="355"/>
      <c r="Q2" s="355"/>
      <c r="R2" s="355"/>
      <c r="S2" s="355"/>
      <c r="T2" s="355"/>
      <c r="U2" s="355"/>
      <c r="V2" s="355"/>
      <c r="W2" s="355"/>
      <c r="X2" s="355"/>
    </row>
    <row r="3" spans="1:24" ht="25.5" x14ac:dyDescent="0.2">
      <c r="A3" s="356" t="s">
        <v>862</v>
      </c>
      <c r="B3" s="356" t="s">
        <v>873</v>
      </c>
      <c r="C3" s="356" t="s">
        <v>873</v>
      </c>
      <c r="D3" s="356" t="s">
        <v>864</v>
      </c>
      <c r="E3" s="356" t="s">
        <v>873</v>
      </c>
      <c r="F3" s="357" t="s">
        <v>873</v>
      </c>
      <c r="G3" s="358" t="s">
        <v>874</v>
      </c>
      <c r="H3" s="355"/>
      <c r="I3" s="355"/>
      <c r="J3" s="355"/>
      <c r="K3" s="355"/>
      <c r="L3" s="355"/>
      <c r="M3" s="355"/>
      <c r="N3" s="355"/>
      <c r="O3" s="355"/>
      <c r="P3" s="355"/>
      <c r="Q3" s="355"/>
      <c r="R3" s="355"/>
      <c r="S3" s="355"/>
      <c r="T3" s="355"/>
      <c r="U3" s="355"/>
      <c r="V3" s="355"/>
      <c r="W3" s="355"/>
      <c r="X3" s="355"/>
    </row>
    <row r="4" spans="1:24" ht="12.75" x14ac:dyDescent="0.2">
      <c r="A4" s="359" t="s">
        <v>1126</v>
      </c>
      <c r="B4" s="360" t="s">
        <v>1233</v>
      </c>
      <c r="C4" s="360" t="s">
        <v>1233</v>
      </c>
      <c r="D4" s="360" t="s">
        <v>180</v>
      </c>
      <c r="E4" s="361"/>
      <c r="F4" s="362">
        <v>9</v>
      </c>
      <c r="G4" s="363" t="s">
        <v>2129</v>
      </c>
      <c r="H4" s="364"/>
      <c r="I4" s="364"/>
      <c r="J4" s="364"/>
      <c r="K4" s="364"/>
      <c r="L4" s="364"/>
      <c r="M4" s="364"/>
      <c r="N4" s="364"/>
      <c r="O4" s="364"/>
      <c r="P4" s="364"/>
      <c r="Q4" s="364"/>
      <c r="R4" s="364"/>
      <c r="S4" s="364"/>
      <c r="T4" s="364"/>
      <c r="U4" s="364"/>
      <c r="V4" s="364"/>
      <c r="W4" s="364"/>
      <c r="X4" s="364"/>
    </row>
    <row r="5" spans="1:24" ht="38.25" x14ac:dyDescent="0.2">
      <c r="A5" s="359" t="s">
        <v>1126</v>
      </c>
      <c r="B5" s="360" t="s">
        <v>1234</v>
      </c>
      <c r="C5" s="360" t="s">
        <v>1235</v>
      </c>
      <c r="D5" s="360" t="s">
        <v>180</v>
      </c>
      <c r="E5" s="360" t="s">
        <v>1236</v>
      </c>
      <c r="F5" s="362">
        <v>0</v>
      </c>
      <c r="G5" s="365" t="s">
        <v>1236</v>
      </c>
      <c r="H5" s="364"/>
      <c r="I5" s="364"/>
      <c r="J5" s="364"/>
      <c r="K5" s="364"/>
      <c r="L5" s="364"/>
      <c r="M5" s="364"/>
      <c r="N5" s="364"/>
      <c r="O5" s="364"/>
      <c r="P5" s="364"/>
      <c r="Q5" s="364"/>
      <c r="R5" s="364"/>
      <c r="S5" s="364"/>
      <c r="T5" s="364"/>
      <c r="U5" s="364"/>
      <c r="V5" s="364"/>
      <c r="W5" s="364"/>
      <c r="X5" s="364"/>
    </row>
    <row r="6" spans="1:24" ht="38.25" x14ac:dyDescent="0.2">
      <c r="A6" s="359" t="s">
        <v>1126</v>
      </c>
      <c r="B6" s="360" t="s">
        <v>1237</v>
      </c>
      <c r="C6" s="360" t="s">
        <v>1238</v>
      </c>
      <c r="D6" s="360" t="s">
        <v>180</v>
      </c>
      <c r="E6" s="360" t="s">
        <v>1236</v>
      </c>
      <c r="F6" s="362">
        <v>0</v>
      </c>
      <c r="G6" s="365" t="s">
        <v>1236</v>
      </c>
      <c r="H6" s="364"/>
      <c r="I6" s="364"/>
      <c r="J6" s="364"/>
      <c r="K6" s="364"/>
      <c r="L6" s="364"/>
      <c r="M6" s="364"/>
      <c r="N6" s="364"/>
      <c r="O6" s="364"/>
      <c r="P6" s="364"/>
      <c r="Q6" s="364"/>
      <c r="R6" s="364"/>
      <c r="S6" s="364"/>
      <c r="T6" s="364"/>
      <c r="U6" s="364"/>
      <c r="V6" s="364"/>
      <c r="W6" s="364"/>
      <c r="X6" s="364"/>
    </row>
    <row r="7" spans="1:24" ht="25.5" x14ac:dyDescent="0.2">
      <c r="A7" s="359" t="s">
        <v>1126</v>
      </c>
      <c r="B7" s="360" t="s">
        <v>1239</v>
      </c>
      <c r="C7" s="360" t="s">
        <v>1240</v>
      </c>
      <c r="D7" s="360" t="s">
        <v>180</v>
      </c>
      <c r="E7" s="360"/>
      <c r="F7" s="362">
        <v>2</v>
      </c>
      <c r="G7" s="365" t="s">
        <v>2127</v>
      </c>
    </row>
    <row r="8" spans="1:24" ht="25.5" x14ac:dyDescent="0.2">
      <c r="A8" s="359" t="s">
        <v>1126</v>
      </c>
      <c r="B8" s="360" t="s">
        <v>1241</v>
      </c>
      <c r="C8" s="360" t="s">
        <v>1242</v>
      </c>
      <c r="D8" s="360" t="s">
        <v>180</v>
      </c>
      <c r="E8" s="360"/>
      <c r="F8" s="362">
        <v>1</v>
      </c>
      <c r="G8" s="365" t="s">
        <v>2128</v>
      </c>
    </row>
    <row r="9" spans="1:24" ht="63.75" x14ac:dyDescent="0.2">
      <c r="A9" s="359" t="s">
        <v>1126</v>
      </c>
      <c r="B9" s="360" t="s">
        <v>1243</v>
      </c>
      <c r="C9" s="360" t="s">
        <v>1244</v>
      </c>
      <c r="D9" s="360" t="s">
        <v>180</v>
      </c>
      <c r="E9" s="360"/>
      <c r="F9" s="362">
        <v>2</v>
      </c>
      <c r="G9" s="365" t="s">
        <v>2130</v>
      </c>
    </row>
    <row r="10" spans="1:24" ht="38.25" x14ac:dyDescent="0.2">
      <c r="A10" s="359" t="s">
        <v>1126</v>
      </c>
      <c r="B10" s="360" t="s">
        <v>1245</v>
      </c>
      <c r="C10" s="360" t="s">
        <v>1246</v>
      </c>
      <c r="D10" s="360" t="s">
        <v>180</v>
      </c>
      <c r="E10" s="360"/>
      <c r="F10" s="336">
        <v>0</v>
      </c>
      <c r="G10" s="365" t="s">
        <v>1236</v>
      </c>
    </row>
    <row r="11" spans="1:24" ht="38.25" x14ac:dyDescent="0.2">
      <c r="A11" s="359" t="s">
        <v>1126</v>
      </c>
      <c r="B11" s="360" t="s">
        <v>1247</v>
      </c>
      <c r="C11" s="360" t="s">
        <v>1248</v>
      </c>
      <c r="D11" s="360" t="s">
        <v>180</v>
      </c>
      <c r="E11" s="360" t="s">
        <v>1236</v>
      </c>
      <c r="F11" s="336">
        <v>0</v>
      </c>
      <c r="G11" s="365" t="s">
        <v>1236</v>
      </c>
    </row>
    <row r="12" spans="1:24" ht="51" x14ac:dyDescent="0.2">
      <c r="A12" s="359" t="s">
        <v>1126</v>
      </c>
      <c r="B12" s="360" t="s">
        <v>1249</v>
      </c>
      <c r="C12" s="360" t="s">
        <v>1250</v>
      </c>
      <c r="D12" s="360" t="s">
        <v>180</v>
      </c>
      <c r="E12" s="360" t="s">
        <v>1236</v>
      </c>
      <c r="F12" s="336">
        <v>1</v>
      </c>
      <c r="G12" s="365" t="s">
        <v>2216</v>
      </c>
    </row>
    <row r="13" spans="1:24" ht="25.5" x14ac:dyDescent="0.2">
      <c r="A13" s="359" t="s">
        <v>1126</v>
      </c>
      <c r="B13" s="360" t="s">
        <v>1251</v>
      </c>
      <c r="C13" s="360" t="s">
        <v>1252</v>
      </c>
      <c r="D13" s="360" t="s">
        <v>180</v>
      </c>
      <c r="E13" s="360" t="s">
        <v>1253</v>
      </c>
      <c r="F13" s="362">
        <v>0</v>
      </c>
      <c r="G13" s="365"/>
    </row>
    <row r="14" spans="1:24" ht="63.75" x14ac:dyDescent="0.2">
      <c r="A14" s="359" t="s">
        <v>1126</v>
      </c>
      <c r="B14" s="360" t="s">
        <v>1254</v>
      </c>
      <c r="C14" s="360" t="s">
        <v>1255</v>
      </c>
      <c r="D14" s="360" t="s">
        <v>180</v>
      </c>
      <c r="E14" s="360" t="s">
        <v>1253</v>
      </c>
      <c r="F14" s="362">
        <v>1</v>
      </c>
      <c r="G14" s="365" t="s">
        <v>2326</v>
      </c>
    </row>
    <row r="15" spans="1:24" ht="63.75" x14ac:dyDescent="0.2">
      <c r="A15" s="379" t="s">
        <v>1126</v>
      </c>
      <c r="B15" s="380" t="s">
        <v>2151</v>
      </c>
      <c r="C15" s="380" t="s">
        <v>2150</v>
      </c>
      <c r="D15" s="380" t="s">
        <v>180</v>
      </c>
      <c r="E15" s="380"/>
      <c r="F15" s="362">
        <v>2</v>
      </c>
      <c r="G15" s="337" t="s">
        <v>2131</v>
      </c>
    </row>
    <row r="16" spans="1:24" ht="12.75" x14ac:dyDescent="0.2">
      <c r="A16" s="379" t="s">
        <v>1126</v>
      </c>
      <c r="B16" s="380" t="s">
        <v>2152</v>
      </c>
      <c r="C16" s="380" t="s">
        <v>2152</v>
      </c>
      <c r="D16" s="380" t="s">
        <v>180</v>
      </c>
      <c r="E16" s="380"/>
      <c r="F16" s="362">
        <v>2</v>
      </c>
      <c r="G16" s="337" t="s">
        <v>2126</v>
      </c>
    </row>
    <row r="17" spans="1:7" ht="25.5" x14ac:dyDescent="0.2">
      <c r="A17" s="379" t="s">
        <v>1126</v>
      </c>
      <c r="B17" s="380" t="s">
        <v>2136</v>
      </c>
      <c r="C17" s="380" t="s">
        <v>2153</v>
      </c>
      <c r="D17" s="380" t="s">
        <v>180</v>
      </c>
      <c r="E17" s="380"/>
      <c r="F17" s="362">
        <v>2</v>
      </c>
      <c r="G17" s="337"/>
    </row>
    <row r="18" spans="1:7" ht="25.5" x14ac:dyDescent="0.2">
      <c r="A18" s="379" t="s">
        <v>1126</v>
      </c>
      <c r="B18" s="380" t="s">
        <v>2155</v>
      </c>
      <c r="C18" s="380" t="s">
        <v>2154</v>
      </c>
      <c r="D18" s="380" t="s">
        <v>180</v>
      </c>
      <c r="E18" s="380"/>
      <c r="F18" s="362">
        <v>2</v>
      </c>
      <c r="G18" s="337"/>
    </row>
    <row r="19" spans="1:7" ht="38.25" x14ac:dyDescent="0.2">
      <c r="A19" s="379" t="s">
        <v>1126</v>
      </c>
      <c r="B19" s="380" t="s">
        <v>2157</v>
      </c>
      <c r="C19" s="380" t="s">
        <v>2156</v>
      </c>
      <c r="D19" s="380" t="s">
        <v>180</v>
      </c>
      <c r="E19" s="380"/>
      <c r="F19" s="362">
        <v>2</v>
      </c>
      <c r="G19" s="337"/>
    </row>
    <row r="20" spans="1:7" ht="89.25" x14ac:dyDescent="0.2">
      <c r="A20" s="379" t="s">
        <v>1126</v>
      </c>
      <c r="B20" s="380" t="s">
        <v>2158</v>
      </c>
      <c r="C20" s="380" t="s">
        <v>2159</v>
      </c>
      <c r="D20" s="380" t="s">
        <v>180</v>
      </c>
      <c r="E20" s="380"/>
      <c r="F20" s="362">
        <v>1</v>
      </c>
      <c r="G20" s="337"/>
    </row>
    <row r="21" spans="1:7" ht="12.75" x14ac:dyDescent="0.2">
      <c r="A21" s="379" t="s">
        <v>1126</v>
      </c>
      <c r="B21" s="380" t="s">
        <v>2145</v>
      </c>
      <c r="C21" s="380" t="s">
        <v>2145</v>
      </c>
      <c r="D21" s="380" t="s">
        <v>180</v>
      </c>
      <c r="E21" s="380"/>
      <c r="F21" s="362">
        <v>1</v>
      </c>
      <c r="G21" s="337" t="s">
        <v>2327</v>
      </c>
    </row>
    <row r="22" spans="1:7" ht="51" x14ac:dyDescent="0.2">
      <c r="A22" s="379" t="s">
        <v>1126</v>
      </c>
      <c r="B22" s="381" t="s">
        <v>2160</v>
      </c>
      <c r="C22" s="381" t="s">
        <v>2132</v>
      </c>
      <c r="D22" s="381" t="s">
        <v>180</v>
      </c>
      <c r="E22" s="381"/>
      <c r="F22" s="336">
        <v>1</v>
      </c>
      <c r="G22" s="337"/>
    </row>
    <row r="23" spans="1:7" ht="12.75" x14ac:dyDescent="0.2">
      <c r="A23" s="379" t="s">
        <v>1126</v>
      </c>
      <c r="B23" s="381" t="s">
        <v>2163</v>
      </c>
      <c r="C23" s="381" t="s">
        <v>2162</v>
      </c>
      <c r="D23" s="381" t="s">
        <v>180</v>
      </c>
      <c r="E23" s="381"/>
      <c r="F23" s="336">
        <v>1</v>
      </c>
      <c r="G23" s="337"/>
    </row>
    <row r="24" spans="1:7" ht="25.5" x14ac:dyDescent="0.2">
      <c r="A24" s="379" t="s">
        <v>1126</v>
      </c>
      <c r="B24" s="381" t="s">
        <v>2165</v>
      </c>
      <c r="C24" s="381" t="s">
        <v>2164</v>
      </c>
      <c r="D24" s="381" t="s">
        <v>180</v>
      </c>
      <c r="E24" s="381"/>
      <c r="F24" s="336">
        <v>1</v>
      </c>
      <c r="G24" s="337"/>
    </row>
    <row r="25" spans="1:7" ht="25.5" x14ac:dyDescent="0.2">
      <c r="A25" s="379" t="s">
        <v>1126</v>
      </c>
      <c r="B25" s="381" t="s">
        <v>2166</v>
      </c>
      <c r="C25" s="381" t="s">
        <v>2167</v>
      </c>
      <c r="D25" s="381" t="s">
        <v>180</v>
      </c>
      <c r="E25" s="381"/>
      <c r="F25" s="336">
        <v>1</v>
      </c>
      <c r="G25" s="337"/>
    </row>
    <row r="26" spans="1:7" ht="25.5" x14ac:dyDescent="0.2">
      <c r="A26" s="379"/>
      <c r="B26" s="381" t="s">
        <v>2161</v>
      </c>
      <c r="C26" s="381" t="s">
        <v>2133</v>
      </c>
      <c r="D26" s="381" t="s">
        <v>180</v>
      </c>
      <c r="E26" s="381"/>
      <c r="F26" s="336">
        <v>2</v>
      </c>
      <c r="G26" s="337"/>
    </row>
    <row r="27" spans="1:7" ht="25.5" x14ac:dyDescent="0.2">
      <c r="A27" s="382" t="s">
        <v>1126</v>
      </c>
      <c r="B27" s="381" t="s">
        <v>2168</v>
      </c>
      <c r="C27" s="381" t="s">
        <v>2134</v>
      </c>
      <c r="D27" s="381" t="s">
        <v>180</v>
      </c>
      <c r="E27" s="381"/>
      <c r="F27" s="336">
        <v>2</v>
      </c>
      <c r="G27" s="337"/>
    </row>
    <row r="28" spans="1:7" ht="12.75" x14ac:dyDescent="0.2">
      <c r="A28" s="382" t="s">
        <v>1126</v>
      </c>
      <c r="B28" s="381" t="s">
        <v>2169</v>
      </c>
      <c r="C28" s="381" t="s">
        <v>2170</v>
      </c>
      <c r="D28" s="381" t="s">
        <v>180</v>
      </c>
      <c r="E28" s="381"/>
      <c r="F28" s="336">
        <v>2</v>
      </c>
      <c r="G28" s="337" t="s">
        <v>2139</v>
      </c>
    </row>
    <row r="29" spans="1:7" ht="63.75" x14ac:dyDescent="0.2">
      <c r="A29" s="382" t="s">
        <v>1126</v>
      </c>
      <c r="B29" s="381" t="s">
        <v>2172</v>
      </c>
      <c r="C29" s="381" t="s">
        <v>2171</v>
      </c>
      <c r="D29" s="381" t="s">
        <v>180</v>
      </c>
      <c r="E29" s="381"/>
      <c r="F29" s="336">
        <v>2</v>
      </c>
      <c r="G29" s="337"/>
    </row>
    <row r="30" spans="1:7" ht="38.25" x14ac:dyDescent="0.2">
      <c r="A30" s="382" t="s">
        <v>1126</v>
      </c>
      <c r="B30" s="381" t="s">
        <v>2174</v>
      </c>
      <c r="C30" s="381" t="s">
        <v>2173</v>
      </c>
      <c r="D30" s="381" t="s">
        <v>180</v>
      </c>
      <c r="E30" s="381"/>
      <c r="F30" s="336">
        <v>1</v>
      </c>
      <c r="G30" s="337" t="s">
        <v>2139</v>
      </c>
    </row>
    <row r="31" spans="1:7" ht="63.75" x14ac:dyDescent="0.2">
      <c r="A31" s="382" t="s">
        <v>1126</v>
      </c>
      <c r="B31" s="381" t="s">
        <v>2176</v>
      </c>
      <c r="C31" s="381" t="s">
        <v>2175</v>
      </c>
      <c r="D31" s="381" t="s">
        <v>180</v>
      </c>
      <c r="E31" s="381"/>
      <c r="F31" s="336">
        <v>1</v>
      </c>
      <c r="G31" s="337" t="s">
        <v>2177</v>
      </c>
    </row>
    <row r="32" spans="1:7" ht="25.5" x14ac:dyDescent="0.2">
      <c r="A32" s="382" t="s">
        <v>1126</v>
      </c>
      <c r="B32" s="381" t="s">
        <v>2178</v>
      </c>
      <c r="C32" s="381" t="s">
        <v>2179</v>
      </c>
      <c r="D32" s="381" t="s">
        <v>180</v>
      </c>
      <c r="E32" s="381"/>
      <c r="F32" s="336">
        <v>1</v>
      </c>
      <c r="G32" s="337"/>
    </row>
    <row r="33" spans="1:7" ht="25.5" x14ac:dyDescent="0.2">
      <c r="A33" s="382" t="s">
        <v>1126</v>
      </c>
      <c r="B33" s="380" t="s">
        <v>2136</v>
      </c>
      <c r="C33" s="380" t="s">
        <v>2180</v>
      </c>
      <c r="D33" s="381" t="s">
        <v>180</v>
      </c>
      <c r="E33" s="381"/>
      <c r="F33" s="336">
        <v>2</v>
      </c>
      <c r="G33" s="337"/>
    </row>
    <row r="34" spans="1:7" ht="12.75" x14ac:dyDescent="0.2">
      <c r="A34" s="382" t="s">
        <v>1126</v>
      </c>
      <c r="B34" s="381" t="s">
        <v>2146</v>
      </c>
      <c r="C34" s="381" t="s">
        <v>2181</v>
      </c>
      <c r="D34" s="381" t="s">
        <v>180</v>
      </c>
      <c r="E34" s="381"/>
      <c r="F34" s="336">
        <v>1</v>
      </c>
      <c r="G34" s="337"/>
    </row>
    <row r="35" spans="1:7" ht="25.5" x14ac:dyDescent="0.2">
      <c r="A35" s="382" t="s">
        <v>1126</v>
      </c>
      <c r="B35" s="381" t="s">
        <v>2183</v>
      </c>
      <c r="C35" s="381" t="s">
        <v>2182</v>
      </c>
      <c r="D35" s="381" t="s">
        <v>180</v>
      </c>
      <c r="E35" s="381"/>
      <c r="F35" s="336">
        <v>1</v>
      </c>
      <c r="G35" s="337"/>
    </row>
    <row r="36" spans="1:7" ht="25.5" x14ac:dyDescent="0.2">
      <c r="A36" s="382" t="s">
        <v>1126</v>
      </c>
      <c r="B36" s="381" t="s">
        <v>2184</v>
      </c>
      <c r="C36" s="381" t="s">
        <v>2137</v>
      </c>
      <c r="D36" s="381" t="s">
        <v>180</v>
      </c>
      <c r="E36" s="381"/>
      <c r="F36" s="336">
        <v>1</v>
      </c>
      <c r="G36" s="337"/>
    </row>
    <row r="37" spans="1:7" ht="25.5" x14ac:dyDescent="0.2">
      <c r="A37" s="382" t="s">
        <v>1126</v>
      </c>
      <c r="B37" s="381" t="s">
        <v>2185</v>
      </c>
      <c r="C37" s="381" t="s">
        <v>2147</v>
      </c>
      <c r="D37" s="381" t="s">
        <v>180</v>
      </c>
      <c r="E37" s="381"/>
      <c r="F37" s="336">
        <v>1</v>
      </c>
      <c r="G37" s="337"/>
    </row>
    <row r="38" spans="1:7" ht="12.75" x14ac:dyDescent="0.2">
      <c r="A38" s="382" t="s">
        <v>1126</v>
      </c>
      <c r="B38" s="381" t="s">
        <v>2186</v>
      </c>
      <c r="C38" s="381" t="s">
        <v>2138</v>
      </c>
      <c r="D38" s="381" t="s">
        <v>180</v>
      </c>
      <c r="E38" s="381"/>
      <c r="F38" s="336">
        <v>2</v>
      </c>
      <c r="G38" s="337"/>
    </row>
    <row r="39" spans="1:7" ht="12.75" x14ac:dyDescent="0.2">
      <c r="A39" s="382" t="s">
        <v>1126</v>
      </c>
      <c r="B39" s="381" t="s">
        <v>2188</v>
      </c>
      <c r="C39" s="381" t="s">
        <v>2187</v>
      </c>
      <c r="D39" s="381" t="s">
        <v>180</v>
      </c>
      <c r="E39" s="381"/>
      <c r="F39" s="336">
        <v>2</v>
      </c>
      <c r="G39" s="337"/>
    </row>
    <row r="40" spans="1:7" ht="38.25" x14ac:dyDescent="0.2">
      <c r="A40" s="382" t="s">
        <v>1126</v>
      </c>
      <c r="B40" s="381" t="s">
        <v>2190</v>
      </c>
      <c r="C40" s="381" t="s">
        <v>2189</v>
      </c>
      <c r="D40" s="381" t="s">
        <v>180</v>
      </c>
      <c r="E40" s="381"/>
      <c r="F40" s="336">
        <v>1</v>
      </c>
      <c r="G40" s="337"/>
    </row>
    <row r="41" spans="1:7" ht="38.25" x14ac:dyDescent="0.2">
      <c r="A41" s="382" t="s">
        <v>1126</v>
      </c>
      <c r="B41" s="381" t="s">
        <v>2191</v>
      </c>
      <c r="C41" s="381" t="s">
        <v>2135</v>
      </c>
      <c r="D41" s="381" t="s">
        <v>180</v>
      </c>
      <c r="E41" s="381"/>
      <c r="F41" s="336">
        <v>2</v>
      </c>
      <c r="G41" s="337"/>
    </row>
    <row r="42" spans="1:7" ht="12.75" x14ac:dyDescent="0.2">
      <c r="A42" s="382"/>
      <c r="B42" s="381" t="s">
        <v>2192</v>
      </c>
      <c r="C42" s="381" t="s">
        <v>2193</v>
      </c>
      <c r="D42" s="381" t="s">
        <v>180</v>
      </c>
      <c r="E42" s="381"/>
      <c r="F42" s="336">
        <v>1</v>
      </c>
      <c r="G42" s="337"/>
    </row>
    <row r="43" spans="1:7" ht="12.75" x14ac:dyDescent="0.2">
      <c r="A43" s="382"/>
      <c r="B43" s="381" t="s">
        <v>2195</v>
      </c>
      <c r="C43" s="381" t="s">
        <v>2194</v>
      </c>
      <c r="D43" s="381" t="s">
        <v>180</v>
      </c>
      <c r="E43" s="381"/>
      <c r="F43" s="336">
        <v>1</v>
      </c>
      <c r="G43" s="337"/>
    </row>
    <row r="44" spans="1:7" ht="25.5" x14ac:dyDescent="0.2">
      <c r="A44" s="382"/>
      <c r="B44" s="381" t="s">
        <v>2196</v>
      </c>
      <c r="C44" s="381" t="s">
        <v>2197</v>
      </c>
      <c r="D44" s="381" t="s">
        <v>180</v>
      </c>
      <c r="E44" s="381"/>
      <c r="F44" s="336">
        <v>2</v>
      </c>
      <c r="G44" s="337" t="s">
        <v>2328</v>
      </c>
    </row>
    <row r="45" spans="1:7" ht="51" x14ac:dyDescent="0.2">
      <c r="A45" s="382"/>
      <c r="B45" s="381" t="s">
        <v>2199</v>
      </c>
      <c r="C45" s="381" t="s">
        <v>2198</v>
      </c>
      <c r="D45" s="381" t="s">
        <v>180</v>
      </c>
      <c r="E45" s="381"/>
      <c r="F45" s="336">
        <v>2</v>
      </c>
      <c r="G45" s="337"/>
    </row>
    <row r="46" spans="1:7" ht="25.5" x14ac:dyDescent="0.2">
      <c r="A46" s="382"/>
      <c r="B46" s="381" t="s">
        <v>2200</v>
      </c>
      <c r="C46" s="381" t="s">
        <v>2142</v>
      </c>
      <c r="D46" s="381" t="s">
        <v>180</v>
      </c>
      <c r="E46" s="381"/>
      <c r="F46" s="336">
        <v>1</v>
      </c>
      <c r="G46" s="337"/>
    </row>
    <row r="47" spans="1:7" ht="25.5" x14ac:dyDescent="0.2">
      <c r="A47" s="382"/>
      <c r="B47" s="381" t="s">
        <v>2201</v>
      </c>
      <c r="C47" s="381" t="s">
        <v>2140</v>
      </c>
      <c r="D47" s="381" t="s">
        <v>180</v>
      </c>
      <c r="E47" s="381"/>
      <c r="F47" s="336">
        <v>1</v>
      </c>
      <c r="G47" s="337"/>
    </row>
    <row r="48" spans="1:7" ht="51" x14ac:dyDescent="0.2">
      <c r="A48" s="382"/>
      <c r="B48" s="381" t="s">
        <v>2202</v>
      </c>
      <c r="C48" s="381" t="s">
        <v>2144</v>
      </c>
      <c r="D48" s="381" t="s">
        <v>180</v>
      </c>
      <c r="E48" s="381"/>
      <c r="F48" s="336">
        <v>1</v>
      </c>
      <c r="G48" s="337"/>
    </row>
    <row r="49" spans="1:7" ht="12.75" x14ac:dyDescent="0.2">
      <c r="A49" s="382"/>
      <c r="B49" s="381" t="s">
        <v>2203</v>
      </c>
      <c r="C49" s="381" t="s">
        <v>2141</v>
      </c>
      <c r="D49" s="381" t="s">
        <v>180</v>
      </c>
      <c r="E49" s="381"/>
      <c r="F49" s="336">
        <v>1</v>
      </c>
      <c r="G49" s="337"/>
    </row>
    <row r="50" spans="1:7" ht="38.25" x14ac:dyDescent="0.2">
      <c r="A50" s="382"/>
      <c r="B50" s="381" t="s">
        <v>2204</v>
      </c>
      <c r="C50" s="381" t="s">
        <v>2149</v>
      </c>
      <c r="D50" s="381" t="s">
        <v>180</v>
      </c>
      <c r="E50" s="381"/>
      <c r="F50" s="336">
        <v>5</v>
      </c>
      <c r="G50" s="337" t="s">
        <v>2205</v>
      </c>
    </row>
    <row r="51" spans="1:7" ht="38.25" x14ac:dyDescent="0.2">
      <c r="A51" s="382"/>
      <c r="B51" s="381" t="s">
        <v>2207</v>
      </c>
      <c r="C51" s="381" t="s">
        <v>2206</v>
      </c>
      <c r="D51" s="381" t="s">
        <v>180</v>
      </c>
      <c r="E51" s="381"/>
      <c r="F51" s="336">
        <v>1</v>
      </c>
      <c r="G51" s="337"/>
    </row>
    <row r="52" spans="1:7" ht="38.25" x14ac:dyDescent="0.2">
      <c r="A52" s="382"/>
      <c r="B52" s="381" t="s">
        <v>2209</v>
      </c>
      <c r="C52" s="381" t="s">
        <v>2208</v>
      </c>
      <c r="D52" s="381" t="s">
        <v>180</v>
      </c>
      <c r="E52" s="381"/>
      <c r="F52" s="336">
        <v>1</v>
      </c>
      <c r="G52" s="337"/>
    </row>
    <row r="53" spans="1:7" ht="25.5" x14ac:dyDescent="0.2">
      <c r="A53" s="382"/>
      <c r="B53" s="381" t="s">
        <v>2210</v>
      </c>
      <c r="C53" s="381" t="s">
        <v>2143</v>
      </c>
      <c r="D53" s="381" t="s">
        <v>180</v>
      </c>
      <c r="E53" s="381"/>
      <c r="F53" s="336">
        <v>1</v>
      </c>
      <c r="G53" s="337"/>
    </row>
    <row r="54" spans="1:7" ht="38.25" x14ac:dyDescent="0.2">
      <c r="A54" s="382"/>
      <c r="B54" s="381" t="s">
        <v>2211</v>
      </c>
      <c r="C54" s="381" t="s">
        <v>2148</v>
      </c>
      <c r="D54" s="381" t="s">
        <v>180</v>
      </c>
      <c r="E54" s="381"/>
      <c r="F54" s="336">
        <v>1</v>
      </c>
      <c r="G54" s="337"/>
    </row>
    <row r="55" spans="1:7" ht="25.5" x14ac:dyDescent="0.2">
      <c r="A55" s="382"/>
      <c r="B55" s="381" t="s">
        <v>2217</v>
      </c>
      <c r="C55" s="381" t="s">
        <v>2218</v>
      </c>
      <c r="D55" s="381" t="s">
        <v>180</v>
      </c>
      <c r="E55" s="381"/>
      <c r="F55" s="336">
        <v>1</v>
      </c>
      <c r="G55" s="337"/>
    </row>
    <row r="56" spans="1:7" ht="38.25" x14ac:dyDescent="0.2">
      <c r="A56" s="382"/>
      <c r="B56" s="381" t="s">
        <v>2219</v>
      </c>
      <c r="C56" s="381" t="s">
        <v>2220</v>
      </c>
      <c r="D56" s="381" t="s">
        <v>180</v>
      </c>
      <c r="E56" s="381"/>
      <c r="F56" s="336">
        <v>2</v>
      </c>
      <c r="G56" s="337"/>
    </row>
    <row r="57" spans="1:7" ht="25.5" x14ac:dyDescent="0.2">
      <c r="A57" s="382"/>
      <c r="B57" s="381" t="s">
        <v>2221</v>
      </c>
      <c r="C57" s="381" t="s">
        <v>2222</v>
      </c>
      <c r="D57" s="381" t="s">
        <v>180</v>
      </c>
      <c r="E57" s="381"/>
      <c r="F57" s="336">
        <v>7</v>
      </c>
      <c r="G57" s="337" t="s">
        <v>2223</v>
      </c>
    </row>
    <row r="58" spans="1:7" ht="38.25" x14ac:dyDescent="0.2">
      <c r="A58" s="382"/>
      <c r="B58" s="381" t="s">
        <v>2224</v>
      </c>
      <c r="C58" s="381" t="s">
        <v>2225</v>
      </c>
      <c r="D58" s="381" t="s">
        <v>180</v>
      </c>
      <c r="E58" s="381"/>
      <c r="F58" s="336">
        <v>2</v>
      </c>
      <c r="G58" s="337" t="s">
        <v>2226</v>
      </c>
    </row>
    <row r="59" spans="1:7" ht="25.5" x14ac:dyDescent="0.2">
      <c r="A59" s="382" t="s">
        <v>1126</v>
      </c>
      <c r="B59" s="381" t="s">
        <v>2227</v>
      </c>
      <c r="C59" s="381" t="s">
        <v>2228</v>
      </c>
      <c r="D59" s="381" t="s">
        <v>180</v>
      </c>
      <c r="E59" s="381"/>
      <c r="F59" s="336">
        <v>1</v>
      </c>
      <c r="G59" s="337"/>
    </row>
    <row r="60" spans="1:7" ht="38.25" x14ac:dyDescent="0.2">
      <c r="A60" s="382" t="s">
        <v>1126</v>
      </c>
      <c r="B60" s="381" t="s">
        <v>2229</v>
      </c>
      <c r="C60" s="381" t="s">
        <v>2230</v>
      </c>
      <c r="D60" s="381" t="s">
        <v>180</v>
      </c>
      <c r="E60" s="381"/>
      <c r="F60" s="336">
        <v>2</v>
      </c>
      <c r="G60" s="337"/>
    </row>
    <row r="61" spans="1:7" ht="15.75" customHeight="1" x14ac:dyDescent="0.2">
      <c r="A61" s="382" t="s">
        <v>1126</v>
      </c>
      <c r="B61" s="381" t="s">
        <v>2231</v>
      </c>
      <c r="C61" s="381" t="s">
        <v>2232</v>
      </c>
      <c r="D61" s="381" t="s">
        <v>180</v>
      </c>
      <c r="E61" s="381"/>
      <c r="F61" s="336">
        <v>1</v>
      </c>
      <c r="G61" s="337"/>
    </row>
    <row r="62" spans="1:7" ht="25.5" x14ac:dyDescent="0.2">
      <c r="A62" s="382" t="s">
        <v>1126</v>
      </c>
      <c r="B62" s="381" t="s">
        <v>2233</v>
      </c>
      <c r="C62" s="381" t="s">
        <v>2234</v>
      </c>
      <c r="D62" s="381" t="s">
        <v>180</v>
      </c>
      <c r="E62" s="381"/>
      <c r="F62" s="336">
        <v>2</v>
      </c>
      <c r="G62" s="337"/>
    </row>
    <row r="63" spans="1:7" ht="15.75" customHeight="1" x14ac:dyDescent="0.2">
      <c r="A63" s="382" t="s">
        <v>1126</v>
      </c>
      <c r="B63" s="381" t="s">
        <v>2235</v>
      </c>
      <c r="C63" s="381" t="s">
        <v>2236</v>
      </c>
      <c r="D63" s="381" t="s">
        <v>180</v>
      </c>
      <c r="E63" s="381"/>
      <c r="F63" s="336">
        <v>1</v>
      </c>
      <c r="G63" s="337"/>
    </row>
    <row r="64" spans="1:7" ht="25.5" x14ac:dyDescent="0.2">
      <c r="A64" s="382" t="s">
        <v>1126</v>
      </c>
      <c r="B64" s="381" t="s">
        <v>2237</v>
      </c>
      <c r="C64" s="381" t="s">
        <v>2238</v>
      </c>
      <c r="D64" s="381" t="s">
        <v>180</v>
      </c>
      <c r="E64" s="381"/>
      <c r="F64" s="336">
        <v>1</v>
      </c>
      <c r="G64" s="337" t="s">
        <v>2239</v>
      </c>
    </row>
    <row r="65" spans="1:7" ht="38.25" x14ac:dyDescent="0.2">
      <c r="A65" s="382" t="s">
        <v>1126</v>
      </c>
      <c r="B65" s="381" t="s">
        <v>2240</v>
      </c>
      <c r="C65" s="381" t="s">
        <v>2241</v>
      </c>
      <c r="D65" s="381" t="s">
        <v>180</v>
      </c>
      <c r="E65" s="381"/>
      <c r="F65" s="336">
        <v>1</v>
      </c>
      <c r="G65" s="337"/>
    </row>
    <row r="66" spans="1:7" ht="63.75" x14ac:dyDescent="0.2">
      <c r="A66" s="382" t="s">
        <v>1126</v>
      </c>
      <c r="B66" s="381" t="s">
        <v>2242</v>
      </c>
      <c r="C66" s="381" t="s">
        <v>2243</v>
      </c>
      <c r="D66" s="381" t="s">
        <v>180</v>
      </c>
      <c r="E66" s="381"/>
      <c r="F66" s="336">
        <v>1</v>
      </c>
      <c r="G66" s="337"/>
    </row>
    <row r="67" spans="1:7" ht="25.5" x14ac:dyDescent="0.2">
      <c r="A67" s="382" t="s">
        <v>1126</v>
      </c>
      <c r="B67" s="381" t="s">
        <v>2244</v>
      </c>
      <c r="C67" s="381" t="s">
        <v>2245</v>
      </c>
      <c r="D67" s="381" t="s">
        <v>180</v>
      </c>
      <c r="E67" s="381"/>
      <c r="F67" s="336">
        <v>1</v>
      </c>
      <c r="G67" s="337"/>
    </row>
    <row r="68" spans="1:7" ht="25.5" x14ac:dyDescent="0.2">
      <c r="A68" s="382" t="s">
        <v>1126</v>
      </c>
      <c r="B68" s="381" t="s">
        <v>2246</v>
      </c>
      <c r="C68" s="381" t="s">
        <v>2247</v>
      </c>
      <c r="D68" s="381" t="s">
        <v>180</v>
      </c>
      <c r="E68" s="381"/>
      <c r="F68" s="336">
        <v>1</v>
      </c>
      <c r="G68" s="337"/>
    </row>
    <row r="69" spans="1:7" ht="25.5" x14ac:dyDescent="0.2">
      <c r="A69" s="382" t="s">
        <v>1126</v>
      </c>
      <c r="B69" s="381" t="s">
        <v>2248</v>
      </c>
      <c r="C69" s="381" t="s">
        <v>2249</v>
      </c>
      <c r="D69" s="381" t="s">
        <v>180</v>
      </c>
      <c r="E69" s="381"/>
      <c r="F69" s="336">
        <v>1</v>
      </c>
      <c r="G69" s="337"/>
    </row>
    <row r="70" spans="1:7" ht="38.25" x14ac:dyDescent="0.2">
      <c r="A70" s="382" t="s">
        <v>1126</v>
      </c>
      <c r="B70" s="381" t="s">
        <v>2250</v>
      </c>
      <c r="C70" s="381" t="s">
        <v>2407</v>
      </c>
      <c r="D70" s="381" t="s">
        <v>180</v>
      </c>
      <c r="E70" s="381"/>
      <c r="F70" s="336">
        <v>3</v>
      </c>
      <c r="G70" s="337"/>
    </row>
    <row r="71" spans="1:7" ht="25.5" x14ac:dyDescent="0.2">
      <c r="A71" s="382" t="s">
        <v>1126</v>
      </c>
      <c r="B71" s="381" t="s">
        <v>2251</v>
      </c>
      <c r="C71" s="381" t="s">
        <v>2252</v>
      </c>
      <c r="D71" s="381" t="s">
        <v>180</v>
      </c>
      <c r="E71" s="381"/>
      <c r="F71" s="336">
        <v>2</v>
      </c>
      <c r="G71" s="337"/>
    </row>
    <row r="72" spans="1:7" ht="15.75" customHeight="1" x14ac:dyDescent="0.2">
      <c r="A72" s="382" t="s">
        <v>1126</v>
      </c>
      <c r="B72" s="381" t="s">
        <v>172</v>
      </c>
      <c r="C72" s="381" t="s">
        <v>2253</v>
      </c>
      <c r="D72" s="381" t="s">
        <v>180</v>
      </c>
      <c r="E72" s="381"/>
      <c r="F72" s="336">
        <v>1</v>
      </c>
      <c r="G72" s="337"/>
    </row>
    <row r="73" spans="1:7" ht="25.5" x14ac:dyDescent="0.2">
      <c r="A73" s="382" t="s">
        <v>1126</v>
      </c>
      <c r="B73" s="381" t="s">
        <v>2254</v>
      </c>
      <c r="C73" s="381" t="s">
        <v>2255</v>
      </c>
      <c r="D73" s="381" t="s">
        <v>180</v>
      </c>
      <c r="E73" s="381"/>
      <c r="F73" s="336">
        <v>1</v>
      </c>
      <c r="G73" s="337"/>
    </row>
    <row r="74" spans="1:7" ht="38.25" x14ac:dyDescent="0.2">
      <c r="A74" s="382" t="s">
        <v>1126</v>
      </c>
      <c r="B74" s="381" t="s">
        <v>2256</v>
      </c>
      <c r="C74" s="381" t="s">
        <v>2257</v>
      </c>
      <c r="D74" s="381" t="s">
        <v>180</v>
      </c>
      <c r="E74" s="381"/>
      <c r="F74" s="336">
        <v>1</v>
      </c>
      <c r="G74" s="337" t="s">
        <v>2258</v>
      </c>
    </row>
    <row r="75" spans="1:7" ht="25.5" x14ac:dyDescent="0.2">
      <c r="A75" s="382" t="s">
        <v>1126</v>
      </c>
      <c r="B75" s="381" t="s">
        <v>2259</v>
      </c>
      <c r="C75" s="381" t="s">
        <v>2260</v>
      </c>
      <c r="D75" s="381" t="s">
        <v>180</v>
      </c>
      <c r="E75" s="381"/>
      <c r="F75" s="336">
        <v>2</v>
      </c>
      <c r="G75" s="337"/>
    </row>
    <row r="76" spans="1:7" ht="25.5" x14ac:dyDescent="0.2">
      <c r="A76" s="382" t="s">
        <v>1126</v>
      </c>
      <c r="B76" s="381" t="s">
        <v>2261</v>
      </c>
      <c r="C76" s="381" t="s">
        <v>2147</v>
      </c>
      <c r="D76" s="381" t="s">
        <v>180</v>
      </c>
      <c r="E76" s="381"/>
      <c r="F76" s="336">
        <v>2</v>
      </c>
      <c r="G76" s="337"/>
    </row>
    <row r="77" spans="1:7" ht="25.5" x14ac:dyDescent="0.2">
      <c r="A77" s="382" t="s">
        <v>1126</v>
      </c>
      <c r="B77" s="381" t="s">
        <v>2262</v>
      </c>
      <c r="C77" s="381" t="s">
        <v>2263</v>
      </c>
      <c r="D77" s="381" t="s">
        <v>180</v>
      </c>
      <c r="E77" s="381"/>
      <c r="F77" s="336">
        <v>3</v>
      </c>
      <c r="G77" s="337" t="s">
        <v>2258</v>
      </c>
    </row>
    <row r="78" spans="1:7" ht="38.25" x14ac:dyDescent="0.2">
      <c r="A78" s="382" t="s">
        <v>1126</v>
      </c>
      <c r="B78" s="381" t="s">
        <v>2264</v>
      </c>
      <c r="C78" s="381" t="s">
        <v>2265</v>
      </c>
      <c r="D78" s="381" t="s">
        <v>180</v>
      </c>
      <c r="E78" s="381"/>
      <c r="F78" s="336">
        <v>3</v>
      </c>
      <c r="G78" s="337"/>
    </row>
    <row r="79" spans="1:7" ht="38.25" x14ac:dyDescent="0.2">
      <c r="A79" s="382" t="s">
        <v>1126</v>
      </c>
      <c r="B79" s="381" t="s">
        <v>2266</v>
      </c>
      <c r="C79" s="381" t="s">
        <v>2267</v>
      </c>
      <c r="D79" s="381" t="s">
        <v>180</v>
      </c>
      <c r="E79" s="381"/>
      <c r="F79" s="336">
        <v>1</v>
      </c>
      <c r="G79" s="337"/>
    </row>
    <row r="80" spans="1:7" ht="38.25" x14ac:dyDescent="0.2">
      <c r="A80" s="382" t="s">
        <v>1126</v>
      </c>
      <c r="B80" s="381" t="s">
        <v>2268</v>
      </c>
      <c r="C80" s="381" t="s">
        <v>2269</v>
      </c>
      <c r="D80" s="381" t="s">
        <v>180</v>
      </c>
      <c r="E80" s="381"/>
      <c r="F80" s="336">
        <v>1</v>
      </c>
      <c r="G80" s="337"/>
    </row>
    <row r="81" spans="1:7" ht="38.25" x14ac:dyDescent="0.2">
      <c r="A81" s="382" t="s">
        <v>1126</v>
      </c>
      <c r="B81" s="381" t="s">
        <v>2270</v>
      </c>
      <c r="C81" s="381" t="s">
        <v>2271</v>
      </c>
      <c r="D81" s="381" t="s">
        <v>180</v>
      </c>
      <c r="E81" s="381"/>
      <c r="F81" s="336">
        <v>1</v>
      </c>
      <c r="G81" s="337"/>
    </row>
    <row r="82" spans="1:7" ht="15.75" customHeight="1" x14ac:dyDescent="0.2">
      <c r="A82" s="382" t="s">
        <v>1126</v>
      </c>
      <c r="B82" s="381" t="s">
        <v>2272</v>
      </c>
      <c r="C82" s="381" t="s">
        <v>2273</v>
      </c>
      <c r="D82" s="381" t="s">
        <v>180</v>
      </c>
      <c r="E82" s="381"/>
      <c r="F82" s="336">
        <v>1</v>
      </c>
      <c r="G82" s="337"/>
    </row>
    <row r="83" spans="1:7" ht="25.5" x14ac:dyDescent="0.2">
      <c r="A83" s="382" t="s">
        <v>1126</v>
      </c>
      <c r="B83" s="381" t="s">
        <v>2274</v>
      </c>
      <c r="C83" s="381" t="s">
        <v>2275</v>
      </c>
      <c r="D83" s="381" t="s">
        <v>180</v>
      </c>
      <c r="E83" s="381"/>
      <c r="F83" s="336">
        <v>4</v>
      </c>
      <c r="G83" s="337"/>
    </row>
    <row r="84" spans="1:7" ht="38.25" x14ac:dyDescent="0.2">
      <c r="A84" s="382" t="s">
        <v>1126</v>
      </c>
      <c r="B84" s="381" t="s">
        <v>2276</v>
      </c>
      <c r="C84" s="381" t="s">
        <v>2189</v>
      </c>
      <c r="D84" s="381" t="s">
        <v>180</v>
      </c>
      <c r="E84" s="381"/>
      <c r="F84" s="336">
        <v>1</v>
      </c>
      <c r="G84" s="337"/>
    </row>
    <row r="85" spans="1:7" ht="25.5" x14ac:dyDescent="0.2">
      <c r="A85" s="382" t="s">
        <v>1126</v>
      </c>
      <c r="B85" s="381" t="s">
        <v>2277</v>
      </c>
      <c r="C85" s="381" t="s">
        <v>2278</v>
      </c>
      <c r="D85" s="381" t="s">
        <v>180</v>
      </c>
      <c r="E85" s="381"/>
      <c r="F85" s="336">
        <v>1</v>
      </c>
      <c r="G85" s="337"/>
    </row>
    <row r="86" spans="1:7" ht="25.5" x14ac:dyDescent="0.2">
      <c r="A86" s="382" t="s">
        <v>1126</v>
      </c>
      <c r="B86" s="381" t="s">
        <v>2279</v>
      </c>
      <c r="C86" s="381" t="s">
        <v>2280</v>
      </c>
      <c r="D86" s="381" t="s">
        <v>180</v>
      </c>
      <c r="E86" s="381"/>
      <c r="F86" s="336">
        <v>1</v>
      </c>
      <c r="G86" s="337"/>
    </row>
    <row r="87" spans="1:7" ht="25.5" x14ac:dyDescent="0.2">
      <c r="A87" s="382" t="s">
        <v>1126</v>
      </c>
      <c r="B87" s="381" t="s">
        <v>2281</v>
      </c>
      <c r="C87" s="381" t="s">
        <v>2282</v>
      </c>
      <c r="D87" s="381" t="s">
        <v>180</v>
      </c>
      <c r="E87" s="381"/>
      <c r="F87" s="336">
        <v>1</v>
      </c>
      <c r="G87" s="337"/>
    </row>
    <row r="88" spans="1:7" ht="25.5" x14ac:dyDescent="0.2">
      <c r="A88" s="382" t="s">
        <v>1126</v>
      </c>
      <c r="B88" s="381" t="s">
        <v>2283</v>
      </c>
      <c r="C88" s="381" t="s">
        <v>2284</v>
      </c>
      <c r="D88" s="381" t="s">
        <v>180</v>
      </c>
      <c r="E88" s="381"/>
      <c r="F88" s="336">
        <v>1</v>
      </c>
      <c r="G88" s="337"/>
    </row>
    <row r="89" spans="1:7" ht="25.5" x14ac:dyDescent="0.2">
      <c r="A89" s="382" t="s">
        <v>1126</v>
      </c>
      <c r="B89" s="381" t="s">
        <v>2285</v>
      </c>
      <c r="C89" s="381" t="s">
        <v>2222</v>
      </c>
      <c r="D89" s="381" t="s">
        <v>180</v>
      </c>
      <c r="E89" s="381"/>
      <c r="F89" s="336">
        <v>3</v>
      </c>
      <c r="G89" s="337"/>
    </row>
    <row r="90" spans="1:7" ht="25.5" x14ac:dyDescent="0.2">
      <c r="A90" s="382" t="s">
        <v>1126</v>
      </c>
      <c r="B90" s="381" t="s">
        <v>2286</v>
      </c>
      <c r="C90" s="381" t="s">
        <v>2287</v>
      </c>
      <c r="D90" s="381" t="s">
        <v>180</v>
      </c>
      <c r="E90" s="381"/>
      <c r="F90" s="336">
        <v>6</v>
      </c>
      <c r="G90" s="337"/>
    </row>
    <row r="91" spans="1:7" ht="25.5" x14ac:dyDescent="0.2">
      <c r="A91" s="382" t="s">
        <v>1126</v>
      </c>
      <c r="B91" s="381" t="s">
        <v>2288</v>
      </c>
      <c r="C91" s="381" t="s">
        <v>2289</v>
      </c>
      <c r="D91" s="381" t="s">
        <v>180</v>
      </c>
      <c r="E91" s="381"/>
      <c r="F91" s="336">
        <v>1</v>
      </c>
      <c r="G91" s="337"/>
    </row>
    <row r="92" spans="1:7" ht="25.5" x14ac:dyDescent="0.2">
      <c r="A92" s="382" t="s">
        <v>1126</v>
      </c>
      <c r="B92" s="381" t="s">
        <v>2290</v>
      </c>
      <c r="C92" s="381" t="s">
        <v>2291</v>
      </c>
      <c r="D92" s="381" t="s">
        <v>180</v>
      </c>
      <c r="E92" s="381"/>
      <c r="F92" s="336">
        <v>3</v>
      </c>
      <c r="G92" s="337"/>
    </row>
    <row r="93" spans="1:7" ht="25.5" x14ac:dyDescent="0.2">
      <c r="A93" s="382" t="s">
        <v>1126</v>
      </c>
      <c r="B93" s="381" t="s">
        <v>2292</v>
      </c>
      <c r="C93" s="381" t="s">
        <v>2293</v>
      </c>
      <c r="D93" s="381" t="s">
        <v>180</v>
      </c>
      <c r="E93" s="381"/>
      <c r="F93" s="336">
        <v>1</v>
      </c>
      <c r="G93" s="337"/>
    </row>
    <row r="94" spans="1:7" ht="25.5" x14ac:dyDescent="0.2">
      <c r="A94" s="382" t="s">
        <v>1126</v>
      </c>
      <c r="B94" s="381" t="s">
        <v>2294</v>
      </c>
      <c r="C94" s="381" t="s">
        <v>2295</v>
      </c>
      <c r="D94" s="381" t="s">
        <v>180</v>
      </c>
      <c r="E94" s="381"/>
      <c r="F94" s="336">
        <v>2</v>
      </c>
      <c r="G94" s="337"/>
    </row>
    <row r="95" spans="1:7" ht="25.5" x14ac:dyDescent="0.2">
      <c r="A95" s="382" t="s">
        <v>1126</v>
      </c>
      <c r="B95" s="381" t="s">
        <v>2296</v>
      </c>
      <c r="C95" s="381" t="s">
        <v>2297</v>
      </c>
      <c r="D95" s="381" t="s">
        <v>180</v>
      </c>
      <c r="E95" s="381"/>
      <c r="F95" s="336">
        <v>2</v>
      </c>
      <c r="G95" s="337"/>
    </row>
    <row r="96" spans="1:7" ht="38.25" x14ac:dyDescent="0.2">
      <c r="A96" s="382" t="s">
        <v>1126</v>
      </c>
      <c r="B96" s="381" t="s">
        <v>2298</v>
      </c>
      <c r="C96" s="381" t="s">
        <v>2299</v>
      </c>
      <c r="D96" s="381" t="s">
        <v>180</v>
      </c>
      <c r="E96" s="381"/>
      <c r="F96" s="336">
        <v>2</v>
      </c>
      <c r="G96" s="337"/>
    </row>
    <row r="97" spans="1:7" ht="25.5" x14ac:dyDescent="0.2">
      <c r="A97" s="382" t="s">
        <v>1126</v>
      </c>
      <c r="B97" s="381" t="s">
        <v>2300</v>
      </c>
      <c r="C97" s="381" t="s">
        <v>2301</v>
      </c>
      <c r="D97" s="381" t="s">
        <v>180</v>
      </c>
      <c r="E97" s="381"/>
      <c r="F97" s="336">
        <v>1</v>
      </c>
      <c r="G97" s="337"/>
    </row>
    <row r="98" spans="1:7" ht="25.5" x14ac:dyDescent="0.2">
      <c r="A98" s="382" t="s">
        <v>1126</v>
      </c>
      <c r="B98" s="381" t="s">
        <v>2302</v>
      </c>
      <c r="C98" s="381" t="s">
        <v>2303</v>
      </c>
      <c r="D98" s="381" t="s">
        <v>180</v>
      </c>
      <c r="E98" s="381"/>
      <c r="F98" s="336">
        <v>1</v>
      </c>
      <c r="G98" s="337"/>
    </row>
    <row r="99" spans="1:7" ht="15.75" customHeight="1" x14ac:dyDescent="0.2">
      <c r="A99" s="382" t="s">
        <v>1126</v>
      </c>
      <c r="B99" s="381" t="s">
        <v>2304</v>
      </c>
      <c r="C99" s="381" t="s">
        <v>2305</v>
      </c>
      <c r="D99" s="381" t="s">
        <v>180</v>
      </c>
      <c r="E99" s="381"/>
      <c r="F99" s="336">
        <v>1</v>
      </c>
      <c r="G99" s="337"/>
    </row>
    <row r="100" spans="1:7" ht="38.25" x14ac:dyDescent="0.2">
      <c r="A100" s="382" t="s">
        <v>1126</v>
      </c>
      <c r="B100" s="381" t="s">
        <v>2306</v>
      </c>
      <c r="C100" s="381" t="s">
        <v>2307</v>
      </c>
      <c r="D100" s="381" t="s">
        <v>180</v>
      </c>
      <c r="E100" s="381"/>
      <c r="F100" s="336">
        <v>1</v>
      </c>
      <c r="G100" s="337" t="s">
        <v>2139</v>
      </c>
    </row>
    <row r="101" spans="1:7" ht="38.25" x14ac:dyDescent="0.2">
      <c r="A101" s="382" t="s">
        <v>1126</v>
      </c>
      <c r="B101" s="381" t="s">
        <v>2308</v>
      </c>
      <c r="C101" s="381" t="s">
        <v>2309</v>
      </c>
      <c r="D101" s="381" t="s">
        <v>180</v>
      </c>
      <c r="E101" s="381"/>
      <c r="F101" s="336">
        <v>1</v>
      </c>
      <c r="G101" s="337"/>
    </row>
    <row r="102" spans="1:7" ht="38.25" x14ac:dyDescent="0.2">
      <c r="A102" s="382" t="s">
        <v>1126</v>
      </c>
      <c r="B102" s="381" t="s">
        <v>2310</v>
      </c>
      <c r="C102" s="381" t="s">
        <v>2311</v>
      </c>
      <c r="D102" s="381" t="s">
        <v>180</v>
      </c>
      <c r="E102" s="381"/>
      <c r="F102" s="336">
        <v>3</v>
      </c>
      <c r="G102" s="337"/>
    </row>
    <row r="103" spans="1:7" ht="38.25" x14ac:dyDescent="0.2">
      <c r="A103" s="382" t="s">
        <v>1126</v>
      </c>
      <c r="B103" s="381" t="s">
        <v>2312</v>
      </c>
      <c r="C103" s="381" t="s">
        <v>2313</v>
      </c>
      <c r="D103" s="381" t="s">
        <v>180</v>
      </c>
      <c r="E103" s="381"/>
      <c r="F103" s="336">
        <v>1</v>
      </c>
      <c r="G103" s="337"/>
    </row>
    <row r="104" spans="1:7" ht="38.25" x14ac:dyDescent="0.2">
      <c r="A104" s="382" t="s">
        <v>1126</v>
      </c>
      <c r="B104" s="381" t="s">
        <v>2314</v>
      </c>
      <c r="C104" s="381" t="s">
        <v>2315</v>
      </c>
      <c r="D104" s="381" t="s">
        <v>180</v>
      </c>
      <c r="E104" s="381"/>
      <c r="F104" s="336">
        <v>1</v>
      </c>
      <c r="G104" s="337"/>
    </row>
    <row r="105" spans="1:7" ht="25.5" x14ac:dyDescent="0.2">
      <c r="A105" s="382" t="s">
        <v>1126</v>
      </c>
      <c r="B105" s="381" t="s">
        <v>2316</v>
      </c>
      <c r="C105" s="381" t="s">
        <v>2317</v>
      </c>
      <c r="D105" s="381" t="s">
        <v>180</v>
      </c>
      <c r="E105" s="381"/>
      <c r="F105" s="336">
        <v>1</v>
      </c>
      <c r="G105" s="337"/>
    </row>
    <row r="106" spans="1:7" ht="51" x14ac:dyDescent="0.2">
      <c r="A106" s="382" t="s">
        <v>1126</v>
      </c>
      <c r="B106" s="381" t="s">
        <v>2318</v>
      </c>
      <c r="C106" s="381" t="s">
        <v>2319</v>
      </c>
      <c r="D106" s="381" t="s">
        <v>180</v>
      </c>
      <c r="E106" s="381"/>
      <c r="F106" s="336">
        <v>1</v>
      </c>
      <c r="G106" s="337"/>
    </row>
    <row r="107" spans="1:7" ht="25.5" x14ac:dyDescent="0.2">
      <c r="A107" s="382" t="s">
        <v>1126</v>
      </c>
      <c r="B107" s="381" t="s">
        <v>2320</v>
      </c>
      <c r="C107" s="381" t="s">
        <v>2320</v>
      </c>
      <c r="D107" s="381" t="s">
        <v>180</v>
      </c>
      <c r="E107" s="381"/>
      <c r="F107" s="336">
        <v>1</v>
      </c>
      <c r="G107" s="337"/>
    </row>
    <row r="108" spans="1:7" ht="38.25" x14ac:dyDescent="0.2">
      <c r="A108" s="382" t="s">
        <v>1126</v>
      </c>
      <c r="B108" s="381" t="s">
        <v>2321</v>
      </c>
      <c r="C108" s="381" t="s">
        <v>2241</v>
      </c>
      <c r="D108" s="381" t="s">
        <v>180</v>
      </c>
      <c r="E108" s="381"/>
      <c r="F108" s="336">
        <v>1</v>
      </c>
      <c r="G108" s="337" t="s">
        <v>2139</v>
      </c>
    </row>
    <row r="109" spans="1:7" ht="25.5" x14ac:dyDescent="0.2">
      <c r="A109" s="382" t="s">
        <v>1126</v>
      </c>
      <c r="B109" s="381" t="s">
        <v>2322</v>
      </c>
      <c r="C109" s="381" t="s">
        <v>2323</v>
      </c>
      <c r="D109" s="381" t="s">
        <v>180</v>
      </c>
      <c r="E109" s="381"/>
      <c r="F109" s="336">
        <v>1</v>
      </c>
      <c r="G109" s="337"/>
    </row>
    <row r="110" spans="1:7" ht="38.25" x14ac:dyDescent="0.2">
      <c r="A110" s="382" t="s">
        <v>1126</v>
      </c>
      <c r="B110" s="381" t="s">
        <v>2324</v>
      </c>
      <c r="C110" s="381" t="s">
        <v>2325</v>
      </c>
      <c r="D110" s="381" t="s">
        <v>180</v>
      </c>
      <c r="E110" s="381"/>
      <c r="F110" s="336">
        <v>2</v>
      </c>
      <c r="G110" s="337"/>
    </row>
    <row r="111" spans="1:7" ht="15.75" customHeight="1" x14ac:dyDescent="0.2"/>
    <row r="112" spans="1:7" ht="15.75" customHeight="1" x14ac:dyDescent="0.2"/>
    <row r="113" ht="15.75" customHeight="1" x14ac:dyDescent="0.2"/>
    <row r="114" ht="15.75" customHeight="1" x14ac:dyDescent="0.2"/>
    <row r="115" ht="15.75" customHeight="1" x14ac:dyDescent="0.2"/>
    <row r="116" ht="15.75" customHeight="1" x14ac:dyDescent="0.2"/>
    <row r="117" ht="15.75" customHeight="1" x14ac:dyDescent="0.2"/>
    <row r="118" ht="15.75" customHeight="1" x14ac:dyDescent="0.2"/>
    <row r="119" ht="15.75" customHeight="1" x14ac:dyDescent="0.2"/>
    <row r="120" ht="15.75" customHeight="1" x14ac:dyDescent="0.2"/>
    <row r="121" ht="15.75" customHeight="1" x14ac:dyDescent="0.2"/>
    <row r="122" ht="15.75" customHeight="1" x14ac:dyDescent="0.2"/>
    <row r="123" ht="15.75" customHeight="1" x14ac:dyDescent="0.2"/>
    <row r="124" ht="15.75" customHeight="1" x14ac:dyDescent="0.2"/>
    <row r="125" ht="15.75" customHeight="1" x14ac:dyDescent="0.2"/>
    <row r="126" ht="15.75" customHeight="1" x14ac:dyDescent="0.2"/>
    <row r="127" ht="15.75" customHeight="1" x14ac:dyDescent="0.2"/>
    <row r="128" ht="15.75" customHeight="1" x14ac:dyDescent="0.2"/>
    <row r="129" ht="15.75" customHeight="1" x14ac:dyDescent="0.2"/>
    <row r="130" ht="15.75" customHeight="1" x14ac:dyDescent="0.2"/>
    <row r="131" ht="15.75" customHeight="1" x14ac:dyDescent="0.2"/>
    <row r="132" ht="15.75" customHeight="1" x14ac:dyDescent="0.2"/>
    <row r="133" ht="15.75" customHeight="1" x14ac:dyDescent="0.2"/>
    <row r="134" ht="15.75" customHeight="1" x14ac:dyDescent="0.2"/>
    <row r="135" ht="15.75" customHeight="1" x14ac:dyDescent="0.2"/>
    <row r="136" ht="15.75" customHeight="1" x14ac:dyDescent="0.2"/>
    <row r="137" ht="15.75" customHeight="1" x14ac:dyDescent="0.2"/>
    <row r="138" ht="15.75" customHeight="1" x14ac:dyDescent="0.2"/>
    <row r="139" ht="15.75" customHeight="1" x14ac:dyDescent="0.2"/>
    <row r="140" ht="15.75" customHeight="1" x14ac:dyDescent="0.2"/>
    <row r="141" ht="15.75" customHeight="1" x14ac:dyDescent="0.2"/>
    <row r="142" ht="15.75" customHeight="1" x14ac:dyDescent="0.2"/>
    <row r="143" ht="15.75" customHeight="1" x14ac:dyDescent="0.2"/>
    <row r="144" ht="15.75" customHeight="1" x14ac:dyDescent="0.2"/>
    <row r="145" ht="15.75" customHeight="1" x14ac:dyDescent="0.2"/>
    <row r="146" ht="15.75" customHeight="1" x14ac:dyDescent="0.2"/>
    <row r="147" ht="15.75" customHeight="1" x14ac:dyDescent="0.2"/>
    <row r="148" ht="15.75" customHeight="1" x14ac:dyDescent="0.2"/>
    <row r="149" ht="15.75" customHeight="1" x14ac:dyDescent="0.2"/>
    <row r="150" ht="15.75" customHeight="1" x14ac:dyDescent="0.2"/>
    <row r="151" ht="15.75" customHeight="1" x14ac:dyDescent="0.2"/>
    <row r="152" ht="15.75" customHeight="1" x14ac:dyDescent="0.2"/>
    <row r="153" ht="15.75" customHeight="1" x14ac:dyDescent="0.2"/>
    <row r="154" ht="15.75" customHeight="1" x14ac:dyDescent="0.2"/>
    <row r="155" ht="15.75" customHeight="1" x14ac:dyDescent="0.2"/>
    <row r="156" ht="15.75" customHeight="1" x14ac:dyDescent="0.2"/>
    <row r="157" ht="15.75" customHeight="1" x14ac:dyDescent="0.2"/>
    <row r="158" ht="15.75" customHeight="1" x14ac:dyDescent="0.2"/>
    <row r="159" ht="15.75" customHeight="1" x14ac:dyDescent="0.2"/>
    <row r="160" ht="15.75" customHeight="1" x14ac:dyDescent="0.2"/>
    <row r="161" ht="15.75" customHeight="1" x14ac:dyDescent="0.2"/>
    <row r="162" ht="15.75" customHeight="1" x14ac:dyDescent="0.2"/>
    <row r="163" ht="15.75" customHeight="1" x14ac:dyDescent="0.2"/>
    <row r="164" ht="15.75" customHeight="1" x14ac:dyDescent="0.2"/>
    <row r="165" ht="15.75" customHeight="1" x14ac:dyDescent="0.2"/>
    <row r="166" ht="15.75" customHeight="1" x14ac:dyDescent="0.2"/>
    <row r="167" ht="15.75" customHeight="1" x14ac:dyDescent="0.2"/>
    <row r="168" ht="15.75" customHeight="1" x14ac:dyDescent="0.2"/>
    <row r="169" ht="15.75" customHeight="1" x14ac:dyDescent="0.2"/>
    <row r="170" ht="15.75" customHeight="1" x14ac:dyDescent="0.2"/>
    <row r="171" ht="15.75" customHeight="1" x14ac:dyDescent="0.2"/>
    <row r="172" ht="15.75" customHeight="1" x14ac:dyDescent="0.2"/>
    <row r="173" ht="15.75" customHeight="1" x14ac:dyDescent="0.2"/>
    <row r="174" ht="15.75" customHeight="1" x14ac:dyDescent="0.2"/>
    <row r="175" ht="15.75" customHeight="1" x14ac:dyDescent="0.2"/>
    <row r="176" ht="15.75" customHeight="1" x14ac:dyDescent="0.2"/>
    <row r="177" ht="15.75" customHeight="1" x14ac:dyDescent="0.2"/>
    <row r="178" ht="15.75" customHeight="1" x14ac:dyDescent="0.2"/>
    <row r="179" ht="15.75" customHeight="1" x14ac:dyDescent="0.2"/>
    <row r="180" ht="15.75" customHeight="1" x14ac:dyDescent="0.2"/>
    <row r="181" ht="15.75" customHeight="1" x14ac:dyDescent="0.2"/>
    <row r="182" ht="15.75" customHeight="1" x14ac:dyDescent="0.2"/>
    <row r="183" ht="15.75" customHeight="1" x14ac:dyDescent="0.2"/>
    <row r="184" ht="15.75" customHeight="1" x14ac:dyDescent="0.2"/>
    <row r="185" ht="15.75" customHeight="1" x14ac:dyDescent="0.2"/>
    <row r="186" ht="15.75" customHeight="1" x14ac:dyDescent="0.2"/>
    <row r="187" ht="15.75" customHeight="1" x14ac:dyDescent="0.2"/>
    <row r="188" ht="15.75" customHeight="1" x14ac:dyDescent="0.2"/>
    <row r="189" ht="15.75" customHeight="1" x14ac:dyDescent="0.2"/>
    <row r="190" ht="15.75" customHeight="1" x14ac:dyDescent="0.2"/>
    <row r="191" ht="15.75" customHeight="1" x14ac:dyDescent="0.2"/>
    <row r="192" ht="15.75" customHeight="1" x14ac:dyDescent="0.2"/>
    <row r="193" ht="15.75" customHeight="1" x14ac:dyDescent="0.2"/>
    <row r="194" ht="15.75" customHeight="1" x14ac:dyDescent="0.2"/>
    <row r="195" ht="15.75" customHeight="1" x14ac:dyDescent="0.2"/>
    <row r="196" ht="15.75" customHeight="1" x14ac:dyDescent="0.2"/>
    <row r="197" ht="15.75" customHeight="1" x14ac:dyDescent="0.2"/>
    <row r="198" ht="15.75" customHeight="1" x14ac:dyDescent="0.2"/>
    <row r="199" ht="15.75" customHeight="1" x14ac:dyDescent="0.2"/>
    <row r="200" ht="15.75" customHeight="1" x14ac:dyDescent="0.2"/>
    <row r="201" ht="15.75" customHeight="1" x14ac:dyDescent="0.2"/>
    <row r="202" ht="15.75" customHeight="1" x14ac:dyDescent="0.2"/>
    <row r="203" ht="15.75" customHeight="1" x14ac:dyDescent="0.2"/>
    <row r="204" ht="15.75" customHeight="1" x14ac:dyDescent="0.2"/>
    <row r="205" ht="15.75" customHeight="1" x14ac:dyDescent="0.2"/>
    <row r="206" ht="15.75" customHeight="1" x14ac:dyDescent="0.2"/>
    <row r="207" ht="15.75" customHeight="1" x14ac:dyDescent="0.2"/>
    <row r="208" ht="15.75" customHeight="1" x14ac:dyDescent="0.2"/>
    <row r="209" ht="15.75" customHeight="1" x14ac:dyDescent="0.2"/>
    <row r="210" ht="15.75" customHeight="1" x14ac:dyDescent="0.2"/>
    <row r="211" ht="15.75" customHeight="1" x14ac:dyDescent="0.2"/>
    <row r="212" ht="15.75" customHeight="1" x14ac:dyDescent="0.2"/>
    <row r="213" ht="15.75" customHeight="1" x14ac:dyDescent="0.2"/>
    <row r="214" ht="15.75" customHeight="1" x14ac:dyDescent="0.2"/>
    <row r="215" ht="15.75" customHeight="1" x14ac:dyDescent="0.2"/>
    <row r="216" ht="15.75" customHeight="1" x14ac:dyDescent="0.2"/>
    <row r="217" ht="15.75" customHeight="1" x14ac:dyDescent="0.2"/>
    <row r="218" ht="15.75" customHeight="1" x14ac:dyDescent="0.2"/>
    <row r="219" ht="15.75" customHeight="1" x14ac:dyDescent="0.2"/>
    <row r="220" ht="15.75" customHeight="1" x14ac:dyDescent="0.2"/>
    <row r="221" ht="15.75" customHeight="1" x14ac:dyDescent="0.2"/>
    <row r="222" ht="15.75" customHeight="1" x14ac:dyDescent="0.2"/>
    <row r="223" ht="15.75" customHeight="1" x14ac:dyDescent="0.2"/>
    <row r="224" ht="15.75" customHeight="1" x14ac:dyDescent="0.2"/>
    <row r="225" ht="15.75" customHeight="1" x14ac:dyDescent="0.2"/>
    <row r="226" ht="15.75" customHeight="1" x14ac:dyDescent="0.2"/>
    <row r="227" ht="15.75" customHeight="1" x14ac:dyDescent="0.2"/>
    <row r="228" ht="15.75" customHeight="1" x14ac:dyDescent="0.2"/>
    <row r="229" ht="15.75" customHeight="1" x14ac:dyDescent="0.2"/>
    <row r="230" ht="15.75" customHeight="1" x14ac:dyDescent="0.2"/>
    <row r="231" ht="15.75" customHeight="1" x14ac:dyDescent="0.2"/>
    <row r="232" ht="15.75" customHeight="1" x14ac:dyDescent="0.2"/>
    <row r="233" ht="15.75" customHeight="1" x14ac:dyDescent="0.2"/>
    <row r="234" ht="15.75" customHeight="1" x14ac:dyDescent="0.2"/>
    <row r="235" ht="15.75" customHeight="1" x14ac:dyDescent="0.2"/>
    <row r="236" ht="15.75" customHeight="1" x14ac:dyDescent="0.2"/>
    <row r="237" ht="15.75" customHeight="1" x14ac:dyDescent="0.2"/>
    <row r="238" ht="15.75" customHeight="1" x14ac:dyDescent="0.2"/>
    <row r="239" ht="15.75" customHeight="1" x14ac:dyDescent="0.2"/>
    <row r="240" ht="15.75" customHeight="1" x14ac:dyDescent="0.2"/>
    <row r="241" ht="15.75" customHeight="1" x14ac:dyDescent="0.2"/>
    <row r="242" ht="15.75" customHeight="1" x14ac:dyDescent="0.2"/>
    <row r="243" ht="15.75" customHeight="1" x14ac:dyDescent="0.2"/>
    <row r="244" ht="15.75" customHeight="1" x14ac:dyDescent="0.2"/>
    <row r="245" ht="15.75" customHeight="1" x14ac:dyDescent="0.2"/>
    <row r="246" ht="15.75" customHeight="1" x14ac:dyDescent="0.2"/>
    <row r="247" ht="15.75" customHeight="1" x14ac:dyDescent="0.2"/>
    <row r="248" ht="15.75" customHeight="1" x14ac:dyDescent="0.2"/>
    <row r="249" ht="15.75" customHeight="1" x14ac:dyDescent="0.2"/>
    <row r="250" ht="15.75" customHeight="1" x14ac:dyDescent="0.2"/>
    <row r="251" ht="15.75" customHeight="1" x14ac:dyDescent="0.2"/>
    <row r="252" ht="15.75" customHeight="1" x14ac:dyDescent="0.2"/>
    <row r="253" ht="15.75" customHeight="1" x14ac:dyDescent="0.2"/>
    <row r="254" ht="15.75" customHeight="1" x14ac:dyDescent="0.2"/>
    <row r="255" ht="15.75" customHeight="1" x14ac:dyDescent="0.2"/>
    <row r="25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sheetData>
  <pageMargins left="0.70866141732283472" right="0.70866141732283472" top="0.74803149606299213" bottom="0.74803149606299213" header="0.39370078740157483" footer="0"/>
  <pageSetup paperSize="8" scale="85" fitToHeight="0" pageOrder="overThenDown" orientation="landscape" r:id="rId1"/>
  <headerFooter>
    <oddHeader xml:space="preserve">&amp;R&amp;F - &amp;A
&amp;P of &amp;N </oddHeader>
  </headerFooter>
  <drawing r:id="rId2"/>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300-000000000000}">
          <x14:formula1>
            <xm:f>'Z:\Data Collection Regulation\DCF 2022-2027\DCF Annual Report  2023\WP 2023\[Ireland _WP_2022-2027_tables_20221027.xlsx]MasterCodeList'!#REF!</xm:f>
          </x14:formula1>
          <xm:sqref>D4:D6 A4:A6</xm:sqref>
        </x14:dataValidation>
      </x14:dataValidations>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outlinePr summaryBelow="0" summaryRight="0"/>
    <pageSetUpPr fitToPage="1"/>
  </sheetPr>
  <dimension ref="A1:Z996"/>
  <sheetViews>
    <sheetView topLeftCell="C1" zoomScaleNormal="100" zoomScaleSheetLayoutView="100" workbookViewId="0">
      <selection activeCell="I8" sqref="I8"/>
    </sheetView>
  </sheetViews>
  <sheetFormatPr defaultColWidth="14.42578125" defaultRowHeight="15" customHeight="1" x14ac:dyDescent="0.2"/>
  <cols>
    <col min="1" max="1" width="32.28515625" style="42" customWidth="1"/>
    <col min="2" max="9" width="26.42578125" style="42" customWidth="1"/>
    <col min="10" max="10" width="20.140625" style="42" customWidth="1"/>
    <col min="11" max="16384" width="14.42578125" style="42"/>
  </cols>
  <sheetData>
    <row r="1" spans="1:26" ht="15" customHeight="1" x14ac:dyDescent="0.2">
      <c r="A1" s="44" t="s">
        <v>875</v>
      </c>
    </row>
    <row r="2" spans="1:26" ht="38.25" x14ac:dyDescent="0.2">
      <c r="A2" s="121" t="s">
        <v>876</v>
      </c>
      <c r="B2" s="115" t="s">
        <v>877</v>
      </c>
      <c r="C2" s="121" t="s">
        <v>878</v>
      </c>
      <c r="D2" s="121" t="s">
        <v>879</v>
      </c>
      <c r="E2" s="121" t="s">
        <v>880</v>
      </c>
      <c r="F2" s="121" t="s">
        <v>881</v>
      </c>
      <c r="G2" s="121" t="s">
        <v>882</v>
      </c>
      <c r="H2" s="121" t="s">
        <v>883</v>
      </c>
      <c r="I2" s="121" t="s">
        <v>884</v>
      </c>
      <c r="J2" s="121" t="s">
        <v>859</v>
      </c>
      <c r="K2" s="192" t="s">
        <v>861</v>
      </c>
      <c r="L2" s="9"/>
      <c r="M2" s="9"/>
      <c r="N2" s="9"/>
      <c r="O2" s="9"/>
      <c r="P2" s="9"/>
      <c r="Q2" s="9"/>
      <c r="R2" s="9"/>
      <c r="S2" s="9"/>
      <c r="T2" s="9"/>
      <c r="U2" s="9"/>
      <c r="V2" s="9"/>
      <c r="W2" s="9"/>
      <c r="X2" s="9"/>
      <c r="Y2" s="9"/>
      <c r="Z2" s="9"/>
    </row>
    <row r="3" spans="1:26" ht="38.25" x14ac:dyDescent="0.2">
      <c r="A3" s="39" t="s">
        <v>885</v>
      </c>
      <c r="B3" s="39" t="s">
        <v>886</v>
      </c>
      <c r="C3" s="39" t="s">
        <v>886</v>
      </c>
      <c r="D3" s="39" t="s">
        <v>886</v>
      </c>
      <c r="E3" s="39" t="s">
        <v>886</v>
      </c>
      <c r="F3" s="39" t="s">
        <v>886</v>
      </c>
      <c r="G3" s="39" t="s">
        <v>886</v>
      </c>
      <c r="H3" s="39" t="s">
        <v>886</v>
      </c>
      <c r="I3" s="39" t="s">
        <v>886</v>
      </c>
      <c r="J3" s="39" t="s">
        <v>887</v>
      </c>
      <c r="K3" s="193" t="s">
        <v>888</v>
      </c>
      <c r="L3" s="9"/>
      <c r="M3" s="9"/>
      <c r="N3" s="9"/>
      <c r="O3" s="9"/>
      <c r="P3" s="9"/>
      <c r="Q3" s="9"/>
      <c r="R3" s="9"/>
      <c r="S3" s="9"/>
      <c r="T3" s="9"/>
      <c r="U3" s="9"/>
      <c r="V3" s="9"/>
      <c r="W3" s="9"/>
      <c r="X3" s="9"/>
      <c r="Y3" s="9"/>
      <c r="Z3" s="9"/>
    </row>
    <row r="4" spans="1:26" ht="409.5" x14ac:dyDescent="0.2">
      <c r="A4" s="221" t="s">
        <v>1200</v>
      </c>
      <c r="B4" s="221" t="s">
        <v>1201</v>
      </c>
      <c r="C4" s="221" t="s">
        <v>1202</v>
      </c>
      <c r="D4" s="221" t="s">
        <v>1203</v>
      </c>
      <c r="E4" s="221" t="s">
        <v>1204</v>
      </c>
      <c r="F4" s="221" t="s">
        <v>1205</v>
      </c>
      <c r="G4" s="221" t="s">
        <v>1206</v>
      </c>
      <c r="H4" s="221" t="s">
        <v>1130</v>
      </c>
      <c r="I4" s="221" t="s">
        <v>1129</v>
      </c>
      <c r="J4" s="221" t="s">
        <v>1207</v>
      </c>
      <c r="K4" s="222" t="s">
        <v>1208</v>
      </c>
    </row>
    <row r="5" spans="1:26" ht="216.75" x14ac:dyDescent="0.2">
      <c r="A5" s="221" t="s">
        <v>1209</v>
      </c>
      <c r="B5" s="221" t="s">
        <v>1210</v>
      </c>
      <c r="C5" s="221" t="s">
        <v>1211</v>
      </c>
      <c r="D5" s="221" t="s">
        <v>1212</v>
      </c>
      <c r="E5" s="221" t="s">
        <v>1213</v>
      </c>
      <c r="F5" s="221" t="s">
        <v>1214</v>
      </c>
      <c r="G5" s="221" t="s">
        <v>1206</v>
      </c>
      <c r="H5" s="221" t="s">
        <v>1130</v>
      </c>
      <c r="I5" s="221" t="s">
        <v>1129</v>
      </c>
      <c r="J5" s="221" t="s">
        <v>1215</v>
      </c>
      <c r="K5" s="222" t="s">
        <v>1216</v>
      </c>
    </row>
    <row r="6" spans="1:26" ht="267.75" x14ac:dyDescent="0.2">
      <c r="A6" s="221" t="s">
        <v>1217</v>
      </c>
      <c r="B6" s="221" t="s">
        <v>1218</v>
      </c>
      <c r="C6" s="223" t="s">
        <v>1219</v>
      </c>
      <c r="D6" s="221" t="s">
        <v>1220</v>
      </c>
      <c r="E6" s="221" t="s">
        <v>1221</v>
      </c>
      <c r="F6" s="221" t="s">
        <v>1222</v>
      </c>
      <c r="G6" s="221" t="s">
        <v>1223</v>
      </c>
      <c r="H6" s="221" t="s">
        <v>1262</v>
      </c>
      <c r="I6" s="221">
        <v>2022</v>
      </c>
      <c r="J6" s="368" t="s">
        <v>2336</v>
      </c>
      <c r="K6" s="224" t="s">
        <v>2329</v>
      </c>
    </row>
    <row r="7" spans="1:26" ht="306.75" thickBot="1" x14ac:dyDescent="0.25">
      <c r="A7" s="225" t="s">
        <v>1224</v>
      </c>
      <c r="B7" s="225" t="s">
        <v>1225</v>
      </c>
      <c r="C7" s="226" t="s">
        <v>1226</v>
      </c>
      <c r="D7" s="225" t="s">
        <v>1227</v>
      </c>
      <c r="E7" s="225" t="s">
        <v>1228</v>
      </c>
      <c r="F7" s="225" t="s">
        <v>1229</v>
      </c>
      <c r="G7" s="225" t="s">
        <v>1230</v>
      </c>
      <c r="H7" s="225" t="s">
        <v>1262</v>
      </c>
      <c r="I7" s="221">
        <v>2022</v>
      </c>
      <c r="J7" s="368" t="s">
        <v>2336</v>
      </c>
      <c r="K7" s="224" t="s">
        <v>2330</v>
      </c>
    </row>
    <row r="8" spans="1:26" ht="15.75" customHeight="1" x14ac:dyDescent="0.2"/>
    <row r="9" spans="1:26" ht="15.75" customHeight="1" x14ac:dyDescent="0.2"/>
    <row r="10" spans="1:26" ht="15.75" customHeight="1" x14ac:dyDescent="0.2"/>
    <row r="11" spans="1:26" ht="15.75" customHeight="1" x14ac:dyDescent="0.2"/>
    <row r="12" spans="1:26" ht="15.75" customHeight="1" x14ac:dyDescent="0.2"/>
    <row r="13" spans="1:26" ht="15.75" customHeight="1" x14ac:dyDescent="0.2"/>
    <row r="14" spans="1:26" ht="15.75" customHeight="1" x14ac:dyDescent="0.2"/>
    <row r="15" spans="1:26" ht="15.75" customHeight="1" x14ac:dyDescent="0.2"/>
    <row r="16" spans="1:26" ht="15.75" customHeight="1" x14ac:dyDescent="0.2"/>
    <row r="17" ht="15.75" customHeight="1" x14ac:dyDescent="0.2"/>
    <row r="18" ht="15.75" customHeight="1" x14ac:dyDescent="0.2"/>
    <row r="19" ht="15.75" customHeight="1" x14ac:dyDescent="0.2"/>
    <row r="20" ht="15.75" customHeight="1" x14ac:dyDescent="0.2"/>
    <row r="21" ht="15.75" customHeight="1" x14ac:dyDescent="0.2"/>
    <row r="22" ht="15.75" customHeight="1" x14ac:dyDescent="0.2"/>
    <row r="23" ht="15.75" customHeight="1" x14ac:dyDescent="0.2"/>
    <row r="24" ht="15.75" customHeight="1" x14ac:dyDescent="0.2"/>
    <row r="25" ht="15.75" customHeight="1" x14ac:dyDescent="0.2"/>
    <row r="26" ht="15.75" customHeight="1" x14ac:dyDescent="0.2"/>
    <row r="27" ht="15.75" customHeight="1" x14ac:dyDescent="0.2"/>
    <row r="28" ht="15.75" customHeight="1" x14ac:dyDescent="0.2"/>
    <row r="29" ht="15.75" customHeight="1" x14ac:dyDescent="0.2"/>
    <row r="30" ht="15.75" customHeight="1" x14ac:dyDescent="0.2"/>
    <row r="31" ht="15.75" customHeight="1" x14ac:dyDescent="0.2"/>
    <row r="32" ht="15.75" customHeight="1" x14ac:dyDescent="0.2"/>
    <row r="33" ht="15.75" customHeight="1" x14ac:dyDescent="0.2"/>
    <row r="34" ht="15.75" customHeight="1" x14ac:dyDescent="0.2"/>
    <row r="35" ht="15.75" customHeight="1" x14ac:dyDescent="0.2"/>
    <row r="36" ht="15.75" customHeight="1" x14ac:dyDescent="0.2"/>
    <row r="37" ht="15.75" customHeight="1" x14ac:dyDescent="0.2"/>
    <row r="38" ht="15.75" customHeight="1" x14ac:dyDescent="0.2"/>
    <row r="39" ht="15.75" customHeight="1" x14ac:dyDescent="0.2"/>
    <row r="40" ht="15.75" customHeight="1" x14ac:dyDescent="0.2"/>
    <row r="41" ht="15.75" customHeight="1" x14ac:dyDescent="0.2"/>
    <row r="42" ht="15.75" customHeight="1" x14ac:dyDescent="0.2"/>
    <row r="43" ht="15.75" customHeight="1" x14ac:dyDescent="0.2"/>
    <row r="44" ht="15.75" customHeight="1" x14ac:dyDescent="0.2"/>
    <row r="45" ht="15.75" customHeight="1" x14ac:dyDescent="0.2"/>
    <row r="46" ht="15.75" customHeight="1" x14ac:dyDescent="0.2"/>
    <row r="47" ht="15.75" customHeight="1" x14ac:dyDescent="0.2"/>
    <row r="48" ht="15.75" customHeight="1" x14ac:dyDescent="0.2"/>
    <row r="49" ht="15.75" customHeight="1" x14ac:dyDescent="0.2"/>
    <row r="50" ht="15.75" customHeight="1" x14ac:dyDescent="0.2"/>
    <row r="51" ht="15.75" customHeight="1" x14ac:dyDescent="0.2"/>
    <row r="52" ht="15.75" customHeight="1" x14ac:dyDescent="0.2"/>
    <row r="53" ht="15.75" customHeight="1" x14ac:dyDescent="0.2"/>
    <row r="54" ht="15.75" customHeight="1" x14ac:dyDescent="0.2"/>
    <row r="55" ht="15.75" customHeight="1" x14ac:dyDescent="0.2"/>
    <row r="56" ht="15.75" customHeight="1" x14ac:dyDescent="0.2"/>
    <row r="57" ht="15.75" customHeight="1" x14ac:dyDescent="0.2"/>
    <row r="58" ht="15.75" customHeight="1" x14ac:dyDescent="0.2"/>
    <row r="59" ht="15.75" customHeight="1" x14ac:dyDescent="0.2"/>
    <row r="60" ht="15.75" customHeight="1" x14ac:dyDescent="0.2"/>
    <row r="61" ht="15.75" customHeight="1" x14ac:dyDescent="0.2"/>
    <row r="62" ht="15.75" customHeight="1" x14ac:dyDescent="0.2"/>
    <row r="63" ht="15.75" customHeight="1" x14ac:dyDescent="0.2"/>
    <row r="64" ht="15.75" customHeight="1" x14ac:dyDescent="0.2"/>
    <row r="65" ht="15.75" customHeight="1" x14ac:dyDescent="0.2"/>
    <row r="66" ht="15.75" customHeight="1" x14ac:dyDescent="0.2"/>
    <row r="67" ht="15.75" customHeight="1" x14ac:dyDescent="0.2"/>
    <row r="68" ht="15.75" customHeight="1" x14ac:dyDescent="0.2"/>
    <row r="69" ht="15.75" customHeight="1" x14ac:dyDescent="0.2"/>
    <row r="70" ht="15.75" customHeight="1" x14ac:dyDescent="0.2"/>
    <row r="71" ht="15.75" customHeight="1" x14ac:dyDescent="0.2"/>
    <row r="72" ht="15.75" customHeight="1" x14ac:dyDescent="0.2"/>
    <row r="73" ht="15.75" customHeight="1" x14ac:dyDescent="0.2"/>
    <row r="74" ht="15.75" customHeight="1" x14ac:dyDescent="0.2"/>
    <row r="75" ht="15.75" customHeight="1" x14ac:dyDescent="0.2"/>
    <row r="76" ht="15.75" customHeight="1" x14ac:dyDescent="0.2"/>
    <row r="77" ht="15.75" customHeight="1" x14ac:dyDescent="0.2"/>
    <row r="78" ht="15.75" customHeight="1" x14ac:dyDescent="0.2"/>
    <row r="79" ht="15.75" customHeight="1" x14ac:dyDescent="0.2"/>
    <row r="80" ht="15.75" customHeight="1" x14ac:dyDescent="0.2"/>
    <row r="81" ht="15.75" customHeight="1" x14ac:dyDescent="0.2"/>
    <row r="82" ht="15.75" customHeight="1" x14ac:dyDescent="0.2"/>
    <row r="83" ht="15.75" customHeight="1" x14ac:dyDescent="0.2"/>
    <row r="84" ht="15.75" customHeight="1" x14ac:dyDescent="0.2"/>
    <row r="85" ht="15.75" customHeight="1" x14ac:dyDescent="0.2"/>
    <row r="86" ht="15.75" customHeight="1" x14ac:dyDescent="0.2"/>
    <row r="87" ht="15.75" customHeight="1" x14ac:dyDescent="0.2"/>
    <row r="88" ht="15.75" customHeight="1" x14ac:dyDescent="0.2"/>
    <row r="89" ht="15.75" customHeight="1" x14ac:dyDescent="0.2"/>
    <row r="90" ht="15.75" customHeight="1" x14ac:dyDescent="0.2"/>
    <row r="91" ht="15.75" customHeight="1" x14ac:dyDescent="0.2"/>
    <row r="92" ht="15.75" customHeight="1" x14ac:dyDescent="0.2"/>
    <row r="93" ht="15.75" customHeight="1" x14ac:dyDescent="0.2"/>
    <row r="94" ht="15.75" customHeight="1" x14ac:dyDescent="0.2"/>
    <row r="95" ht="15.75" customHeight="1" x14ac:dyDescent="0.2"/>
    <row r="96" ht="15.75" customHeight="1" x14ac:dyDescent="0.2"/>
    <row r="97" ht="15.75" customHeight="1" x14ac:dyDescent="0.2"/>
    <row r="98" ht="15.75" customHeight="1" x14ac:dyDescent="0.2"/>
    <row r="99" ht="15.75" customHeight="1" x14ac:dyDescent="0.2"/>
    <row r="100" ht="15.75" customHeight="1" x14ac:dyDescent="0.2"/>
    <row r="101" ht="15.75" customHeight="1" x14ac:dyDescent="0.2"/>
    <row r="102" ht="15.75" customHeight="1" x14ac:dyDescent="0.2"/>
    <row r="103" ht="15.75" customHeight="1" x14ac:dyDescent="0.2"/>
    <row r="104" ht="15.75" customHeight="1" x14ac:dyDescent="0.2"/>
    <row r="105" ht="15.75" customHeight="1" x14ac:dyDescent="0.2"/>
    <row r="106" ht="15.75" customHeight="1" x14ac:dyDescent="0.2"/>
    <row r="107" ht="15.75" customHeight="1" x14ac:dyDescent="0.2"/>
    <row r="108" ht="15.75" customHeight="1" x14ac:dyDescent="0.2"/>
    <row r="109" ht="15.75" customHeight="1" x14ac:dyDescent="0.2"/>
    <row r="110" ht="15.75" customHeight="1" x14ac:dyDescent="0.2"/>
    <row r="111" ht="15.75" customHeight="1" x14ac:dyDescent="0.2"/>
    <row r="112" ht="15.75" customHeight="1" x14ac:dyDescent="0.2"/>
    <row r="113" ht="15.75" customHeight="1" x14ac:dyDescent="0.2"/>
    <row r="114" ht="15.75" customHeight="1" x14ac:dyDescent="0.2"/>
    <row r="115" ht="15.75" customHeight="1" x14ac:dyDescent="0.2"/>
    <row r="116" ht="15.75" customHeight="1" x14ac:dyDescent="0.2"/>
    <row r="117" ht="15.75" customHeight="1" x14ac:dyDescent="0.2"/>
    <row r="118" ht="15.75" customHeight="1" x14ac:dyDescent="0.2"/>
    <row r="119" ht="15.75" customHeight="1" x14ac:dyDescent="0.2"/>
    <row r="120" ht="15.75" customHeight="1" x14ac:dyDescent="0.2"/>
    <row r="121" ht="15.75" customHeight="1" x14ac:dyDescent="0.2"/>
    <row r="122" ht="15.75" customHeight="1" x14ac:dyDescent="0.2"/>
    <row r="123" ht="15.75" customHeight="1" x14ac:dyDescent="0.2"/>
    <row r="124" ht="15.75" customHeight="1" x14ac:dyDescent="0.2"/>
    <row r="125" ht="15.75" customHeight="1" x14ac:dyDescent="0.2"/>
    <row r="126" ht="15.75" customHeight="1" x14ac:dyDescent="0.2"/>
    <row r="127" ht="15.75" customHeight="1" x14ac:dyDescent="0.2"/>
    <row r="128" ht="15.75" customHeight="1" x14ac:dyDescent="0.2"/>
    <row r="129" ht="15.75" customHeight="1" x14ac:dyDescent="0.2"/>
    <row r="130" ht="15.75" customHeight="1" x14ac:dyDescent="0.2"/>
    <row r="131" ht="15.75" customHeight="1" x14ac:dyDescent="0.2"/>
    <row r="132" ht="15.75" customHeight="1" x14ac:dyDescent="0.2"/>
    <row r="133" ht="15.75" customHeight="1" x14ac:dyDescent="0.2"/>
    <row r="134" ht="15.75" customHeight="1" x14ac:dyDescent="0.2"/>
    <row r="135" ht="15.75" customHeight="1" x14ac:dyDescent="0.2"/>
    <row r="136" ht="15.75" customHeight="1" x14ac:dyDescent="0.2"/>
    <row r="137" ht="15.75" customHeight="1" x14ac:dyDescent="0.2"/>
    <row r="138" ht="15.75" customHeight="1" x14ac:dyDescent="0.2"/>
    <row r="139" ht="15.75" customHeight="1" x14ac:dyDescent="0.2"/>
    <row r="140" ht="15.75" customHeight="1" x14ac:dyDescent="0.2"/>
    <row r="141" ht="15.75" customHeight="1" x14ac:dyDescent="0.2"/>
    <row r="142" ht="15.75" customHeight="1" x14ac:dyDescent="0.2"/>
    <row r="143" ht="15.75" customHeight="1" x14ac:dyDescent="0.2"/>
    <row r="144" ht="15.75" customHeight="1" x14ac:dyDescent="0.2"/>
    <row r="145" ht="15.75" customHeight="1" x14ac:dyDescent="0.2"/>
    <row r="146" ht="15.75" customHeight="1" x14ac:dyDescent="0.2"/>
    <row r="147" ht="15.75" customHeight="1" x14ac:dyDescent="0.2"/>
    <row r="148" ht="15.75" customHeight="1" x14ac:dyDescent="0.2"/>
    <row r="149" ht="15.75" customHeight="1" x14ac:dyDescent="0.2"/>
    <row r="150" ht="15.75" customHeight="1" x14ac:dyDescent="0.2"/>
    <row r="151" ht="15.75" customHeight="1" x14ac:dyDescent="0.2"/>
    <row r="152" ht="15.75" customHeight="1" x14ac:dyDescent="0.2"/>
    <row r="153" ht="15.75" customHeight="1" x14ac:dyDescent="0.2"/>
    <row r="154" ht="15.75" customHeight="1" x14ac:dyDescent="0.2"/>
    <row r="155" ht="15.75" customHeight="1" x14ac:dyDescent="0.2"/>
    <row r="156" ht="15.75" customHeight="1" x14ac:dyDescent="0.2"/>
    <row r="157" ht="15.75" customHeight="1" x14ac:dyDescent="0.2"/>
    <row r="158" ht="15.75" customHeight="1" x14ac:dyDescent="0.2"/>
    <row r="159" ht="15.75" customHeight="1" x14ac:dyDescent="0.2"/>
    <row r="160" ht="15.75" customHeight="1" x14ac:dyDescent="0.2"/>
    <row r="161" ht="15.75" customHeight="1" x14ac:dyDescent="0.2"/>
    <row r="162" ht="15.75" customHeight="1" x14ac:dyDescent="0.2"/>
    <row r="163" ht="15.75" customHeight="1" x14ac:dyDescent="0.2"/>
    <row r="164" ht="15.75" customHeight="1" x14ac:dyDescent="0.2"/>
    <row r="165" ht="15.75" customHeight="1" x14ac:dyDescent="0.2"/>
    <row r="166" ht="15.75" customHeight="1" x14ac:dyDescent="0.2"/>
    <row r="167" ht="15.75" customHeight="1" x14ac:dyDescent="0.2"/>
    <row r="168" ht="15.75" customHeight="1" x14ac:dyDescent="0.2"/>
    <row r="169" ht="15.75" customHeight="1" x14ac:dyDescent="0.2"/>
    <row r="170" ht="15.75" customHeight="1" x14ac:dyDescent="0.2"/>
    <row r="171" ht="15.75" customHeight="1" x14ac:dyDescent="0.2"/>
    <row r="172" ht="15.75" customHeight="1" x14ac:dyDescent="0.2"/>
    <row r="173" ht="15.75" customHeight="1" x14ac:dyDescent="0.2"/>
    <row r="174" ht="15.75" customHeight="1" x14ac:dyDescent="0.2"/>
    <row r="175" ht="15.75" customHeight="1" x14ac:dyDescent="0.2"/>
    <row r="176" ht="15.75" customHeight="1" x14ac:dyDescent="0.2"/>
    <row r="177" ht="15.75" customHeight="1" x14ac:dyDescent="0.2"/>
    <row r="178" ht="15.75" customHeight="1" x14ac:dyDescent="0.2"/>
    <row r="179" ht="15.75" customHeight="1" x14ac:dyDescent="0.2"/>
    <row r="180" ht="15.75" customHeight="1" x14ac:dyDescent="0.2"/>
    <row r="181" ht="15.75" customHeight="1" x14ac:dyDescent="0.2"/>
    <row r="182" ht="15.75" customHeight="1" x14ac:dyDescent="0.2"/>
    <row r="183" ht="15.75" customHeight="1" x14ac:dyDescent="0.2"/>
    <row r="184" ht="15.75" customHeight="1" x14ac:dyDescent="0.2"/>
    <row r="185" ht="15.75" customHeight="1" x14ac:dyDescent="0.2"/>
    <row r="186" ht="15.75" customHeight="1" x14ac:dyDescent="0.2"/>
    <row r="187" ht="15.75" customHeight="1" x14ac:dyDescent="0.2"/>
    <row r="188" ht="15.75" customHeight="1" x14ac:dyDescent="0.2"/>
    <row r="189" ht="15.75" customHeight="1" x14ac:dyDescent="0.2"/>
    <row r="190" ht="15.75" customHeight="1" x14ac:dyDescent="0.2"/>
    <row r="191" ht="15.75" customHeight="1" x14ac:dyDescent="0.2"/>
    <row r="192" ht="15.75" customHeight="1" x14ac:dyDescent="0.2"/>
    <row r="193" ht="15.75" customHeight="1" x14ac:dyDescent="0.2"/>
    <row r="194" ht="15.75" customHeight="1" x14ac:dyDescent="0.2"/>
    <row r="195" ht="15.75" customHeight="1" x14ac:dyDescent="0.2"/>
    <row r="196" ht="15.75" customHeight="1" x14ac:dyDescent="0.2"/>
    <row r="197" ht="15.75" customHeight="1" x14ac:dyDescent="0.2"/>
    <row r="198" ht="15.75" customHeight="1" x14ac:dyDescent="0.2"/>
    <row r="199" ht="15.75" customHeight="1" x14ac:dyDescent="0.2"/>
    <row r="200" ht="15.75" customHeight="1" x14ac:dyDescent="0.2"/>
    <row r="201" ht="15.75" customHeight="1" x14ac:dyDescent="0.2"/>
    <row r="202" ht="15.75" customHeight="1" x14ac:dyDescent="0.2"/>
    <row r="203" ht="15.75" customHeight="1" x14ac:dyDescent="0.2"/>
    <row r="204" ht="15.75" customHeight="1" x14ac:dyDescent="0.2"/>
    <row r="205" ht="15.75" customHeight="1" x14ac:dyDescent="0.2"/>
    <row r="206" ht="15.75" customHeight="1" x14ac:dyDescent="0.2"/>
    <row r="207" ht="15.75" customHeight="1" x14ac:dyDescent="0.2"/>
    <row r="208" ht="15.75" customHeight="1" x14ac:dyDescent="0.2"/>
    <row r="209" ht="15.75" customHeight="1" x14ac:dyDescent="0.2"/>
    <row r="210" ht="15.75" customHeight="1" x14ac:dyDescent="0.2"/>
    <row r="211" ht="15.75" customHeight="1" x14ac:dyDescent="0.2"/>
    <row r="212" ht="15.75" customHeight="1" x14ac:dyDescent="0.2"/>
    <row r="213" ht="15.75" customHeight="1" x14ac:dyDescent="0.2"/>
    <row r="214" ht="15.75" customHeight="1" x14ac:dyDescent="0.2"/>
    <row r="215" ht="15.75" customHeight="1" x14ac:dyDescent="0.2"/>
    <row r="216" ht="15.75" customHeight="1" x14ac:dyDescent="0.2"/>
    <row r="217" ht="15.75" customHeight="1" x14ac:dyDescent="0.2"/>
    <row r="218" ht="15.75" customHeight="1" x14ac:dyDescent="0.2"/>
    <row r="219" ht="15.75" customHeight="1" x14ac:dyDescent="0.2"/>
    <row r="220" ht="15.75" customHeight="1" x14ac:dyDescent="0.2"/>
    <row r="221" ht="15.75" customHeight="1" x14ac:dyDescent="0.2"/>
    <row r="222" ht="15.75" customHeight="1" x14ac:dyDescent="0.2"/>
    <row r="223" ht="15.75" customHeight="1" x14ac:dyDescent="0.2"/>
    <row r="224" ht="15.75" customHeight="1" x14ac:dyDescent="0.2"/>
    <row r="225" ht="15.75" customHeight="1" x14ac:dyDescent="0.2"/>
    <row r="226" ht="15.75" customHeight="1" x14ac:dyDescent="0.2"/>
    <row r="227" ht="15.75" customHeight="1" x14ac:dyDescent="0.2"/>
    <row r="228" ht="15.75" customHeight="1" x14ac:dyDescent="0.2"/>
    <row r="229" ht="15.75" customHeight="1" x14ac:dyDescent="0.2"/>
    <row r="230" ht="15.75" customHeight="1" x14ac:dyDescent="0.2"/>
    <row r="231" ht="15.75" customHeight="1" x14ac:dyDescent="0.2"/>
    <row r="232" ht="15.75" customHeight="1" x14ac:dyDescent="0.2"/>
    <row r="233" ht="15.75" customHeight="1" x14ac:dyDescent="0.2"/>
    <row r="234" ht="15.75" customHeight="1" x14ac:dyDescent="0.2"/>
    <row r="235" ht="15.75" customHeight="1" x14ac:dyDescent="0.2"/>
    <row r="236" ht="15.75" customHeight="1" x14ac:dyDescent="0.2"/>
    <row r="237" ht="15.75" customHeight="1" x14ac:dyDescent="0.2"/>
    <row r="238" ht="15.75" customHeight="1" x14ac:dyDescent="0.2"/>
    <row r="239" ht="15.75" customHeight="1" x14ac:dyDescent="0.2"/>
    <row r="240" ht="15.75" customHeight="1" x14ac:dyDescent="0.2"/>
    <row r="241" ht="15.75" customHeight="1" x14ac:dyDescent="0.2"/>
    <row r="242" ht="15.75" customHeight="1" x14ac:dyDescent="0.2"/>
    <row r="243" ht="15.75" customHeight="1" x14ac:dyDescent="0.2"/>
    <row r="244" ht="15.75" customHeight="1" x14ac:dyDescent="0.2"/>
    <row r="245" ht="15.75" customHeight="1" x14ac:dyDescent="0.2"/>
    <row r="246" ht="15.75" customHeight="1" x14ac:dyDescent="0.2"/>
    <row r="247" ht="15.75" customHeight="1" x14ac:dyDescent="0.2"/>
    <row r="248" ht="15.75" customHeight="1" x14ac:dyDescent="0.2"/>
    <row r="249" ht="15.75" customHeight="1" x14ac:dyDescent="0.2"/>
    <row r="250" ht="15.75" customHeight="1" x14ac:dyDescent="0.2"/>
    <row r="251" ht="15.75" customHeight="1" x14ac:dyDescent="0.2"/>
    <row r="252" ht="15.75" customHeight="1" x14ac:dyDescent="0.2"/>
    <row r="253" ht="15.75" customHeight="1" x14ac:dyDescent="0.2"/>
    <row r="254" ht="15.75" customHeight="1" x14ac:dyDescent="0.2"/>
    <row r="255" ht="15.75" customHeight="1" x14ac:dyDescent="0.2"/>
    <row r="25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sheetData>
  <hyperlinks>
    <hyperlink ref="C6" r:id="rId1" xr:uid="{00000000-0004-0000-0400-000000000000}"/>
    <hyperlink ref="C7" r:id="rId2" display="DEU: Christoph Stransky (christoph.stransky@thuenen.de),_x000a_DNK: Jørgen Dalskov (jd@aqua.dtu.dk),_x000a_FRA: Louise Veron (louise.veron@agriculture.gouv.fr),_x000a_IRL: Linda O’Hea (linda.ohea@marine.ie),_x000a_NLD: Sieto Verver (sieto.verver@wur.nl),_x000a_SWE: Anna Hasslow (anna.hasslow@havochvatten.se)" xr:uid="{00000000-0004-0000-0400-000001000000}"/>
    <hyperlink ref="J6:J7" r:id="rId3" display="agreement file available at https://www.dcf-germany.de/sampling/" xr:uid="{00000000-0004-0000-0400-000002000000}"/>
  </hyperlinks>
  <pageMargins left="0.70866141732283472" right="0.70866141732283472" top="0.74803149606299213" bottom="0.74803149606299213" header="0.39370078740157483" footer="0"/>
  <pageSetup paperSize="8" scale="44" fitToHeight="0" pageOrder="overThenDown" orientation="landscape" r:id="rId4"/>
  <headerFooter>
    <oddHeader>&amp;R&amp;F - &amp;A
&amp;P of &amp;N</oddHeader>
  </headerFooter>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400-000000000000}">
          <x14:formula1>
            <xm:f>'Z:\Data Collection Regulation\DCF 2022-2027\DCF Annual Report 2022\2022 WP\[Ireland _WP_2022-2027_tables.xlsx]MasterCodeList'!#REF!</xm:f>
          </x14:formula1>
          <xm:sqref>A4:A5</xm:sqref>
        </x14:dataValidation>
      </x14:dataValidations>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J14"/>
  <sheetViews>
    <sheetView zoomScale="90" zoomScaleNormal="90" workbookViewId="0">
      <selection activeCell="A4" sqref="A4:J14"/>
    </sheetView>
  </sheetViews>
  <sheetFormatPr defaultColWidth="11.42578125" defaultRowHeight="15" x14ac:dyDescent="0.25"/>
  <cols>
    <col min="1" max="1" width="11.42578125" style="376"/>
    <col min="2" max="2" width="12.140625" style="376" bestFit="1" customWidth="1"/>
    <col min="3" max="3" width="13" style="376" bestFit="1" customWidth="1"/>
    <col min="4" max="4" width="12.5703125" style="376" bestFit="1" customWidth="1"/>
    <col min="5" max="5" width="13" style="376" bestFit="1" customWidth="1"/>
    <col min="6" max="6" width="14.42578125" style="376" bestFit="1" customWidth="1"/>
    <col min="7" max="7" width="18.42578125" style="376" customWidth="1"/>
    <col min="8" max="8" width="18.140625" style="376" customWidth="1"/>
    <col min="9" max="9" width="17.28515625" style="376" bestFit="1" customWidth="1"/>
    <col min="10" max="10" width="17.85546875" style="376" bestFit="1" customWidth="1"/>
    <col min="11" max="16384" width="11.42578125" style="376"/>
  </cols>
  <sheetData>
    <row r="1" spans="1:10" x14ac:dyDescent="0.25">
      <c r="A1" s="373" t="s">
        <v>889</v>
      </c>
      <c r="B1" s="374"/>
      <c r="C1" s="374"/>
      <c r="D1" s="375"/>
      <c r="E1" s="375"/>
      <c r="F1" s="374"/>
      <c r="G1" s="374"/>
      <c r="H1" s="374"/>
      <c r="I1" s="374"/>
      <c r="J1" s="374"/>
    </row>
    <row r="2" spans="1:10" ht="51" x14ac:dyDescent="0.25">
      <c r="A2" s="377" t="s">
        <v>87</v>
      </c>
      <c r="B2" s="377" t="s">
        <v>853</v>
      </c>
      <c r="C2" s="377" t="s">
        <v>142</v>
      </c>
      <c r="D2" s="377" t="s">
        <v>890</v>
      </c>
      <c r="E2" s="377" t="s">
        <v>891</v>
      </c>
      <c r="F2" s="377" t="s">
        <v>892</v>
      </c>
      <c r="G2" s="377" t="s">
        <v>893</v>
      </c>
      <c r="H2" s="377" t="s">
        <v>894</v>
      </c>
      <c r="I2" s="377" t="s">
        <v>895</v>
      </c>
      <c r="J2" s="377" t="s">
        <v>861</v>
      </c>
    </row>
    <row r="3" spans="1:10" ht="51" x14ac:dyDescent="0.25">
      <c r="A3" s="378" t="s">
        <v>862</v>
      </c>
      <c r="B3" s="378" t="s">
        <v>896</v>
      </c>
      <c r="C3" s="378" t="s">
        <v>864</v>
      </c>
      <c r="D3" s="378" t="s">
        <v>897</v>
      </c>
      <c r="E3" s="378" t="s">
        <v>897</v>
      </c>
      <c r="F3" s="378" t="s">
        <v>897</v>
      </c>
      <c r="G3" s="378" t="s">
        <v>897</v>
      </c>
      <c r="H3" s="378" t="s">
        <v>897</v>
      </c>
      <c r="I3" s="378" t="s">
        <v>897</v>
      </c>
      <c r="J3" s="378" t="s">
        <v>897</v>
      </c>
    </row>
    <row r="4" spans="1:10" ht="76.5" x14ac:dyDescent="0.25">
      <c r="A4" s="389" t="s">
        <v>118</v>
      </c>
      <c r="B4" s="389" t="s">
        <v>660</v>
      </c>
      <c r="C4" s="389" t="s">
        <v>180</v>
      </c>
      <c r="D4" s="389" t="s">
        <v>2387</v>
      </c>
      <c r="E4" s="389" t="s">
        <v>2339</v>
      </c>
      <c r="F4" s="389" t="s">
        <v>2102</v>
      </c>
      <c r="G4" s="389" t="s">
        <v>2340</v>
      </c>
      <c r="H4" s="389" t="s">
        <v>2214</v>
      </c>
      <c r="I4" s="389" t="s">
        <v>2341</v>
      </c>
      <c r="J4" s="389" t="s">
        <v>2388</v>
      </c>
    </row>
    <row r="5" spans="1:10" ht="165.75" x14ac:dyDescent="0.25">
      <c r="A5" s="389" t="s">
        <v>118</v>
      </c>
      <c r="B5" s="389" t="s">
        <v>660</v>
      </c>
      <c r="C5" s="389" t="s">
        <v>144</v>
      </c>
      <c r="D5" s="389" t="s">
        <v>2387</v>
      </c>
      <c r="E5" s="389" t="s">
        <v>2339</v>
      </c>
      <c r="F5" s="389" t="s">
        <v>2342</v>
      </c>
      <c r="G5" s="389" t="s">
        <v>2343</v>
      </c>
      <c r="H5" s="389" t="s">
        <v>2344</v>
      </c>
      <c r="I5" s="389" t="s">
        <v>2345</v>
      </c>
      <c r="J5" s="389" t="s">
        <v>2389</v>
      </c>
    </row>
    <row r="6" spans="1:10" ht="178.5" x14ac:dyDescent="0.25">
      <c r="A6" s="389" t="s">
        <v>118</v>
      </c>
      <c r="B6" s="389" t="s">
        <v>655</v>
      </c>
      <c r="C6" s="389" t="s">
        <v>180</v>
      </c>
      <c r="D6" s="389" t="s">
        <v>2387</v>
      </c>
      <c r="E6" s="389" t="s">
        <v>2346</v>
      </c>
      <c r="F6" s="389" t="s">
        <v>2347</v>
      </c>
      <c r="G6" s="389" t="s">
        <v>2348</v>
      </c>
      <c r="H6" s="389" t="s">
        <v>2349</v>
      </c>
      <c r="I6" s="389" t="s">
        <v>2350</v>
      </c>
      <c r="J6" s="389" t="s">
        <v>2335</v>
      </c>
    </row>
    <row r="7" spans="1:10" ht="153" x14ac:dyDescent="0.25">
      <c r="A7" s="389" t="s">
        <v>118</v>
      </c>
      <c r="B7" s="389" t="s">
        <v>655</v>
      </c>
      <c r="C7" s="389" t="s">
        <v>180</v>
      </c>
      <c r="D7" s="389" t="s">
        <v>2387</v>
      </c>
      <c r="E7" s="389" t="s">
        <v>2346</v>
      </c>
      <c r="F7" s="389" t="s">
        <v>2347</v>
      </c>
      <c r="G7" s="389" t="s">
        <v>2351</v>
      </c>
      <c r="H7" s="389" t="s">
        <v>2352</v>
      </c>
      <c r="I7" s="389" t="s">
        <v>2353</v>
      </c>
      <c r="J7" s="389" t="s">
        <v>2215</v>
      </c>
    </row>
    <row r="8" spans="1:10" ht="76.5" x14ac:dyDescent="0.25">
      <c r="A8" s="389" t="s">
        <v>118</v>
      </c>
      <c r="B8" s="389" t="s">
        <v>655</v>
      </c>
      <c r="C8" s="389" t="s">
        <v>180</v>
      </c>
      <c r="D8" s="389" t="s">
        <v>2387</v>
      </c>
      <c r="E8" s="389" t="s">
        <v>2103</v>
      </c>
      <c r="F8" s="389" t="s">
        <v>2354</v>
      </c>
      <c r="G8" s="389" t="s">
        <v>2355</v>
      </c>
      <c r="H8" s="389" t="s">
        <v>2356</v>
      </c>
      <c r="I8" s="389" t="s">
        <v>2357</v>
      </c>
      <c r="J8" s="389" t="s">
        <v>2378</v>
      </c>
    </row>
    <row r="9" spans="1:10" ht="89.25" x14ac:dyDescent="0.25">
      <c r="A9" s="389" t="s">
        <v>118</v>
      </c>
      <c r="B9" s="389" t="s">
        <v>655</v>
      </c>
      <c r="C9" s="389" t="s">
        <v>180</v>
      </c>
      <c r="D9" s="389" t="s">
        <v>2387</v>
      </c>
      <c r="E9" s="389" t="s">
        <v>2103</v>
      </c>
      <c r="F9" s="389" t="s">
        <v>2358</v>
      </c>
      <c r="G9" s="389" t="s">
        <v>2359</v>
      </c>
      <c r="H9" s="389" t="s">
        <v>2360</v>
      </c>
      <c r="I9" s="389" t="s">
        <v>2361</v>
      </c>
      <c r="J9" s="389" t="s">
        <v>2379</v>
      </c>
    </row>
    <row r="10" spans="1:10" ht="344.25" x14ac:dyDescent="0.25">
      <c r="A10" s="389" t="s">
        <v>118</v>
      </c>
      <c r="B10" s="389" t="s">
        <v>660</v>
      </c>
      <c r="C10" s="389" t="s">
        <v>180</v>
      </c>
      <c r="D10" s="389" t="s">
        <v>2362</v>
      </c>
      <c r="E10" s="389" t="s">
        <v>2363</v>
      </c>
      <c r="F10" s="389" t="s">
        <v>2364</v>
      </c>
      <c r="G10" s="389">
        <v>2</v>
      </c>
      <c r="H10" s="389" t="s">
        <v>2365</v>
      </c>
      <c r="I10" s="389" t="s">
        <v>2366</v>
      </c>
      <c r="J10" s="389" t="s">
        <v>2380</v>
      </c>
    </row>
    <row r="11" spans="1:10" ht="255" x14ac:dyDescent="0.25">
      <c r="A11" s="389" t="s">
        <v>118</v>
      </c>
      <c r="B11" s="389" t="s">
        <v>660</v>
      </c>
      <c r="C11" s="389" t="s">
        <v>180</v>
      </c>
      <c r="D11" s="389" t="s">
        <v>2362</v>
      </c>
      <c r="E11" s="389" t="s">
        <v>2363</v>
      </c>
      <c r="F11" s="389" t="s">
        <v>2367</v>
      </c>
      <c r="G11" s="389">
        <v>7</v>
      </c>
      <c r="H11" s="389" t="s">
        <v>2368</v>
      </c>
      <c r="I11" s="389" t="s">
        <v>2369</v>
      </c>
      <c r="J11" s="389" t="s">
        <v>2381</v>
      </c>
    </row>
    <row r="12" spans="1:10" ht="178.5" x14ac:dyDescent="0.25">
      <c r="A12" s="389" t="s">
        <v>118</v>
      </c>
      <c r="B12" s="389" t="s">
        <v>660</v>
      </c>
      <c r="C12" s="389" t="s">
        <v>180</v>
      </c>
      <c r="D12" s="389" t="s">
        <v>2362</v>
      </c>
      <c r="E12" s="389" t="s">
        <v>2363</v>
      </c>
      <c r="F12" s="389" t="s">
        <v>2370</v>
      </c>
      <c r="G12" s="389">
        <v>8</v>
      </c>
      <c r="H12" s="389" t="s">
        <v>2371</v>
      </c>
      <c r="I12" s="389" t="s">
        <v>2372</v>
      </c>
      <c r="J12" s="389" t="s">
        <v>2382</v>
      </c>
    </row>
    <row r="13" spans="1:10" ht="242.25" x14ac:dyDescent="0.25">
      <c r="A13" s="389" t="s">
        <v>118</v>
      </c>
      <c r="B13" s="389" t="s">
        <v>660</v>
      </c>
      <c r="C13" s="389" t="s">
        <v>180</v>
      </c>
      <c r="D13" s="389" t="s">
        <v>2362</v>
      </c>
      <c r="E13" s="389" t="s">
        <v>2363</v>
      </c>
      <c r="F13" s="389" t="s">
        <v>2373</v>
      </c>
      <c r="G13" s="389">
        <v>9</v>
      </c>
      <c r="H13" s="389" t="s">
        <v>2374</v>
      </c>
      <c r="I13" s="389" t="s">
        <v>2375</v>
      </c>
      <c r="J13" s="389" t="s">
        <v>2383</v>
      </c>
    </row>
    <row r="14" spans="1:10" ht="63.75" x14ac:dyDescent="0.25">
      <c r="A14" s="389" t="s">
        <v>118</v>
      </c>
      <c r="B14" s="389" t="s">
        <v>660</v>
      </c>
      <c r="C14" s="389" t="s">
        <v>180</v>
      </c>
      <c r="D14" s="389" t="s">
        <v>2362</v>
      </c>
      <c r="E14" s="389" t="s">
        <v>2363</v>
      </c>
      <c r="F14" s="389" t="s">
        <v>2376</v>
      </c>
      <c r="G14" s="389">
        <v>10</v>
      </c>
      <c r="H14" s="389" t="s">
        <v>2377</v>
      </c>
      <c r="I14" s="389" t="s">
        <v>2377</v>
      </c>
      <c r="J14" s="389" t="s">
        <v>2384</v>
      </c>
    </row>
  </sheetData>
  <pageMargins left="0.7" right="0.7" top="0.78740157499999996" bottom="0.78740157499999996" header="0.3" footer="0.3"/>
  <pageSetup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outlinePr summaryBelow="0" summaryRight="0"/>
    <pageSetUpPr fitToPage="1"/>
  </sheetPr>
  <dimension ref="A1:AH1000"/>
  <sheetViews>
    <sheetView tabSelected="1" zoomScaleNormal="100" zoomScaleSheetLayoutView="100" workbookViewId="0">
      <selection activeCell="A199" sqref="A199:XFD199"/>
    </sheetView>
  </sheetViews>
  <sheetFormatPr defaultColWidth="14.42578125" defaultRowHeight="15" customHeight="1" x14ac:dyDescent="0.2"/>
  <cols>
    <col min="1" max="1" width="8.7109375" style="8" customWidth="1"/>
    <col min="2" max="2" width="10.85546875" style="8" customWidth="1"/>
    <col min="3" max="4" width="8.7109375" style="8" customWidth="1"/>
    <col min="5" max="5" width="18.28515625" style="8" customWidth="1"/>
    <col min="6" max="6" width="13.85546875" style="8" customWidth="1"/>
    <col min="7" max="15" width="8.7109375" style="8" customWidth="1"/>
    <col min="16" max="16" width="37.85546875" style="8" customWidth="1"/>
    <col min="17" max="17" width="29.7109375" style="8" customWidth="1"/>
    <col min="18" max="18" width="24.140625" style="8" customWidth="1"/>
    <col min="19" max="20" width="14.42578125" style="8" customWidth="1"/>
    <col min="21" max="21" width="32.5703125" style="8" hidden="1" customWidth="1"/>
    <col min="22" max="24" width="14.42578125" style="8" hidden="1" customWidth="1"/>
    <col min="25" max="27" width="0" hidden="1" customWidth="1"/>
    <col min="28" max="34" width="14.42578125" style="8" customWidth="1"/>
    <col min="35" max="16384" width="14.42578125" style="8"/>
  </cols>
  <sheetData>
    <row r="1" spans="1:34" ht="12.75" x14ac:dyDescent="0.2">
      <c r="A1" s="44" t="s">
        <v>898</v>
      </c>
      <c r="B1" s="44"/>
      <c r="C1" s="44"/>
      <c r="Q1" s="251"/>
      <c r="R1" s="251"/>
    </row>
    <row r="2" spans="1:34" ht="58.5" customHeight="1" x14ac:dyDescent="0.2">
      <c r="A2" s="115" t="s">
        <v>87</v>
      </c>
      <c r="B2" s="115" t="s">
        <v>899</v>
      </c>
      <c r="C2" s="115" t="s">
        <v>853</v>
      </c>
      <c r="D2" s="115" t="s">
        <v>142</v>
      </c>
      <c r="E2" s="115" t="s">
        <v>900</v>
      </c>
      <c r="F2" s="115" t="s">
        <v>901</v>
      </c>
      <c r="G2" s="115" t="s">
        <v>902</v>
      </c>
      <c r="H2" s="115" t="s">
        <v>903</v>
      </c>
      <c r="I2" s="115" t="s">
        <v>904</v>
      </c>
      <c r="J2" s="115" t="s">
        <v>905</v>
      </c>
      <c r="K2" s="115" t="s">
        <v>906</v>
      </c>
      <c r="L2" s="115" t="s">
        <v>429</v>
      </c>
      <c r="M2" s="116" t="s">
        <v>907</v>
      </c>
      <c r="N2" s="115" t="s">
        <v>908</v>
      </c>
      <c r="O2" s="115" t="s">
        <v>909</v>
      </c>
      <c r="P2" s="115" t="s">
        <v>859</v>
      </c>
      <c r="Q2" s="157" t="s">
        <v>910</v>
      </c>
      <c r="R2" s="157" t="s">
        <v>911</v>
      </c>
      <c r="S2" s="157" t="s">
        <v>912</v>
      </c>
      <c r="T2" s="10"/>
      <c r="U2" s="266" t="s">
        <v>2014</v>
      </c>
      <c r="V2" s="10"/>
      <c r="W2" s="10"/>
      <c r="X2" s="10"/>
      <c r="AB2" s="10"/>
      <c r="AC2" s="10"/>
      <c r="AD2" s="10"/>
      <c r="AE2" s="10"/>
      <c r="AF2" s="10"/>
      <c r="AG2" s="10"/>
      <c r="AH2" s="10"/>
    </row>
    <row r="3" spans="1:34" ht="12.75" x14ac:dyDescent="0.2">
      <c r="A3" s="253" t="s">
        <v>862</v>
      </c>
      <c r="B3" s="253" t="s">
        <v>913</v>
      </c>
      <c r="C3" s="254" t="s">
        <v>863</v>
      </c>
      <c r="D3" s="253" t="s">
        <v>864</v>
      </c>
      <c r="E3" s="253" t="s">
        <v>914</v>
      </c>
      <c r="F3" s="253" t="s">
        <v>914</v>
      </c>
      <c r="G3" s="253" t="s">
        <v>913</v>
      </c>
      <c r="H3" s="253" t="s">
        <v>915</v>
      </c>
      <c r="I3" s="253" t="s">
        <v>913</v>
      </c>
      <c r="J3" s="253" t="s">
        <v>913</v>
      </c>
      <c r="K3" s="253" t="s">
        <v>915</v>
      </c>
      <c r="L3" s="253" t="s">
        <v>916</v>
      </c>
      <c r="M3" s="253" t="s">
        <v>913</v>
      </c>
      <c r="N3" s="253" t="s">
        <v>913</v>
      </c>
      <c r="O3" s="253" t="s">
        <v>913</v>
      </c>
      <c r="P3" s="253" t="s">
        <v>913</v>
      </c>
      <c r="Q3" s="255" t="s">
        <v>917</v>
      </c>
      <c r="R3" s="255" t="s">
        <v>917</v>
      </c>
      <c r="S3" s="255" t="s">
        <v>917</v>
      </c>
      <c r="T3" s="10"/>
      <c r="U3" s="10" t="s">
        <v>2007</v>
      </c>
      <c r="V3" t="s">
        <v>1941</v>
      </c>
      <c r="W3" t="s">
        <v>1942</v>
      </c>
      <c r="X3"/>
      <c r="Y3" t="s">
        <v>1940</v>
      </c>
      <c r="Z3" t="s">
        <v>1941</v>
      </c>
      <c r="AA3" t="s">
        <v>1942</v>
      </c>
      <c r="AB3" s="10"/>
      <c r="AC3" s="10"/>
      <c r="AD3" s="10"/>
      <c r="AE3" s="10"/>
      <c r="AF3" s="10"/>
      <c r="AG3" s="10"/>
      <c r="AH3" s="10"/>
    </row>
    <row r="4" spans="1:34" ht="25.5" x14ac:dyDescent="0.2">
      <c r="A4" s="256" t="s">
        <v>118</v>
      </c>
      <c r="B4" s="256" t="s">
        <v>1698</v>
      </c>
      <c r="C4" s="256" t="s">
        <v>655</v>
      </c>
      <c r="D4" s="256" t="s">
        <v>144</v>
      </c>
      <c r="E4" s="256" t="s">
        <v>1256</v>
      </c>
      <c r="F4" s="256" t="s">
        <v>1257</v>
      </c>
      <c r="G4" s="256" t="s">
        <v>435</v>
      </c>
      <c r="H4" s="256" t="s">
        <v>387</v>
      </c>
      <c r="I4" s="256" t="s">
        <v>180</v>
      </c>
      <c r="J4" s="256">
        <v>0</v>
      </c>
      <c r="K4" s="256" t="s">
        <v>382</v>
      </c>
      <c r="L4" s="256" t="s">
        <v>440</v>
      </c>
      <c r="M4" s="256" t="s">
        <v>1130</v>
      </c>
      <c r="N4" s="256" t="s">
        <v>1130</v>
      </c>
      <c r="O4" s="256" t="s">
        <v>1130</v>
      </c>
      <c r="P4" s="256"/>
      <c r="Q4" s="334">
        <v>0</v>
      </c>
      <c r="R4" s="257">
        <v>0</v>
      </c>
      <c r="S4" s="113" t="s">
        <v>2012</v>
      </c>
      <c r="T4" s="10"/>
      <c r="U4" s="10" t="str">
        <f>E4&amp;" "&amp;F4</f>
        <v>Anguilla anguilla 1, 2</v>
      </c>
      <c r="V4" s="10" t="e">
        <f t="shared" ref="V4:V67" si="0">VLOOKUP(U4,Y:AA,2,FALSE)</f>
        <v>#N/A</v>
      </c>
      <c r="W4" s="10" t="e">
        <f t="shared" ref="W4:W67" si="1">VLOOKUP(V4,Z:AB,2,FALSE)</f>
        <v>#N/A</v>
      </c>
      <c r="X4" s="10"/>
      <c r="Y4" t="s">
        <v>1943</v>
      </c>
      <c r="Z4">
        <v>26</v>
      </c>
      <c r="AA4">
        <v>1</v>
      </c>
      <c r="AB4" s="10"/>
      <c r="AC4" s="10"/>
      <c r="AD4" s="10"/>
      <c r="AE4" s="10"/>
      <c r="AF4" s="10"/>
      <c r="AG4" s="10"/>
      <c r="AH4" s="10"/>
    </row>
    <row r="5" spans="1:34" ht="25.5" x14ac:dyDescent="0.2">
      <c r="A5" s="256" t="s">
        <v>118</v>
      </c>
      <c r="B5" s="256" t="s">
        <v>1698</v>
      </c>
      <c r="C5" s="256" t="s">
        <v>655</v>
      </c>
      <c r="D5" s="256" t="s">
        <v>144</v>
      </c>
      <c r="E5" s="256" t="s">
        <v>1258</v>
      </c>
      <c r="F5" s="256" t="s">
        <v>1259</v>
      </c>
      <c r="G5" s="256" t="s">
        <v>435</v>
      </c>
      <c r="H5" s="256" t="s">
        <v>387</v>
      </c>
      <c r="I5" s="256" t="s">
        <v>435</v>
      </c>
      <c r="J5" s="256">
        <v>0</v>
      </c>
      <c r="K5" s="256" t="s">
        <v>382</v>
      </c>
      <c r="L5" s="256" t="s">
        <v>440</v>
      </c>
      <c r="M5" s="256" t="s">
        <v>1130</v>
      </c>
      <c r="N5" s="256" t="s">
        <v>1130</v>
      </c>
      <c r="O5" s="256" t="s">
        <v>1130</v>
      </c>
      <c r="P5" s="256"/>
      <c r="Q5" s="334">
        <v>0</v>
      </c>
      <c r="R5" s="257">
        <v>0</v>
      </c>
      <c r="S5" s="113" t="s">
        <v>2012</v>
      </c>
      <c r="T5" s="10"/>
      <c r="U5" s="10" t="str">
        <f t="shared" ref="U5:U68" si="2">E5&amp;" "&amp;F5</f>
        <v>Argentina silus 1, 2, 5a, 14</v>
      </c>
      <c r="V5" s="10" t="e">
        <f t="shared" si="0"/>
        <v>#N/A</v>
      </c>
      <c r="W5" s="10" t="e">
        <f t="shared" si="1"/>
        <v>#N/A</v>
      </c>
      <c r="X5" s="10"/>
      <c r="Y5" t="s">
        <v>1944</v>
      </c>
      <c r="Z5">
        <v>5136</v>
      </c>
      <c r="AA5">
        <v>31</v>
      </c>
      <c r="AB5" s="10"/>
      <c r="AC5" s="10"/>
      <c r="AD5" s="10"/>
      <c r="AE5" s="10"/>
      <c r="AF5" s="10"/>
      <c r="AG5" s="10"/>
      <c r="AH5" s="10"/>
    </row>
    <row r="6" spans="1:34" ht="25.5" x14ac:dyDescent="0.2">
      <c r="A6" s="256" t="s">
        <v>118</v>
      </c>
      <c r="B6" s="256" t="s">
        <v>1698</v>
      </c>
      <c r="C6" s="256" t="s">
        <v>655</v>
      </c>
      <c r="D6" s="256" t="s">
        <v>144</v>
      </c>
      <c r="E6" s="256" t="s">
        <v>1260</v>
      </c>
      <c r="F6" s="256" t="s">
        <v>1257</v>
      </c>
      <c r="G6" s="256" t="s">
        <v>435</v>
      </c>
      <c r="H6" s="256" t="s">
        <v>387</v>
      </c>
      <c r="I6" s="256" t="s">
        <v>435</v>
      </c>
      <c r="J6" s="256">
        <v>0</v>
      </c>
      <c r="K6" s="256" t="s">
        <v>382</v>
      </c>
      <c r="L6" s="256" t="s">
        <v>440</v>
      </c>
      <c r="M6" s="256" t="s">
        <v>1130</v>
      </c>
      <c r="N6" s="256" t="s">
        <v>1130</v>
      </c>
      <c r="O6" s="256" t="s">
        <v>1130</v>
      </c>
      <c r="P6" s="256"/>
      <c r="Q6" s="334">
        <v>0</v>
      </c>
      <c r="R6" s="257">
        <v>0</v>
      </c>
      <c r="S6" s="113" t="s">
        <v>2012</v>
      </c>
      <c r="T6" s="10"/>
      <c r="U6" s="10" t="str">
        <f t="shared" si="2"/>
        <v>Brosme brosme 1, 2</v>
      </c>
      <c r="V6" s="10" t="e">
        <f t="shared" si="0"/>
        <v>#N/A</v>
      </c>
      <c r="W6" s="10" t="e">
        <f t="shared" si="1"/>
        <v>#N/A</v>
      </c>
      <c r="X6" s="10"/>
      <c r="Y6" t="s">
        <v>1945</v>
      </c>
      <c r="Z6">
        <v>5</v>
      </c>
      <c r="AA6">
        <v>1</v>
      </c>
      <c r="AB6" s="10"/>
      <c r="AC6" s="10"/>
      <c r="AD6" s="10"/>
      <c r="AE6" s="10"/>
      <c r="AF6" s="10"/>
      <c r="AG6" s="10"/>
      <c r="AH6" s="10"/>
    </row>
    <row r="7" spans="1:34" ht="114.75" x14ac:dyDescent="0.2">
      <c r="A7" s="256" t="s">
        <v>118</v>
      </c>
      <c r="B7" s="256" t="s">
        <v>1698</v>
      </c>
      <c r="C7" s="256" t="s">
        <v>655</v>
      </c>
      <c r="D7" s="256" t="s">
        <v>144</v>
      </c>
      <c r="E7" s="256" t="s">
        <v>1261</v>
      </c>
      <c r="F7" s="256" t="s">
        <v>1257</v>
      </c>
      <c r="G7" s="256">
        <v>2636</v>
      </c>
      <c r="H7" s="256" t="s">
        <v>387</v>
      </c>
      <c r="I7" s="256">
        <v>11</v>
      </c>
      <c r="J7" s="256">
        <v>10</v>
      </c>
      <c r="K7" s="256" t="s">
        <v>389</v>
      </c>
      <c r="L7" s="256" t="s">
        <v>435</v>
      </c>
      <c r="M7" s="256" t="s">
        <v>1130</v>
      </c>
      <c r="N7" s="256" t="s">
        <v>1262</v>
      </c>
      <c r="O7" s="256" t="s">
        <v>1262</v>
      </c>
      <c r="P7" s="256" t="s">
        <v>1519</v>
      </c>
      <c r="Q7" s="334">
        <f>V7</f>
        <v>26</v>
      </c>
      <c r="R7" s="257">
        <f>W7</f>
        <v>1</v>
      </c>
      <c r="S7" s="113" t="s">
        <v>2054</v>
      </c>
      <c r="T7" s="10"/>
      <c r="U7" s="10" t="str">
        <f t="shared" si="2"/>
        <v>Clupea harengus 1, 2</v>
      </c>
      <c r="V7" s="10">
        <f t="shared" si="0"/>
        <v>26</v>
      </c>
      <c r="W7" s="10">
        <f t="shared" si="1"/>
        <v>1</v>
      </c>
      <c r="X7" s="10"/>
      <c r="Y7" t="s">
        <v>1946</v>
      </c>
      <c r="Z7">
        <v>4998</v>
      </c>
      <c r="AA7">
        <v>140</v>
      </c>
      <c r="AB7" s="10"/>
      <c r="AC7" s="10"/>
      <c r="AD7" s="10"/>
      <c r="AE7" s="10"/>
      <c r="AF7" s="10"/>
      <c r="AG7" s="10"/>
      <c r="AH7" s="10"/>
    </row>
    <row r="8" spans="1:34" ht="25.5" x14ac:dyDescent="0.2">
      <c r="A8" s="256" t="s">
        <v>118</v>
      </c>
      <c r="B8" s="256" t="s">
        <v>1698</v>
      </c>
      <c r="C8" s="256" t="s">
        <v>655</v>
      </c>
      <c r="D8" s="256" t="s">
        <v>144</v>
      </c>
      <c r="E8" s="256" t="s">
        <v>1263</v>
      </c>
      <c r="F8" s="256" t="s">
        <v>1257</v>
      </c>
      <c r="G8" s="256" t="s">
        <v>435</v>
      </c>
      <c r="H8" s="256" t="s">
        <v>387</v>
      </c>
      <c r="I8" s="256" t="s">
        <v>435</v>
      </c>
      <c r="J8" s="256">
        <v>0</v>
      </c>
      <c r="K8" s="256" t="s">
        <v>382</v>
      </c>
      <c r="L8" s="256" t="s">
        <v>440</v>
      </c>
      <c r="M8" s="256" t="s">
        <v>1130</v>
      </c>
      <c r="N8" s="256" t="s">
        <v>1130</v>
      </c>
      <c r="O8" s="256" t="s">
        <v>1130</v>
      </c>
      <c r="P8" s="256"/>
      <c r="Q8" s="334">
        <v>0</v>
      </c>
      <c r="R8" s="257">
        <v>0</v>
      </c>
      <c r="S8" s="113" t="s">
        <v>2012</v>
      </c>
      <c r="T8" s="10"/>
      <c r="U8" s="10" t="str">
        <f t="shared" si="2"/>
        <v>Gadus morhua 1, 2</v>
      </c>
      <c r="V8" s="10" t="e">
        <f t="shared" si="0"/>
        <v>#N/A</v>
      </c>
      <c r="W8" s="10" t="e">
        <f t="shared" si="1"/>
        <v>#N/A</v>
      </c>
      <c r="X8" s="10"/>
      <c r="Y8" t="s">
        <v>1947</v>
      </c>
      <c r="Z8">
        <v>0</v>
      </c>
      <c r="AA8">
        <v>0</v>
      </c>
      <c r="AB8" s="10"/>
      <c r="AC8" s="10"/>
      <c r="AD8" s="10"/>
      <c r="AE8" s="10"/>
      <c r="AF8" s="10"/>
      <c r="AG8" s="10"/>
      <c r="AH8" s="10"/>
    </row>
    <row r="9" spans="1:34" ht="25.5" x14ac:dyDescent="0.2">
      <c r="A9" s="256" t="s">
        <v>118</v>
      </c>
      <c r="B9" s="256" t="s">
        <v>1698</v>
      </c>
      <c r="C9" s="256" t="s">
        <v>655</v>
      </c>
      <c r="D9" s="256" t="s">
        <v>144</v>
      </c>
      <c r="E9" s="256" t="s">
        <v>1264</v>
      </c>
      <c r="F9" s="256" t="s">
        <v>1257</v>
      </c>
      <c r="G9" s="256" t="s">
        <v>435</v>
      </c>
      <c r="H9" s="256" t="s">
        <v>387</v>
      </c>
      <c r="I9" s="256" t="s">
        <v>180</v>
      </c>
      <c r="J9" s="256">
        <v>0</v>
      </c>
      <c r="K9" s="256" t="s">
        <v>382</v>
      </c>
      <c r="L9" s="256" t="s">
        <v>440</v>
      </c>
      <c r="M9" s="256" t="s">
        <v>1130</v>
      </c>
      <c r="N9" s="256" t="s">
        <v>1130</v>
      </c>
      <c r="O9" s="256" t="s">
        <v>1130</v>
      </c>
      <c r="P9" s="256"/>
      <c r="Q9" s="334">
        <v>0</v>
      </c>
      <c r="R9" s="257">
        <v>0</v>
      </c>
      <c r="S9" s="113" t="s">
        <v>2012</v>
      </c>
      <c r="T9" s="10"/>
      <c r="U9" s="10" t="str">
        <f t="shared" si="2"/>
        <v>Galeorhinus galeus 1, 2</v>
      </c>
      <c r="V9" s="10" t="e">
        <f t="shared" si="0"/>
        <v>#N/A</v>
      </c>
      <c r="W9" s="10" t="e">
        <f t="shared" si="1"/>
        <v>#N/A</v>
      </c>
      <c r="X9" s="10"/>
      <c r="Y9" t="s">
        <v>1948</v>
      </c>
      <c r="Z9">
        <v>5474</v>
      </c>
      <c r="AA9">
        <v>24</v>
      </c>
      <c r="AB9" s="10"/>
      <c r="AC9" s="10"/>
      <c r="AD9" s="10"/>
      <c r="AE9" s="10"/>
      <c r="AF9" s="10"/>
      <c r="AG9" s="10"/>
      <c r="AH9" s="10"/>
    </row>
    <row r="10" spans="1:34" ht="25.5" x14ac:dyDescent="0.2">
      <c r="A10" s="256" t="s">
        <v>118</v>
      </c>
      <c r="B10" s="256" t="s">
        <v>1698</v>
      </c>
      <c r="C10" s="256" t="s">
        <v>655</v>
      </c>
      <c r="D10" s="256" t="s">
        <v>144</v>
      </c>
      <c r="E10" s="256" t="s">
        <v>1265</v>
      </c>
      <c r="F10" s="256" t="s">
        <v>1257</v>
      </c>
      <c r="G10" s="256" t="s">
        <v>435</v>
      </c>
      <c r="H10" s="256" t="s">
        <v>387</v>
      </c>
      <c r="I10" s="256" t="s">
        <v>180</v>
      </c>
      <c r="J10" s="256">
        <v>0</v>
      </c>
      <c r="K10" s="256" t="s">
        <v>382</v>
      </c>
      <c r="L10" s="256" t="s">
        <v>440</v>
      </c>
      <c r="M10" s="256" t="s">
        <v>1130</v>
      </c>
      <c r="N10" s="256" t="s">
        <v>1130</v>
      </c>
      <c r="O10" s="256" t="s">
        <v>1130</v>
      </c>
      <c r="P10" s="256"/>
      <c r="Q10" s="334">
        <v>0</v>
      </c>
      <c r="R10" s="257">
        <v>0</v>
      </c>
      <c r="S10" s="113" t="s">
        <v>2012</v>
      </c>
      <c r="T10" s="10"/>
      <c r="U10" s="10" t="str">
        <f t="shared" si="2"/>
        <v>Hippoglossoides platessoides 1, 2</v>
      </c>
      <c r="V10" s="10" t="e">
        <f t="shared" si="0"/>
        <v>#N/A</v>
      </c>
      <c r="W10" s="10" t="e">
        <f t="shared" si="1"/>
        <v>#N/A</v>
      </c>
      <c r="X10" s="10"/>
      <c r="Y10" t="s">
        <v>1949</v>
      </c>
      <c r="Z10">
        <v>1442</v>
      </c>
      <c r="AA10">
        <v>22</v>
      </c>
      <c r="AB10" s="10"/>
      <c r="AC10" s="10"/>
      <c r="AD10" s="10"/>
      <c r="AE10" s="10"/>
      <c r="AF10" s="10"/>
      <c r="AG10" s="10"/>
      <c r="AH10" s="10"/>
    </row>
    <row r="11" spans="1:34" ht="25.5" x14ac:dyDescent="0.2">
      <c r="A11" s="256" t="s">
        <v>118</v>
      </c>
      <c r="B11" s="256" t="s">
        <v>1698</v>
      </c>
      <c r="C11" s="256" t="s">
        <v>655</v>
      </c>
      <c r="D11" s="256" t="s">
        <v>144</v>
      </c>
      <c r="E11" s="256" t="s">
        <v>1266</v>
      </c>
      <c r="F11" s="256" t="s">
        <v>1257</v>
      </c>
      <c r="G11" s="256" t="s">
        <v>435</v>
      </c>
      <c r="H11" s="256" t="s">
        <v>387</v>
      </c>
      <c r="I11" s="256" t="s">
        <v>435</v>
      </c>
      <c r="J11" s="256">
        <v>0</v>
      </c>
      <c r="K11" s="256" t="s">
        <v>382</v>
      </c>
      <c r="L11" s="256" t="s">
        <v>440</v>
      </c>
      <c r="M11" s="256" t="s">
        <v>1130</v>
      </c>
      <c r="N11" s="256" t="s">
        <v>1130</v>
      </c>
      <c r="O11" s="256" t="s">
        <v>1130</v>
      </c>
      <c r="P11" s="256"/>
      <c r="Q11" s="334">
        <v>0</v>
      </c>
      <c r="R11" s="257">
        <v>0</v>
      </c>
      <c r="S11" s="113" t="s">
        <v>2012</v>
      </c>
      <c r="T11" s="10"/>
      <c r="U11" s="10" t="str">
        <f t="shared" si="2"/>
        <v>Mallotus villosus 1, 2</v>
      </c>
      <c r="V11" s="10" t="e">
        <f t="shared" si="0"/>
        <v>#N/A</v>
      </c>
      <c r="W11" s="10" t="e">
        <f t="shared" si="1"/>
        <v>#N/A</v>
      </c>
      <c r="X11" s="10"/>
      <c r="Y11" t="s">
        <v>1950</v>
      </c>
      <c r="Z11">
        <v>0</v>
      </c>
      <c r="AA11">
        <v>0</v>
      </c>
      <c r="AB11" s="10"/>
      <c r="AC11" s="10"/>
      <c r="AD11" s="10"/>
      <c r="AE11" s="10"/>
      <c r="AF11" s="10"/>
      <c r="AG11" s="10"/>
      <c r="AH11" s="10"/>
    </row>
    <row r="12" spans="1:34" ht="25.5" x14ac:dyDescent="0.2">
      <c r="A12" s="256" t="s">
        <v>118</v>
      </c>
      <c r="B12" s="256" t="s">
        <v>1698</v>
      </c>
      <c r="C12" s="256" t="s">
        <v>655</v>
      </c>
      <c r="D12" s="256" t="s">
        <v>144</v>
      </c>
      <c r="E12" s="256" t="s">
        <v>1267</v>
      </c>
      <c r="F12" s="256" t="s">
        <v>1257</v>
      </c>
      <c r="G12" s="256">
        <v>2</v>
      </c>
      <c r="H12" s="256" t="s">
        <v>387</v>
      </c>
      <c r="I12" s="256" t="s">
        <v>435</v>
      </c>
      <c r="J12" s="256">
        <v>0</v>
      </c>
      <c r="K12" s="256" t="s">
        <v>389</v>
      </c>
      <c r="L12" s="256" t="s">
        <v>440</v>
      </c>
      <c r="M12" s="256" t="s">
        <v>1130</v>
      </c>
      <c r="N12" s="256" t="s">
        <v>1130</v>
      </c>
      <c r="O12" s="256" t="s">
        <v>1130</v>
      </c>
      <c r="P12" s="256"/>
      <c r="Q12" s="334">
        <v>0</v>
      </c>
      <c r="R12" s="257">
        <v>0</v>
      </c>
      <c r="S12" s="113" t="s">
        <v>2012</v>
      </c>
      <c r="T12" s="10"/>
      <c r="U12" s="10" t="str">
        <f t="shared" si="2"/>
        <v>Melanogrammus aeglefinus 1, 2</v>
      </c>
      <c r="V12" s="10" t="e">
        <f t="shared" si="0"/>
        <v>#N/A</v>
      </c>
      <c r="W12" s="10" t="e">
        <f t="shared" si="1"/>
        <v>#N/A</v>
      </c>
      <c r="X12" s="10"/>
      <c r="Y12" t="s">
        <v>1951</v>
      </c>
      <c r="Z12">
        <v>0</v>
      </c>
      <c r="AA12">
        <v>0</v>
      </c>
      <c r="AB12" s="10"/>
      <c r="AC12" s="10"/>
      <c r="AD12" s="10"/>
      <c r="AE12" s="10"/>
      <c r="AF12" s="10"/>
      <c r="AG12" s="10"/>
      <c r="AH12" s="10"/>
    </row>
    <row r="13" spans="1:34" ht="25.5" x14ac:dyDescent="0.2">
      <c r="A13" s="256" t="s">
        <v>118</v>
      </c>
      <c r="B13" s="256" t="s">
        <v>1698</v>
      </c>
      <c r="C13" s="256" t="s">
        <v>655</v>
      </c>
      <c r="D13" s="256" t="s">
        <v>144</v>
      </c>
      <c r="E13" s="256" t="s">
        <v>1268</v>
      </c>
      <c r="F13" s="256" t="s">
        <v>1257</v>
      </c>
      <c r="G13" s="256">
        <v>4</v>
      </c>
      <c r="H13" s="256" t="s">
        <v>387</v>
      </c>
      <c r="I13" s="256">
        <v>15</v>
      </c>
      <c r="J13" s="256">
        <v>0</v>
      </c>
      <c r="K13" s="256" t="s">
        <v>389</v>
      </c>
      <c r="L13" s="256" t="s">
        <v>440</v>
      </c>
      <c r="M13" s="256" t="s">
        <v>1130</v>
      </c>
      <c r="N13" s="256" t="s">
        <v>1130</v>
      </c>
      <c r="O13" s="256" t="s">
        <v>1130</v>
      </c>
      <c r="P13" s="256"/>
      <c r="Q13" s="334">
        <v>0</v>
      </c>
      <c r="R13" s="257">
        <v>0</v>
      </c>
      <c r="S13" s="113" t="s">
        <v>2012</v>
      </c>
      <c r="T13" s="10"/>
      <c r="U13" s="10" t="str">
        <f t="shared" si="2"/>
        <v>Micromesistius poutassou 1, 2</v>
      </c>
      <c r="V13" s="10" t="e">
        <f t="shared" si="0"/>
        <v>#N/A</v>
      </c>
      <c r="W13" s="10" t="e">
        <f t="shared" si="1"/>
        <v>#N/A</v>
      </c>
      <c r="X13" s="10"/>
      <c r="Y13" t="s">
        <v>1952</v>
      </c>
      <c r="Z13">
        <v>265</v>
      </c>
      <c r="AA13">
        <v>66</v>
      </c>
      <c r="AB13" s="10"/>
      <c r="AC13" s="10"/>
      <c r="AD13" s="10"/>
      <c r="AE13" s="10"/>
      <c r="AF13" s="10"/>
      <c r="AG13" s="10"/>
      <c r="AH13" s="10"/>
    </row>
    <row r="14" spans="1:34" ht="25.5" x14ac:dyDescent="0.2">
      <c r="A14" s="256" t="s">
        <v>118</v>
      </c>
      <c r="B14" s="256" t="s">
        <v>1698</v>
      </c>
      <c r="C14" s="256" t="s">
        <v>655</v>
      </c>
      <c r="D14" s="256" t="s">
        <v>144</v>
      </c>
      <c r="E14" s="256" t="s">
        <v>1269</v>
      </c>
      <c r="F14" s="256" t="s">
        <v>1270</v>
      </c>
      <c r="G14" s="256" t="s">
        <v>435</v>
      </c>
      <c r="H14" s="256" t="s">
        <v>387</v>
      </c>
      <c r="I14" s="256" t="s">
        <v>435</v>
      </c>
      <c r="J14" s="256">
        <v>0</v>
      </c>
      <c r="K14" s="256" t="s">
        <v>382</v>
      </c>
      <c r="L14" s="256" t="s">
        <v>440</v>
      </c>
      <c r="M14" s="256" t="s">
        <v>1130</v>
      </c>
      <c r="N14" s="256" t="s">
        <v>1130</v>
      </c>
      <c r="O14" s="256" t="s">
        <v>1130</v>
      </c>
      <c r="P14" s="256"/>
      <c r="Q14" s="334">
        <v>0</v>
      </c>
      <c r="R14" s="257">
        <v>0</v>
      </c>
      <c r="S14" s="113" t="s">
        <v>2012</v>
      </c>
      <c r="T14" s="10"/>
      <c r="U14" s="10" t="str">
        <f t="shared" si="2"/>
        <v>Molva dypterygia 2</v>
      </c>
      <c r="V14" s="10" t="e">
        <f t="shared" si="0"/>
        <v>#N/A</v>
      </c>
      <c r="W14" s="10" t="e">
        <f t="shared" si="1"/>
        <v>#N/A</v>
      </c>
      <c r="X14" s="10"/>
      <c r="Y14" t="s">
        <v>2008</v>
      </c>
      <c r="Z14">
        <v>172</v>
      </c>
      <c r="AA14">
        <v>2</v>
      </c>
      <c r="AB14" s="10"/>
      <c r="AC14" s="10"/>
      <c r="AD14" s="10"/>
      <c r="AE14" s="10"/>
      <c r="AF14" s="10"/>
      <c r="AG14" s="10"/>
      <c r="AH14" s="10"/>
    </row>
    <row r="15" spans="1:34" ht="25.5" x14ac:dyDescent="0.2">
      <c r="A15" s="256" t="s">
        <v>118</v>
      </c>
      <c r="B15" s="256" t="s">
        <v>1698</v>
      </c>
      <c r="C15" s="256" t="s">
        <v>655</v>
      </c>
      <c r="D15" s="256" t="s">
        <v>144</v>
      </c>
      <c r="E15" s="256" t="s">
        <v>1271</v>
      </c>
      <c r="F15" s="256" t="s">
        <v>1257</v>
      </c>
      <c r="G15" s="256" t="s">
        <v>435</v>
      </c>
      <c r="H15" s="256" t="s">
        <v>387</v>
      </c>
      <c r="I15" s="256" t="s">
        <v>435</v>
      </c>
      <c r="J15" s="256">
        <v>0</v>
      </c>
      <c r="K15" s="256" t="s">
        <v>382</v>
      </c>
      <c r="L15" s="256" t="s">
        <v>440</v>
      </c>
      <c r="M15" s="256" t="s">
        <v>1130</v>
      </c>
      <c r="N15" s="256" t="s">
        <v>1130</v>
      </c>
      <c r="O15" s="256" t="s">
        <v>1130</v>
      </c>
      <c r="P15" s="256"/>
      <c r="Q15" s="334">
        <v>0</v>
      </c>
      <c r="R15" s="257">
        <v>0</v>
      </c>
      <c r="S15" s="113" t="s">
        <v>2012</v>
      </c>
      <c r="T15" s="10"/>
      <c r="U15" s="10" t="str">
        <f t="shared" si="2"/>
        <v>Molva molva 1, 2</v>
      </c>
      <c r="V15" s="10" t="e">
        <f t="shared" si="0"/>
        <v>#N/A</v>
      </c>
      <c r="W15" s="10" t="e">
        <f t="shared" si="1"/>
        <v>#N/A</v>
      </c>
      <c r="X15" s="10"/>
      <c r="Y15" t="s">
        <v>1953</v>
      </c>
      <c r="Z15">
        <v>1835</v>
      </c>
      <c r="AA15">
        <v>23</v>
      </c>
      <c r="AB15" s="10"/>
      <c r="AC15" s="10"/>
      <c r="AD15" s="10"/>
      <c r="AE15" s="10"/>
      <c r="AF15" s="10"/>
      <c r="AG15" s="10"/>
      <c r="AH15" s="10"/>
    </row>
    <row r="16" spans="1:34" ht="25.5" x14ac:dyDescent="0.2">
      <c r="A16" s="256" t="s">
        <v>118</v>
      </c>
      <c r="B16" s="256" t="s">
        <v>1698</v>
      </c>
      <c r="C16" s="256" t="s">
        <v>655</v>
      </c>
      <c r="D16" s="256" t="s">
        <v>144</v>
      </c>
      <c r="E16" s="256" t="s">
        <v>1272</v>
      </c>
      <c r="F16" s="256" t="s">
        <v>1273</v>
      </c>
      <c r="G16" s="256" t="s">
        <v>435</v>
      </c>
      <c r="H16" s="256" t="s">
        <v>387</v>
      </c>
      <c r="I16" s="256" t="s">
        <v>435</v>
      </c>
      <c r="J16" s="256">
        <v>0</v>
      </c>
      <c r="K16" s="256" t="s">
        <v>382</v>
      </c>
      <c r="L16" s="256" t="s">
        <v>440</v>
      </c>
      <c r="M16" s="256" t="s">
        <v>1130</v>
      </c>
      <c r="N16" s="256" t="s">
        <v>1130</v>
      </c>
      <c r="O16" s="256" t="s">
        <v>1130</v>
      </c>
      <c r="P16" s="256"/>
      <c r="Q16" s="334">
        <v>0</v>
      </c>
      <c r="R16" s="257">
        <v>0</v>
      </c>
      <c r="S16" s="113" t="s">
        <v>2012</v>
      </c>
      <c r="T16" s="10"/>
      <c r="U16" s="10" t="str">
        <f t="shared" si="2"/>
        <v>Mustelus spp. 1, 2, 14</v>
      </c>
      <c r="V16" s="10" t="e">
        <f t="shared" si="0"/>
        <v>#N/A</v>
      </c>
      <c r="W16" s="10" t="e">
        <f t="shared" si="1"/>
        <v>#N/A</v>
      </c>
      <c r="X16" s="10"/>
      <c r="Y16" t="s">
        <v>1954</v>
      </c>
      <c r="Z16">
        <v>0</v>
      </c>
      <c r="AA16">
        <v>0</v>
      </c>
      <c r="AB16" s="10"/>
      <c r="AC16" s="10"/>
      <c r="AD16" s="10"/>
      <c r="AE16" s="10"/>
      <c r="AF16" s="10"/>
      <c r="AG16" s="10"/>
      <c r="AH16" s="10"/>
    </row>
    <row r="17" spans="1:34" ht="25.5" x14ac:dyDescent="0.2">
      <c r="A17" s="256" t="s">
        <v>118</v>
      </c>
      <c r="B17" s="256" t="s">
        <v>1698</v>
      </c>
      <c r="C17" s="256" t="s">
        <v>655</v>
      </c>
      <c r="D17" s="256" t="s">
        <v>144</v>
      </c>
      <c r="E17" s="256" t="s">
        <v>1274</v>
      </c>
      <c r="F17" s="256" t="s">
        <v>1257</v>
      </c>
      <c r="G17" s="256" t="s">
        <v>435</v>
      </c>
      <c r="H17" s="256" t="s">
        <v>387</v>
      </c>
      <c r="I17" s="256" t="s">
        <v>435</v>
      </c>
      <c r="J17" s="256">
        <v>0</v>
      </c>
      <c r="K17" s="256" t="s">
        <v>382</v>
      </c>
      <c r="L17" s="256" t="s">
        <v>440</v>
      </c>
      <c r="M17" s="256" t="s">
        <v>1130</v>
      </c>
      <c r="N17" s="256" t="s">
        <v>1130</v>
      </c>
      <c r="O17" s="256" t="s">
        <v>1130</v>
      </c>
      <c r="P17" s="256"/>
      <c r="Q17" s="334">
        <v>0</v>
      </c>
      <c r="R17" s="257">
        <v>0</v>
      </c>
      <c r="S17" s="113" t="s">
        <v>2012</v>
      </c>
      <c r="T17" s="10"/>
      <c r="U17" s="10" t="str">
        <f t="shared" si="2"/>
        <v>Pandalus borealis 1, 2</v>
      </c>
      <c r="V17" s="10" t="e">
        <f t="shared" si="0"/>
        <v>#N/A</v>
      </c>
      <c r="W17" s="10" t="e">
        <f t="shared" si="1"/>
        <v>#N/A</v>
      </c>
      <c r="X17" s="10"/>
      <c r="Y17" t="s">
        <v>1955</v>
      </c>
      <c r="Z17">
        <v>1835</v>
      </c>
      <c r="AA17">
        <v>23</v>
      </c>
      <c r="AB17" s="10"/>
      <c r="AC17" s="10"/>
      <c r="AD17" s="10"/>
      <c r="AE17" s="10"/>
      <c r="AF17" s="10"/>
      <c r="AG17" s="10"/>
      <c r="AH17" s="10"/>
    </row>
    <row r="18" spans="1:34" ht="25.5" x14ac:dyDescent="0.2">
      <c r="A18" s="256" t="s">
        <v>118</v>
      </c>
      <c r="B18" s="256" t="s">
        <v>1698</v>
      </c>
      <c r="C18" s="256" t="s">
        <v>655</v>
      </c>
      <c r="D18" s="256" t="s">
        <v>144</v>
      </c>
      <c r="E18" s="256" t="s">
        <v>1275</v>
      </c>
      <c r="F18" s="256" t="s">
        <v>1257</v>
      </c>
      <c r="G18" s="256">
        <v>5</v>
      </c>
      <c r="H18" s="256" t="s">
        <v>387</v>
      </c>
      <c r="I18" s="256" t="s">
        <v>435</v>
      </c>
      <c r="J18" s="256">
        <v>0</v>
      </c>
      <c r="K18" s="256" t="s">
        <v>389</v>
      </c>
      <c r="L18" s="256" t="s">
        <v>440</v>
      </c>
      <c r="M18" s="256" t="s">
        <v>1130</v>
      </c>
      <c r="N18" s="256" t="s">
        <v>1130</v>
      </c>
      <c r="O18" s="256" t="s">
        <v>1130</v>
      </c>
      <c r="P18" s="256"/>
      <c r="Q18" s="334">
        <v>0</v>
      </c>
      <c r="R18" s="257">
        <v>0</v>
      </c>
      <c r="S18" s="113" t="s">
        <v>2012</v>
      </c>
      <c r="T18" s="10"/>
      <c r="U18" s="10" t="str">
        <f t="shared" si="2"/>
        <v>Pollachius virens 1, 2</v>
      </c>
      <c r="V18" s="10" t="e">
        <f t="shared" si="0"/>
        <v>#N/A</v>
      </c>
      <c r="W18" s="10" t="e">
        <f t="shared" si="1"/>
        <v>#N/A</v>
      </c>
      <c r="X18" s="10"/>
      <c r="Y18" t="s">
        <v>1956</v>
      </c>
      <c r="Z18">
        <v>3196</v>
      </c>
      <c r="AA18">
        <v>129</v>
      </c>
      <c r="AB18" s="10"/>
      <c r="AC18" s="10"/>
      <c r="AD18" s="10"/>
      <c r="AE18" s="10"/>
      <c r="AF18" s="10"/>
      <c r="AG18" s="10"/>
      <c r="AH18" s="10"/>
    </row>
    <row r="19" spans="1:34" ht="25.5" x14ac:dyDescent="0.2">
      <c r="A19" s="256" t="s">
        <v>118</v>
      </c>
      <c r="B19" s="256" t="s">
        <v>1698</v>
      </c>
      <c r="C19" s="256" t="s">
        <v>655</v>
      </c>
      <c r="D19" s="256" t="s">
        <v>144</v>
      </c>
      <c r="E19" s="256" t="s">
        <v>1276</v>
      </c>
      <c r="F19" s="256" t="s">
        <v>1257</v>
      </c>
      <c r="G19" s="256" t="s">
        <v>435</v>
      </c>
      <c r="H19" s="256" t="s">
        <v>387</v>
      </c>
      <c r="I19" s="256" t="s">
        <v>435</v>
      </c>
      <c r="J19" s="256">
        <v>0</v>
      </c>
      <c r="K19" s="256" t="s">
        <v>382</v>
      </c>
      <c r="L19" s="256" t="s">
        <v>440</v>
      </c>
      <c r="M19" s="256" t="s">
        <v>1130</v>
      </c>
      <c r="N19" s="256" t="s">
        <v>1130</v>
      </c>
      <c r="O19" s="256" t="s">
        <v>1130</v>
      </c>
      <c r="P19" s="256"/>
      <c r="Q19" s="334">
        <v>0</v>
      </c>
      <c r="R19" s="257">
        <v>0</v>
      </c>
      <c r="S19" s="113" t="s">
        <v>2012</v>
      </c>
      <c r="T19" s="10"/>
      <c r="U19" s="10" t="str">
        <f t="shared" si="2"/>
        <v>Reinhardtius hippoglossoides 1, 2</v>
      </c>
      <c r="V19" s="10" t="e">
        <f t="shared" si="0"/>
        <v>#N/A</v>
      </c>
      <c r="W19" s="10" t="e">
        <f t="shared" si="1"/>
        <v>#N/A</v>
      </c>
      <c r="X19" s="10"/>
      <c r="Y19" t="s">
        <v>1957</v>
      </c>
      <c r="Z19">
        <v>3653</v>
      </c>
      <c r="AA19">
        <v>398</v>
      </c>
      <c r="AB19" s="10"/>
      <c r="AC19" s="10"/>
      <c r="AD19" s="10"/>
      <c r="AE19" s="10"/>
      <c r="AF19" s="10"/>
      <c r="AG19" s="10"/>
      <c r="AH19" s="10"/>
    </row>
    <row r="20" spans="1:34" ht="25.5" x14ac:dyDescent="0.2">
      <c r="A20" s="256" t="s">
        <v>118</v>
      </c>
      <c r="B20" s="256" t="s">
        <v>1698</v>
      </c>
      <c r="C20" s="256" t="s">
        <v>655</v>
      </c>
      <c r="D20" s="256" t="s">
        <v>144</v>
      </c>
      <c r="E20" s="256" t="s">
        <v>1277</v>
      </c>
      <c r="F20" s="256" t="s">
        <v>1257</v>
      </c>
      <c r="G20" s="256" t="s">
        <v>435</v>
      </c>
      <c r="H20" s="256" t="s">
        <v>387</v>
      </c>
      <c r="I20" s="256" t="s">
        <v>180</v>
      </c>
      <c r="J20" s="256">
        <v>0</v>
      </c>
      <c r="K20" s="256" t="s">
        <v>382</v>
      </c>
      <c r="L20" s="256" t="s">
        <v>440</v>
      </c>
      <c r="M20" s="256" t="s">
        <v>1130</v>
      </c>
      <c r="N20" s="256" t="s">
        <v>1130</v>
      </c>
      <c r="O20" s="256" t="s">
        <v>1130</v>
      </c>
      <c r="P20" s="256"/>
      <c r="Q20" s="334">
        <v>0</v>
      </c>
      <c r="R20" s="257">
        <v>0</v>
      </c>
      <c r="S20" s="113" t="s">
        <v>2012</v>
      </c>
      <c r="T20" s="10"/>
      <c r="U20" s="10" t="str">
        <f t="shared" si="2"/>
        <v>Salmo salar 1, 2</v>
      </c>
      <c r="V20" s="10" t="e">
        <f t="shared" si="0"/>
        <v>#N/A</v>
      </c>
      <c r="W20" s="10" t="e">
        <f t="shared" si="1"/>
        <v>#N/A</v>
      </c>
      <c r="X20" s="10"/>
      <c r="Y20" t="s">
        <v>1958</v>
      </c>
      <c r="Z20">
        <v>6</v>
      </c>
      <c r="AA20">
        <v>5</v>
      </c>
      <c r="AB20" s="10"/>
      <c r="AC20" s="10"/>
      <c r="AD20" s="10"/>
      <c r="AE20" s="10"/>
      <c r="AF20" s="10"/>
      <c r="AG20" s="10"/>
      <c r="AH20" s="10"/>
    </row>
    <row r="21" spans="1:34" ht="25.5" x14ac:dyDescent="0.2">
      <c r="A21" s="256" t="s">
        <v>118</v>
      </c>
      <c r="B21" s="256" t="s">
        <v>1698</v>
      </c>
      <c r="C21" s="256" t="s">
        <v>655</v>
      </c>
      <c r="D21" s="256" t="s">
        <v>144</v>
      </c>
      <c r="E21" s="256" t="s">
        <v>1278</v>
      </c>
      <c r="F21" s="256" t="s">
        <v>1257</v>
      </c>
      <c r="G21" s="256" t="s">
        <v>435</v>
      </c>
      <c r="H21" s="256" t="s">
        <v>387</v>
      </c>
      <c r="I21" s="256" t="s">
        <v>435</v>
      </c>
      <c r="J21" s="256">
        <v>0</v>
      </c>
      <c r="K21" s="256" t="s">
        <v>382</v>
      </c>
      <c r="L21" s="256" t="s">
        <v>440</v>
      </c>
      <c r="M21" s="256" t="s">
        <v>1130</v>
      </c>
      <c r="N21" s="256" t="s">
        <v>1130</v>
      </c>
      <c r="O21" s="256" t="s">
        <v>1130</v>
      </c>
      <c r="P21" s="256"/>
      <c r="Q21" s="334">
        <v>0</v>
      </c>
      <c r="R21" s="257">
        <v>0</v>
      </c>
      <c r="S21" s="113" t="s">
        <v>2012</v>
      </c>
      <c r="T21" s="10"/>
      <c r="U21" s="10" t="str">
        <f t="shared" si="2"/>
        <v>Salmo trutta 1, 2</v>
      </c>
      <c r="V21" s="10" t="e">
        <f t="shared" si="0"/>
        <v>#N/A</v>
      </c>
      <c r="W21" s="10" t="e">
        <f t="shared" si="1"/>
        <v>#N/A</v>
      </c>
      <c r="X21" s="10"/>
      <c r="Y21" t="s">
        <v>1959</v>
      </c>
      <c r="Z21">
        <v>0</v>
      </c>
      <c r="AA21">
        <v>0</v>
      </c>
      <c r="AB21" s="10"/>
      <c r="AC21" s="10"/>
      <c r="AD21" s="10"/>
      <c r="AE21" s="10"/>
      <c r="AF21" s="10"/>
      <c r="AG21" s="10"/>
      <c r="AH21" s="10"/>
    </row>
    <row r="22" spans="1:34" ht="25.5" x14ac:dyDescent="0.2">
      <c r="A22" s="256" t="s">
        <v>118</v>
      </c>
      <c r="B22" s="256" t="s">
        <v>1698</v>
      </c>
      <c r="C22" s="256" t="s">
        <v>655</v>
      </c>
      <c r="D22" s="256" t="s">
        <v>144</v>
      </c>
      <c r="E22" s="256" t="s">
        <v>1279</v>
      </c>
      <c r="F22" s="256">
        <v>2</v>
      </c>
      <c r="G22" s="256">
        <v>0</v>
      </c>
      <c r="H22" s="256" t="s">
        <v>387</v>
      </c>
      <c r="I22" s="256" t="s">
        <v>435</v>
      </c>
      <c r="J22" s="256">
        <v>0</v>
      </c>
      <c r="K22" s="256" t="s">
        <v>382</v>
      </c>
      <c r="L22" s="256" t="s">
        <v>440</v>
      </c>
      <c r="M22" s="256" t="s">
        <v>1130</v>
      </c>
      <c r="N22" s="256" t="s">
        <v>1130</v>
      </c>
      <c r="O22" s="256" t="s">
        <v>1130</v>
      </c>
      <c r="P22" s="256" t="s">
        <v>1520</v>
      </c>
      <c r="Q22" s="334">
        <v>0</v>
      </c>
      <c r="R22" s="257">
        <v>0</v>
      </c>
      <c r="S22" s="113" t="s">
        <v>2012</v>
      </c>
      <c r="T22" s="10"/>
      <c r="U22" s="10" t="str">
        <f t="shared" si="2"/>
        <v>Scomber scombrus 2</v>
      </c>
      <c r="V22" s="10" t="e">
        <f t="shared" si="0"/>
        <v>#N/A</v>
      </c>
      <c r="W22" s="10" t="e">
        <f t="shared" si="1"/>
        <v>#N/A</v>
      </c>
      <c r="X22" s="10"/>
      <c r="Y22" t="s">
        <v>1960</v>
      </c>
      <c r="Z22">
        <v>1569</v>
      </c>
      <c r="AA22">
        <v>52</v>
      </c>
      <c r="AB22" s="10"/>
      <c r="AC22" s="10"/>
      <c r="AD22" s="10"/>
      <c r="AE22" s="10"/>
      <c r="AF22" s="10"/>
      <c r="AG22" s="10"/>
      <c r="AH22" s="10"/>
    </row>
    <row r="23" spans="1:34" ht="25.5" x14ac:dyDescent="0.2">
      <c r="A23" s="256" t="s">
        <v>118</v>
      </c>
      <c r="B23" s="256" t="s">
        <v>1698</v>
      </c>
      <c r="C23" s="256" t="s">
        <v>655</v>
      </c>
      <c r="D23" s="256" t="s">
        <v>144</v>
      </c>
      <c r="E23" s="256" t="s">
        <v>1280</v>
      </c>
      <c r="F23" s="256" t="s">
        <v>1257</v>
      </c>
      <c r="G23" s="256" t="s">
        <v>435</v>
      </c>
      <c r="H23" s="256" t="s">
        <v>387</v>
      </c>
      <c r="I23" s="256" t="s">
        <v>435</v>
      </c>
      <c r="J23" s="256">
        <v>0</v>
      </c>
      <c r="K23" s="256" t="s">
        <v>382</v>
      </c>
      <c r="L23" s="256" t="s">
        <v>440</v>
      </c>
      <c r="M23" s="256" t="s">
        <v>1130</v>
      </c>
      <c r="N23" s="256" t="s">
        <v>1130</v>
      </c>
      <c r="O23" s="256" t="s">
        <v>1130</v>
      </c>
      <c r="P23" s="256"/>
      <c r="Q23" s="334">
        <v>0</v>
      </c>
      <c r="R23" s="257">
        <v>0</v>
      </c>
      <c r="S23" s="113" t="s">
        <v>2012</v>
      </c>
      <c r="T23" s="10"/>
      <c r="U23" s="10" t="str">
        <f t="shared" si="2"/>
        <v>Sebastes mentella 1, 2</v>
      </c>
      <c r="V23" s="10" t="e">
        <f t="shared" si="0"/>
        <v>#N/A</v>
      </c>
      <c r="W23" s="10" t="e">
        <f t="shared" si="1"/>
        <v>#N/A</v>
      </c>
      <c r="X23" s="10"/>
      <c r="Y23" t="s">
        <v>1961</v>
      </c>
      <c r="Z23">
        <v>18267</v>
      </c>
      <c r="AA23">
        <v>415</v>
      </c>
      <c r="AB23" s="10"/>
      <c r="AC23" s="10"/>
      <c r="AD23" s="10"/>
      <c r="AE23" s="10"/>
      <c r="AF23" s="10"/>
      <c r="AG23" s="10"/>
      <c r="AH23" s="10"/>
    </row>
    <row r="24" spans="1:34" ht="25.5" x14ac:dyDescent="0.2">
      <c r="A24" s="256" t="s">
        <v>118</v>
      </c>
      <c r="B24" s="256" t="s">
        <v>1698</v>
      </c>
      <c r="C24" s="256" t="s">
        <v>655</v>
      </c>
      <c r="D24" s="256" t="s">
        <v>144</v>
      </c>
      <c r="E24" s="256" t="s">
        <v>1281</v>
      </c>
      <c r="F24" s="256" t="s">
        <v>1257</v>
      </c>
      <c r="G24" s="256" t="s">
        <v>435</v>
      </c>
      <c r="H24" s="256" t="s">
        <v>387</v>
      </c>
      <c r="I24" s="256" t="s">
        <v>435</v>
      </c>
      <c r="J24" s="256">
        <v>0</v>
      </c>
      <c r="K24" s="256" t="s">
        <v>382</v>
      </c>
      <c r="L24" s="256" t="s">
        <v>440</v>
      </c>
      <c r="M24" s="256" t="s">
        <v>1130</v>
      </c>
      <c r="N24" s="256" t="s">
        <v>1130</v>
      </c>
      <c r="O24" s="256" t="s">
        <v>1130</v>
      </c>
      <c r="P24" s="256"/>
      <c r="Q24" s="334">
        <v>0</v>
      </c>
      <c r="R24" s="257">
        <v>0</v>
      </c>
      <c r="S24" s="113" t="s">
        <v>2012</v>
      </c>
      <c r="T24" s="10"/>
      <c r="U24" s="10" t="str">
        <f t="shared" si="2"/>
        <v>Sebastes norvegicus 1, 2</v>
      </c>
      <c r="V24" s="10" t="e">
        <f t="shared" si="0"/>
        <v>#N/A</v>
      </c>
      <c r="W24" s="10" t="e">
        <f t="shared" si="1"/>
        <v>#N/A</v>
      </c>
      <c r="X24" s="10"/>
      <c r="Y24" t="s">
        <v>1962</v>
      </c>
      <c r="Z24">
        <v>3</v>
      </c>
      <c r="AA24">
        <v>2</v>
      </c>
      <c r="AB24" s="10"/>
      <c r="AC24" s="10"/>
      <c r="AD24" s="10"/>
      <c r="AE24" s="10"/>
      <c r="AF24" s="10"/>
      <c r="AG24" s="10"/>
      <c r="AH24" s="10"/>
    </row>
    <row r="25" spans="1:34" ht="25.5" x14ac:dyDescent="0.2">
      <c r="A25" s="256" t="s">
        <v>118</v>
      </c>
      <c r="B25" s="256" t="s">
        <v>1698</v>
      </c>
      <c r="C25" s="256" t="s">
        <v>655</v>
      </c>
      <c r="D25" s="256" t="s">
        <v>144</v>
      </c>
      <c r="E25" s="256" t="s">
        <v>1282</v>
      </c>
      <c r="F25" s="256" t="s">
        <v>1283</v>
      </c>
      <c r="G25" s="256">
        <v>0</v>
      </c>
      <c r="H25" s="256" t="s">
        <v>387</v>
      </c>
      <c r="I25" s="256" t="s">
        <v>435</v>
      </c>
      <c r="J25" s="256">
        <v>0</v>
      </c>
      <c r="K25" s="256" t="s">
        <v>382</v>
      </c>
      <c r="L25" s="256" t="s">
        <v>440</v>
      </c>
      <c r="M25" s="256" t="s">
        <v>1130</v>
      </c>
      <c r="N25" s="256" t="s">
        <v>1130</v>
      </c>
      <c r="O25" s="256" t="s">
        <v>1130</v>
      </c>
      <c r="P25" s="256" t="s">
        <v>1520</v>
      </c>
      <c r="Q25" s="334">
        <v>0</v>
      </c>
      <c r="R25" s="257">
        <v>0</v>
      </c>
      <c r="S25" s="113" t="s">
        <v>2012</v>
      </c>
      <c r="T25" s="10"/>
      <c r="U25" s="10" t="str">
        <f t="shared" si="2"/>
        <v>Squalus acanthias All areas</v>
      </c>
      <c r="V25" s="10">
        <f t="shared" si="0"/>
        <v>951</v>
      </c>
      <c r="W25" s="10">
        <f t="shared" si="1"/>
        <v>104</v>
      </c>
      <c r="X25" s="10"/>
      <c r="Y25" t="s">
        <v>1963</v>
      </c>
      <c r="Z25">
        <v>6</v>
      </c>
      <c r="AA25">
        <v>4</v>
      </c>
      <c r="AB25" s="10"/>
      <c r="AC25" s="10"/>
      <c r="AD25" s="10"/>
      <c r="AE25" s="10"/>
      <c r="AF25" s="10"/>
      <c r="AG25" s="10"/>
      <c r="AH25" s="10"/>
    </row>
    <row r="26" spans="1:34" ht="25.5" x14ac:dyDescent="0.2">
      <c r="A26" s="256" t="s">
        <v>118</v>
      </c>
      <c r="B26" s="256" t="s">
        <v>1698</v>
      </c>
      <c r="C26" s="256" t="s">
        <v>655</v>
      </c>
      <c r="D26" s="256" t="s">
        <v>144</v>
      </c>
      <c r="E26" s="256" t="s">
        <v>1284</v>
      </c>
      <c r="F26" s="256" t="s">
        <v>1285</v>
      </c>
      <c r="G26" s="256" t="s">
        <v>435</v>
      </c>
      <c r="H26" s="256" t="s">
        <v>387</v>
      </c>
      <c r="I26" s="256" t="s">
        <v>435</v>
      </c>
      <c r="J26" s="256">
        <v>0</v>
      </c>
      <c r="K26" s="256" t="s">
        <v>382</v>
      </c>
      <c r="L26" s="256" t="s">
        <v>440</v>
      </c>
      <c r="M26" s="256" t="s">
        <v>1130</v>
      </c>
      <c r="N26" s="256" t="s">
        <v>1130</v>
      </c>
      <c r="O26" s="256" t="s">
        <v>1130</v>
      </c>
      <c r="P26" s="256"/>
      <c r="Q26" s="334">
        <v>0</v>
      </c>
      <c r="R26" s="257">
        <v>0</v>
      </c>
      <c r="S26" s="113" t="s">
        <v>2012</v>
      </c>
      <c r="T26" s="10"/>
      <c r="U26" s="10" t="str">
        <f t="shared" si="2"/>
        <v>Trachurus trachurus 2a</v>
      </c>
      <c r="V26" s="10" t="e">
        <f t="shared" si="0"/>
        <v>#N/A</v>
      </c>
      <c r="W26" s="10" t="e">
        <f t="shared" si="1"/>
        <v>#N/A</v>
      </c>
      <c r="X26" s="10"/>
      <c r="Y26" t="s">
        <v>1964</v>
      </c>
      <c r="Z26">
        <v>219</v>
      </c>
      <c r="AA26">
        <v>66</v>
      </c>
      <c r="AB26" s="10"/>
      <c r="AC26" s="10"/>
      <c r="AD26" s="10"/>
      <c r="AE26" s="10"/>
      <c r="AF26" s="10"/>
      <c r="AG26" s="10"/>
      <c r="AH26" s="10"/>
    </row>
    <row r="27" spans="1:34" ht="25.5" x14ac:dyDescent="0.2">
      <c r="A27" s="256" t="s">
        <v>118</v>
      </c>
      <c r="B27" s="256" t="s">
        <v>1698</v>
      </c>
      <c r="C27" s="256" t="s">
        <v>655</v>
      </c>
      <c r="D27" s="256" t="s">
        <v>144</v>
      </c>
      <c r="E27" s="256" t="s">
        <v>1286</v>
      </c>
      <c r="F27" s="256" t="s">
        <v>1287</v>
      </c>
      <c r="G27" s="256" t="s">
        <v>435</v>
      </c>
      <c r="H27" s="256" t="s">
        <v>387</v>
      </c>
      <c r="I27" s="256" t="s">
        <v>435</v>
      </c>
      <c r="J27" s="256">
        <v>0</v>
      </c>
      <c r="K27" s="256" t="s">
        <v>382</v>
      </c>
      <c r="L27" s="256" t="s">
        <v>440</v>
      </c>
      <c r="M27" s="256" t="s">
        <v>1130</v>
      </c>
      <c r="N27" s="256" t="s">
        <v>1130</v>
      </c>
      <c r="O27" s="256" t="s">
        <v>1130</v>
      </c>
      <c r="P27" s="256"/>
      <c r="Q27" s="334">
        <v>0</v>
      </c>
      <c r="R27" s="257">
        <v>0</v>
      </c>
      <c r="S27" s="113" t="s">
        <v>2012</v>
      </c>
      <c r="T27" s="10"/>
      <c r="U27" s="10" t="str">
        <f t="shared" si="2"/>
        <v>Ammodytidae 3a, 4</v>
      </c>
      <c r="V27" s="10" t="e">
        <f t="shared" si="0"/>
        <v>#N/A</v>
      </c>
      <c r="W27" s="10" t="e">
        <f t="shared" si="1"/>
        <v>#N/A</v>
      </c>
      <c r="X27" s="10"/>
      <c r="Y27" t="s">
        <v>1965</v>
      </c>
      <c r="Z27">
        <v>684</v>
      </c>
      <c r="AA27">
        <v>25</v>
      </c>
      <c r="AB27" s="10"/>
      <c r="AC27" s="10"/>
      <c r="AD27" s="10"/>
      <c r="AE27" s="10"/>
      <c r="AF27" s="10"/>
      <c r="AG27" s="10"/>
      <c r="AH27" s="10"/>
    </row>
    <row r="28" spans="1:34" ht="25.5" x14ac:dyDescent="0.2">
      <c r="A28" s="256" t="s">
        <v>118</v>
      </c>
      <c r="B28" s="256" t="s">
        <v>1698</v>
      </c>
      <c r="C28" s="256" t="s">
        <v>655</v>
      </c>
      <c r="D28" s="256" t="s">
        <v>144</v>
      </c>
      <c r="E28" s="256" t="s">
        <v>1288</v>
      </c>
      <c r="F28" s="256">
        <v>4</v>
      </c>
      <c r="G28" s="256" t="s">
        <v>435</v>
      </c>
      <c r="H28" s="256" t="s">
        <v>387</v>
      </c>
      <c r="I28" s="256" t="s">
        <v>435</v>
      </c>
      <c r="J28" s="256">
        <v>0</v>
      </c>
      <c r="K28" s="256" t="s">
        <v>382</v>
      </c>
      <c r="L28" s="256" t="s">
        <v>440</v>
      </c>
      <c r="M28" s="256" t="s">
        <v>1130</v>
      </c>
      <c r="N28" s="256" t="s">
        <v>1130</v>
      </c>
      <c r="O28" s="256" t="s">
        <v>1130</v>
      </c>
      <c r="P28" s="256"/>
      <c r="Q28" s="334">
        <v>0</v>
      </c>
      <c r="R28" s="257">
        <v>0</v>
      </c>
      <c r="S28" s="113" t="s">
        <v>2012</v>
      </c>
      <c r="T28" s="10"/>
      <c r="U28" s="10" t="str">
        <f t="shared" si="2"/>
        <v>Anarhichas spp. 4</v>
      </c>
      <c r="V28" s="10" t="e">
        <f t="shared" si="0"/>
        <v>#N/A</v>
      </c>
      <c r="W28" s="10" t="e">
        <f t="shared" si="1"/>
        <v>#N/A</v>
      </c>
      <c r="X28" s="10"/>
      <c r="Y28" t="s">
        <v>1966</v>
      </c>
      <c r="Z28">
        <v>4306</v>
      </c>
      <c r="AA28">
        <v>230</v>
      </c>
      <c r="AB28" s="10"/>
      <c r="AC28" s="10"/>
      <c r="AD28" s="10"/>
      <c r="AE28" s="10"/>
      <c r="AF28" s="10"/>
      <c r="AG28" s="10"/>
      <c r="AH28" s="10"/>
    </row>
    <row r="29" spans="1:34" ht="25.5" x14ac:dyDescent="0.2">
      <c r="A29" s="256" t="s">
        <v>118</v>
      </c>
      <c r="B29" s="256" t="s">
        <v>1698</v>
      </c>
      <c r="C29" s="256" t="s">
        <v>655</v>
      </c>
      <c r="D29" s="256" t="s">
        <v>144</v>
      </c>
      <c r="E29" s="256" t="s">
        <v>1256</v>
      </c>
      <c r="F29" s="256" t="s">
        <v>1289</v>
      </c>
      <c r="G29" s="256" t="s">
        <v>435</v>
      </c>
      <c r="H29" s="256" t="s">
        <v>387</v>
      </c>
      <c r="I29" s="256" t="s">
        <v>180</v>
      </c>
      <c r="J29" s="256">
        <v>0</v>
      </c>
      <c r="K29" s="256" t="s">
        <v>382</v>
      </c>
      <c r="L29" s="256" t="s">
        <v>440</v>
      </c>
      <c r="M29" s="256" t="s">
        <v>1130</v>
      </c>
      <c r="N29" s="256" t="s">
        <v>1130</v>
      </c>
      <c r="O29" s="256" t="s">
        <v>1130</v>
      </c>
      <c r="P29" s="256"/>
      <c r="Q29" s="334">
        <v>0</v>
      </c>
      <c r="R29" s="257">
        <v>0</v>
      </c>
      <c r="S29" s="113" t="s">
        <v>2012</v>
      </c>
      <c r="T29" s="10"/>
      <c r="U29" s="10" t="str">
        <f t="shared" si="2"/>
        <v>Anguilla anguilla 3a, 4, 7d</v>
      </c>
      <c r="V29" s="10" t="e">
        <f t="shared" si="0"/>
        <v>#N/A</v>
      </c>
      <c r="W29" s="10" t="e">
        <f t="shared" si="1"/>
        <v>#N/A</v>
      </c>
      <c r="X29" s="10"/>
      <c r="Y29" t="s">
        <v>1967</v>
      </c>
      <c r="Z29">
        <v>820</v>
      </c>
      <c r="AA29">
        <v>32</v>
      </c>
      <c r="AB29" s="10"/>
      <c r="AC29" s="10"/>
      <c r="AD29" s="10"/>
      <c r="AE29" s="10"/>
      <c r="AF29" s="10"/>
      <c r="AG29" s="10"/>
      <c r="AH29" s="10"/>
    </row>
    <row r="30" spans="1:34" ht="25.5" x14ac:dyDescent="0.2">
      <c r="A30" s="256" t="s">
        <v>118</v>
      </c>
      <c r="B30" s="256" t="s">
        <v>1698</v>
      </c>
      <c r="C30" s="256" t="s">
        <v>655</v>
      </c>
      <c r="D30" s="256" t="s">
        <v>144</v>
      </c>
      <c r="E30" s="256" t="s">
        <v>1258</v>
      </c>
      <c r="F30" s="256" t="s">
        <v>1287</v>
      </c>
      <c r="G30" s="256" t="s">
        <v>435</v>
      </c>
      <c r="H30" s="256" t="s">
        <v>387</v>
      </c>
      <c r="I30" s="256" t="s">
        <v>435</v>
      </c>
      <c r="J30" s="256">
        <v>0</v>
      </c>
      <c r="K30" s="256" t="s">
        <v>382</v>
      </c>
      <c r="L30" s="256" t="s">
        <v>440</v>
      </c>
      <c r="M30" s="256" t="s">
        <v>1130</v>
      </c>
      <c r="N30" s="256" t="s">
        <v>1130</v>
      </c>
      <c r="O30" s="256" t="s">
        <v>1130</v>
      </c>
      <c r="P30" s="256"/>
      <c r="Q30" s="334">
        <v>0</v>
      </c>
      <c r="R30" s="257">
        <v>0</v>
      </c>
      <c r="S30" s="113" t="s">
        <v>2012</v>
      </c>
      <c r="T30" s="10"/>
      <c r="U30" s="10" t="str">
        <f t="shared" si="2"/>
        <v>Argentina silus 3a, 4</v>
      </c>
      <c r="V30" s="10" t="e">
        <f t="shared" si="0"/>
        <v>#N/A</v>
      </c>
      <c r="W30" s="10" t="e">
        <f t="shared" si="1"/>
        <v>#N/A</v>
      </c>
      <c r="X30" s="10"/>
      <c r="Y30" t="s">
        <v>1968</v>
      </c>
      <c r="Z30">
        <v>3613</v>
      </c>
      <c r="AA30">
        <v>252</v>
      </c>
      <c r="AB30" s="10"/>
      <c r="AC30" s="10"/>
      <c r="AD30" s="10"/>
      <c r="AE30" s="10"/>
      <c r="AF30" s="10"/>
      <c r="AG30" s="10"/>
      <c r="AH30" s="10"/>
    </row>
    <row r="31" spans="1:34" ht="25.5" x14ac:dyDescent="0.2">
      <c r="A31" s="256" t="s">
        <v>118</v>
      </c>
      <c r="B31" s="256" t="s">
        <v>1698</v>
      </c>
      <c r="C31" s="256" t="s">
        <v>655</v>
      </c>
      <c r="D31" s="256" t="s">
        <v>144</v>
      </c>
      <c r="E31" s="256" t="s">
        <v>1290</v>
      </c>
      <c r="F31" s="256">
        <v>4</v>
      </c>
      <c r="G31" s="256" t="s">
        <v>435</v>
      </c>
      <c r="H31" s="256" t="s">
        <v>387</v>
      </c>
      <c r="I31" s="256" t="s">
        <v>435</v>
      </c>
      <c r="J31" s="256">
        <v>0</v>
      </c>
      <c r="K31" s="256" t="s">
        <v>382</v>
      </c>
      <c r="L31" s="256" t="s">
        <v>440</v>
      </c>
      <c r="M31" s="256" t="s">
        <v>1130</v>
      </c>
      <c r="N31" s="256" t="s">
        <v>1130</v>
      </c>
      <c r="O31" s="256" t="s">
        <v>1130</v>
      </c>
      <c r="P31" s="256"/>
      <c r="Q31" s="334">
        <v>0</v>
      </c>
      <c r="R31" s="257">
        <v>0</v>
      </c>
      <c r="S31" s="113" t="s">
        <v>2012</v>
      </c>
      <c r="T31" s="10"/>
      <c r="U31" s="10" t="str">
        <f t="shared" si="2"/>
        <v>Argentina spp. 4</v>
      </c>
      <c r="V31" s="10" t="e">
        <f t="shared" si="0"/>
        <v>#N/A</v>
      </c>
      <c r="W31" s="10" t="e">
        <f t="shared" si="1"/>
        <v>#N/A</v>
      </c>
      <c r="X31" s="10"/>
      <c r="Y31" t="s">
        <v>1969</v>
      </c>
      <c r="Z31">
        <v>5866</v>
      </c>
      <c r="AA31">
        <v>40</v>
      </c>
      <c r="AB31" s="10"/>
      <c r="AC31" s="10"/>
      <c r="AD31" s="10"/>
      <c r="AE31" s="10"/>
      <c r="AF31" s="10"/>
      <c r="AG31" s="10"/>
      <c r="AH31" s="10"/>
    </row>
    <row r="32" spans="1:34" ht="25.5" x14ac:dyDescent="0.2">
      <c r="A32" s="256" t="s">
        <v>118</v>
      </c>
      <c r="B32" s="256" t="s">
        <v>1698</v>
      </c>
      <c r="C32" s="256" t="s">
        <v>655</v>
      </c>
      <c r="D32" s="256" t="s">
        <v>144</v>
      </c>
      <c r="E32" s="256" t="s">
        <v>1291</v>
      </c>
      <c r="F32" s="256" t="s">
        <v>1292</v>
      </c>
      <c r="G32" s="256" t="s">
        <v>435</v>
      </c>
      <c r="H32" s="256" t="s">
        <v>387</v>
      </c>
      <c r="I32" s="256" t="s">
        <v>180</v>
      </c>
      <c r="J32" s="256">
        <v>0</v>
      </c>
      <c r="K32" s="256" t="s">
        <v>382</v>
      </c>
      <c r="L32" s="256" t="s">
        <v>440</v>
      </c>
      <c r="M32" s="256" t="s">
        <v>1130</v>
      </c>
      <c r="N32" s="256" t="s">
        <v>1130</v>
      </c>
      <c r="O32" s="256" t="s">
        <v>1130</v>
      </c>
      <c r="P32" s="256"/>
      <c r="Q32" s="334">
        <v>0</v>
      </c>
      <c r="R32" s="257">
        <v>0</v>
      </c>
      <c r="S32" s="113" t="s">
        <v>2012</v>
      </c>
      <c r="T32" s="10"/>
      <c r="U32" s="10" t="str">
        <f t="shared" si="2"/>
        <v>Aspitrigla cuculus 3a</v>
      </c>
      <c r="V32" s="10" t="e">
        <f t="shared" si="0"/>
        <v>#N/A</v>
      </c>
      <c r="W32" s="10" t="e">
        <f t="shared" si="1"/>
        <v>#N/A</v>
      </c>
      <c r="X32" s="10"/>
      <c r="Y32" t="s">
        <v>1970</v>
      </c>
      <c r="Z32">
        <v>2772</v>
      </c>
      <c r="AA32">
        <v>19</v>
      </c>
      <c r="AB32" s="10"/>
      <c r="AC32" s="10"/>
      <c r="AD32" s="10"/>
      <c r="AE32" s="10"/>
      <c r="AF32" s="10"/>
      <c r="AG32" s="10"/>
      <c r="AH32" s="10"/>
    </row>
    <row r="33" spans="1:34" ht="25.5" x14ac:dyDescent="0.2">
      <c r="A33" s="256" t="s">
        <v>118</v>
      </c>
      <c r="B33" s="256" t="s">
        <v>1698</v>
      </c>
      <c r="C33" s="256" t="s">
        <v>655</v>
      </c>
      <c r="D33" s="256" t="s">
        <v>144</v>
      </c>
      <c r="E33" s="256" t="s">
        <v>1260</v>
      </c>
      <c r="F33" s="256" t="s">
        <v>1287</v>
      </c>
      <c r="G33" s="256" t="s">
        <v>435</v>
      </c>
      <c r="H33" s="256" t="s">
        <v>387</v>
      </c>
      <c r="I33" s="256" t="s">
        <v>435</v>
      </c>
      <c r="J33" s="256">
        <v>0</v>
      </c>
      <c r="K33" s="256" t="s">
        <v>382</v>
      </c>
      <c r="L33" s="256" t="s">
        <v>440</v>
      </c>
      <c r="M33" s="256" t="s">
        <v>1130</v>
      </c>
      <c r="N33" s="256" t="s">
        <v>1130</v>
      </c>
      <c r="O33" s="256" t="s">
        <v>1130</v>
      </c>
      <c r="P33" s="256"/>
      <c r="Q33" s="334">
        <v>0</v>
      </c>
      <c r="R33" s="257">
        <v>0</v>
      </c>
      <c r="S33" s="113" t="s">
        <v>2012</v>
      </c>
      <c r="T33" s="10"/>
      <c r="U33" s="10" t="str">
        <f t="shared" si="2"/>
        <v>Brosme brosme 3a, 4</v>
      </c>
      <c r="V33" s="10" t="e">
        <f t="shared" si="0"/>
        <v>#N/A</v>
      </c>
      <c r="W33" s="10" t="e">
        <f t="shared" si="1"/>
        <v>#N/A</v>
      </c>
      <c r="X33" s="10"/>
      <c r="Y33" t="s">
        <v>1971</v>
      </c>
      <c r="Z33">
        <v>988</v>
      </c>
      <c r="AA33">
        <v>37</v>
      </c>
      <c r="AB33" s="10"/>
      <c r="AC33" s="10"/>
      <c r="AD33" s="10"/>
      <c r="AE33" s="10"/>
      <c r="AF33" s="10"/>
      <c r="AG33" s="10"/>
      <c r="AH33" s="10"/>
    </row>
    <row r="34" spans="1:34" ht="25.5" x14ac:dyDescent="0.2">
      <c r="A34" s="256" t="s">
        <v>118</v>
      </c>
      <c r="B34" s="256" t="s">
        <v>1698</v>
      </c>
      <c r="C34" s="256" t="s">
        <v>655</v>
      </c>
      <c r="D34" s="256" t="s">
        <v>144</v>
      </c>
      <c r="E34" s="256" t="s">
        <v>1261</v>
      </c>
      <c r="F34" s="256" t="s">
        <v>1289</v>
      </c>
      <c r="G34" s="256">
        <v>251</v>
      </c>
      <c r="H34" s="256" t="s">
        <v>387</v>
      </c>
      <c r="I34" s="256" t="s">
        <v>435</v>
      </c>
      <c r="J34" s="256">
        <v>0</v>
      </c>
      <c r="K34" s="256" t="s">
        <v>389</v>
      </c>
      <c r="L34" s="256" t="s">
        <v>437</v>
      </c>
      <c r="M34" s="256" t="s">
        <v>1130</v>
      </c>
      <c r="N34" s="256" t="s">
        <v>1130</v>
      </c>
      <c r="O34" s="256" t="s">
        <v>1130</v>
      </c>
      <c r="P34" s="256" t="s">
        <v>1521</v>
      </c>
      <c r="Q34" s="334">
        <v>0</v>
      </c>
      <c r="R34" s="257">
        <v>0</v>
      </c>
      <c r="S34" s="113" t="s">
        <v>2012</v>
      </c>
      <c r="T34" s="10"/>
      <c r="U34" s="10" t="str">
        <f t="shared" si="2"/>
        <v>Clupea harengus 3a, 4, 7d</v>
      </c>
      <c r="V34" s="10" t="e">
        <f t="shared" si="0"/>
        <v>#N/A</v>
      </c>
      <c r="W34" s="10" t="e">
        <f t="shared" si="1"/>
        <v>#N/A</v>
      </c>
      <c r="X34" s="10"/>
      <c r="Y34" t="s">
        <v>1972</v>
      </c>
      <c r="Z34">
        <v>8820</v>
      </c>
      <c r="AA34">
        <v>162</v>
      </c>
      <c r="AB34" s="10"/>
      <c r="AC34" s="10"/>
      <c r="AD34" s="10"/>
      <c r="AE34" s="10"/>
      <c r="AF34" s="10"/>
      <c r="AG34" s="10"/>
      <c r="AH34" s="10"/>
    </row>
    <row r="35" spans="1:34" ht="25.5" x14ac:dyDescent="0.2">
      <c r="A35" s="256" t="s">
        <v>118</v>
      </c>
      <c r="B35" s="256" t="s">
        <v>1698</v>
      </c>
      <c r="C35" s="256" t="s">
        <v>655</v>
      </c>
      <c r="D35" s="256" t="s">
        <v>144</v>
      </c>
      <c r="E35" s="256" t="s">
        <v>1293</v>
      </c>
      <c r="F35" s="256" t="s">
        <v>1292</v>
      </c>
      <c r="G35" s="256" t="s">
        <v>435</v>
      </c>
      <c r="H35" s="256" t="s">
        <v>387</v>
      </c>
      <c r="I35" s="256" t="s">
        <v>435</v>
      </c>
      <c r="J35" s="256">
        <v>0</v>
      </c>
      <c r="K35" s="256" t="s">
        <v>382</v>
      </c>
      <c r="L35" s="256" t="s">
        <v>440</v>
      </c>
      <c r="M35" s="256" t="s">
        <v>1130</v>
      </c>
      <c r="N35" s="256" t="s">
        <v>1130</v>
      </c>
      <c r="O35" s="256" t="s">
        <v>1130</v>
      </c>
      <c r="P35" s="256"/>
      <c r="Q35" s="334">
        <v>0</v>
      </c>
      <c r="R35" s="257">
        <v>0</v>
      </c>
      <c r="S35" s="113" t="s">
        <v>2012</v>
      </c>
      <c r="T35" s="10"/>
      <c r="U35" s="10" t="str">
        <f t="shared" si="2"/>
        <v>Coryphaenoides rupestris 3a</v>
      </c>
      <c r="V35" s="10" t="e">
        <f t="shared" si="0"/>
        <v>#N/A</v>
      </c>
      <c r="W35" s="10" t="e">
        <f t="shared" si="1"/>
        <v>#N/A</v>
      </c>
      <c r="X35" s="10"/>
      <c r="Y35" t="s">
        <v>1973</v>
      </c>
      <c r="Z35">
        <v>2047</v>
      </c>
      <c r="AA35">
        <v>31</v>
      </c>
      <c r="AB35" s="10"/>
      <c r="AC35" s="10"/>
      <c r="AD35" s="10"/>
      <c r="AE35" s="10"/>
      <c r="AF35" s="10"/>
      <c r="AG35" s="10"/>
      <c r="AH35" s="10"/>
    </row>
    <row r="36" spans="1:34" ht="25.5" x14ac:dyDescent="0.2">
      <c r="A36" s="256" t="s">
        <v>118</v>
      </c>
      <c r="B36" s="256" t="s">
        <v>1698</v>
      </c>
      <c r="C36" s="256" t="s">
        <v>655</v>
      </c>
      <c r="D36" s="256" t="s">
        <v>144</v>
      </c>
      <c r="E36" s="256" t="s">
        <v>1294</v>
      </c>
      <c r="F36" s="256" t="s">
        <v>1295</v>
      </c>
      <c r="G36" s="256" t="s">
        <v>435</v>
      </c>
      <c r="H36" s="256" t="s">
        <v>387</v>
      </c>
      <c r="I36" s="256" t="s">
        <v>180</v>
      </c>
      <c r="J36" s="256">
        <v>0</v>
      </c>
      <c r="K36" s="256" t="s">
        <v>382</v>
      </c>
      <c r="L36" s="256" t="s">
        <v>440</v>
      </c>
      <c r="M36" s="256" t="s">
        <v>1130</v>
      </c>
      <c r="N36" s="256" t="s">
        <v>1130</v>
      </c>
      <c r="O36" s="256" t="s">
        <v>1130</v>
      </c>
      <c r="P36" s="256"/>
      <c r="Q36" s="334">
        <v>0</v>
      </c>
      <c r="R36" s="257">
        <v>0</v>
      </c>
      <c r="S36" s="113" t="s">
        <v>2012</v>
      </c>
      <c r="T36" s="10"/>
      <c r="U36" s="10" t="str">
        <f t="shared" si="2"/>
        <v>Crangon crangon 4, 7d</v>
      </c>
      <c r="V36" s="10" t="e">
        <f t="shared" si="0"/>
        <v>#N/A</v>
      </c>
      <c r="W36" s="10" t="e">
        <f t="shared" si="1"/>
        <v>#N/A</v>
      </c>
      <c r="X36" s="10"/>
      <c r="Y36" t="s">
        <v>1974</v>
      </c>
      <c r="Z36">
        <v>2959</v>
      </c>
      <c r="AA36">
        <v>37</v>
      </c>
      <c r="AB36" s="10"/>
      <c r="AC36" s="10"/>
      <c r="AD36" s="10"/>
      <c r="AE36" s="10"/>
      <c r="AF36" s="10"/>
      <c r="AG36" s="10"/>
      <c r="AH36" s="10"/>
    </row>
    <row r="37" spans="1:34" ht="25.5" x14ac:dyDescent="0.2">
      <c r="A37" s="256" t="s">
        <v>118</v>
      </c>
      <c r="B37" s="256" t="s">
        <v>1698</v>
      </c>
      <c r="C37" s="256" t="s">
        <v>655</v>
      </c>
      <c r="D37" s="256" t="s">
        <v>144</v>
      </c>
      <c r="E37" s="256" t="s">
        <v>1296</v>
      </c>
      <c r="F37" s="256" t="s">
        <v>1295</v>
      </c>
      <c r="G37" s="256" t="s">
        <v>435</v>
      </c>
      <c r="H37" s="256" t="s">
        <v>387</v>
      </c>
      <c r="I37" s="256" t="s">
        <v>180</v>
      </c>
      <c r="J37" s="256">
        <v>0</v>
      </c>
      <c r="K37" s="256" t="s">
        <v>382</v>
      </c>
      <c r="L37" s="256" t="s">
        <v>440</v>
      </c>
      <c r="M37" s="256" t="s">
        <v>1130</v>
      </c>
      <c r="N37" s="256" t="s">
        <v>1130</v>
      </c>
      <c r="O37" s="256" t="s">
        <v>1130</v>
      </c>
      <c r="P37" s="256"/>
      <c r="Q37" s="334">
        <v>0</v>
      </c>
      <c r="R37" s="257">
        <v>0</v>
      </c>
      <c r="S37" s="113" t="s">
        <v>2012</v>
      </c>
      <c r="T37" s="10"/>
      <c r="U37" s="10" t="str">
        <f t="shared" si="2"/>
        <v>Dicentrarchus labrax 4, 7d</v>
      </c>
      <c r="V37" s="10" t="e">
        <f t="shared" si="0"/>
        <v>#N/A</v>
      </c>
      <c r="W37" s="10" t="e">
        <f t="shared" si="1"/>
        <v>#N/A</v>
      </c>
      <c r="X37" s="10"/>
      <c r="Y37" t="s">
        <v>1975</v>
      </c>
      <c r="Z37">
        <v>8144</v>
      </c>
      <c r="AA37">
        <v>139</v>
      </c>
      <c r="AB37" s="10"/>
      <c r="AC37" s="10"/>
      <c r="AD37" s="10"/>
      <c r="AE37" s="10"/>
      <c r="AF37" s="10"/>
      <c r="AG37" s="10"/>
      <c r="AH37" s="10"/>
    </row>
    <row r="38" spans="1:34" ht="25.5" x14ac:dyDescent="0.2">
      <c r="A38" s="256" t="s">
        <v>118</v>
      </c>
      <c r="B38" s="256" t="s">
        <v>1698</v>
      </c>
      <c r="C38" s="256" t="s">
        <v>655</v>
      </c>
      <c r="D38" s="256" t="s">
        <v>144</v>
      </c>
      <c r="E38" s="256" t="s">
        <v>1297</v>
      </c>
      <c r="F38" s="256" t="s">
        <v>1287</v>
      </c>
      <c r="G38" s="256" t="s">
        <v>435</v>
      </c>
      <c r="H38" s="256" t="s">
        <v>387</v>
      </c>
      <c r="I38" s="256" t="s">
        <v>435</v>
      </c>
      <c r="J38" s="256">
        <v>0</v>
      </c>
      <c r="K38" s="256" t="s">
        <v>382</v>
      </c>
      <c r="L38" s="256" t="s">
        <v>440</v>
      </c>
      <c r="M38" s="256" t="s">
        <v>1130</v>
      </c>
      <c r="N38" s="256" t="s">
        <v>1130</v>
      </c>
      <c r="O38" s="256" t="s">
        <v>1130</v>
      </c>
      <c r="P38" s="256"/>
      <c r="Q38" s="334">
        <v>0</v>
      </c>
      <c r="R38" s="257">
        <v>0</v>
      </c>
      <c r="S38" s="113" t="s">
        <v>2012</v>
      </c>
      <c r="T38" s="10"/>
      <c r="U38" s="10" t="str">
        <f t="shared" si="2"/>
        <v>Eutrigla gurnardus 3a, 4</v>
      </c>
      <c r="V38" s="10" t="e">
        <f t="shared" si="0"/>
        <v>#N/A</v>
      </c>
      <c r="W38" s="10" t="e">
        <f t="shared" si="1"/>
        <v>#N/A</v>
      </c>
      <c r="X38" s="10"/>
      <c r="Y38" t="s">
        <v>1976</v>
      </c>
      <c r="Z38">
        <v>3997</v>
      </c>
      <c r="AA38">
        <v>243</v>
      </c>
      <c r="AB38" s="10"/>
      <c r="AC38" s="10"/>
      <c r="AD38" s="10"/>
      <c r="AE38" s="10"/>
      <c r="AF38" s="10"/>
      <c r="AG38" s="10"/>
      <c r="AH38" s="10"/>
    </row>
    <row r="39" spans="1:34" ht="25.5" x14ac:dyDescent="0.2">
      <c r="A39" s="256" t="s">
        <v>118</v>
      </c>
      <c r="B39" s="256" t="s">
        <v>1698</v>
      </c>
      <c r="C39" s="256" t="s">
        <v>655</v>
      </c>
      <c r="D39" s="256" t="s">
        <v>144</v>
      </c>
      <c r="E39" s="256" t="s">
        <v>1263</v>
      </c>
      <c r="F39" s="256" t="s">
        <v>1298</v>
      </c>
      <c r="G39" s="256" t="s">
        <v>435</v>
      </c>
      <c r="H39" s="256" t="s">
        <v>387</v>
      </c>
      <c r="I39" s="256" t="s">
        <v>435</v>
      </c>
      <c r="J39" s="256">
        <v>0</v>
      </c>
      <c r="K39" s="256" t="s">
        <v>382</v>
      </c>
      <c r="L39" s="256" t="s">
        <v>440</v>
      </c>
      <c r="M39" s="256" t="s">
        <v>1130</v>
      </c>
      <c r="N39" s="256" t="s">
        <v>1130</v>
      </c>
      <c r="O39" s="256" t="s">
        <v>1130</v>
      </c>
      <c r="P39" s="256"/>
      <c r="Q39" s="334">
        <v>0</v>
      </c>
      <c r="R39" s="257">
        <v>0</v>
      </c>
      <c r="S39" s="113" t="s">
        <v>2012</v>
      </c>
      <c r="T39" s="10"/>
      <c r="U39" s="10" t="str">
        <f t="shared" si="2"/>
        <v>Gadus morhua 3aN</v>
      </c>
      <c r="V39" s="10" t="e">
        <f t="shared" si="0"/>
        <v>#N/A</v>
      </c>
      <c r="W39" s="10" t="e">
        <f t="shared" si="1"/>
        <v>#N/A</v>
      </c>
      <c r="X39" s="10"/>
      <c r="Y39" t="s">
        <v>2009</v>
      </c>
      <c r="Z39">
        <v>519</v>
      </c>
      <c r="AA39">
        <v>59</v>
      </c>
      <c r="AB39" s="10"/>
      <c r="AC39" s="10"/>
      <c r="AD39" s="10"/>
      <c r="AE39" s="10"/>
      <c r="AF39" s="10"/>
      <c r="AG39" s="10"/>
      <c r="AH39" s="10"/>
    </row>
    <row r="40" spans="1:34" ht="25.5" x14ac:dyDescent="0.2">
      <c r="A40" s="256" t="s">
        <v>118</v>
      </c>
      <c r="B40" s="256" t="s">
        <v>1698</v>
      </c>
      <c r="C40" s="256" t="s">
        <v>655</v>
      </c>
      <c r="D40" s="256" t="s">
        <v>144</v>
      </c>
      <c r="E40" s="256" t="s">
        <v>1263</v>
      </c>
      <c r="F40" s="256" t="s">
        <v>1299</v>
      </c>
      <c r="G40" s="256" t="s">
        <v>435</v>
      </c>
      <c r="H40" s="256" t="s">
        <v>387</v>
      </c>
      <c r="I40" s="256" t="s">
        <v>435</v>
      </c>
      <c r="J40" s="256">
        <v>0</v>
      </c>
      <c r="K40" s="256" t="s">
        <v>382</v>
      </c>
      <c r="L40" s="256" t="s">
        <v>440</v>
      </c>
      <c r="M40" s="256" t="s">
        <v>1130</v>
      </c>
      <c r="N40" s="256" t="s">
        <v>1130</v>
      </c>
      <c r="O40" s="256" t="s">
        <v>1130</v>
      </c>
      <c r="P40" s="256"/>
      <c r="Q40" s="334">
        <v>0</v>
      </c>
      <c r="R40" s="257">
        <v>0</v>
      </c>
      <c r="S40" s="113" t="s">
        <v>2012</v>
      </c>
      <c r="T40" s="10"/>
      <c r="U40" s="10" t="str">
        <f t="shared" si="2"/>
        <v>Gadus morhua 3aS</v>
      </c>
      <c r="V40" s="10" t="e">
        <f t="shared" si="0"/>
        <v>#N/A</v>
      </c>
      <c r="W40" s="10" t="e">
        <f t="shared" si="1"/>
        <v>#N/A</v>
      </c>
      <c r="X40" s="10"/>
      <c r="Y40" t="s">
        <v>1977</v>
      </c>
      <c r="Z40">
        <v>13903</v>
      </c>
      <c r="AA40">
        <v>408</v>
      </c>
      <c r="AB40" s="10"/>
      <c r="AC40" s="10"/>
      <c r="AD40" s="10"/>
      <c r="AE40" s="10"/>
      <c r="AF40" s="10"/>
      <c r="AG40" s="10"/>
      <c r="AH40" s="10"/>
    </row>
    <row r="41" spans="1:34" ht="25.5" x14ac:dyDescent="0.2">
      <c r="A41" s="256" t="s">
        <v>118</v>
      </c>
      <c r="B41" s="256" t="s">
        <v>1698</v>
      </c>
      <c r="C41" s="256" t="s">
        <v>655</v>
      </c>
      <c r="D41" s="256" t="s">
        <v>144</v>
      </c>
      <c r="E41" s="256" t="s">
        <v>1263</v>
      </c>
      <c r="F41" s="256" t="s">
        <v>1295</v>
      </c>
      <c r="G41" s="256" t="s">
        <v>435</v>
      </c>
      <c r="H41" s="256" t="s">
        <v>387</v>
      </c>
      <c r="I41" s="256" t="s">
        <v>435</v>
      </c>
      <c r="J41" s="256">
        <v>0</v>
      </c>
      <c r="K41" s="256" t="s">
        <v>382</v>
      </c>
      <c r="L41" s="256" t="s">
        <v>440</v>
      </c>
      <c r="M41" s="256" t="s">
        <v>1130</v>
      </c>
      <c r="N41" s="256" t="s">
        <v>1130</v>
      </c>
      <c r="O41" s="256" t="s">
        <v>1130</v>
      </c>
      <c r="P41" s="256"/>
      <c r="Q41" s="334">
        <v>0</v>
      </c>
      <c r="R41" s="257">
        <v>0</v>
      </c>
      <c r="S41" s="113" t="s">
        <v>2012</v>
      </c>
      <c r="T41" s="10"/>
      <c r="U41" s="10" t="str">
        <f t="shared" si="2"/>
        <v>Gadus morhua 4, 7d</v>
      </c>
      <c r="V41" s="10" t="e">
        <f t="shared" si="0"/>
        <v>#N/A</v>
      </c>
      <c r="W41" s="10" t="e">
        <f t="shared" si="1"/>
        <v>#N/A</v>
      </c>
      <c r="X41" s="10"/>
      <c r="Y41" t="s">
        <v>1978</v>
      </c>
      <c r="Z41">
        <v>429</v>
      </c>
      <c r="AA41">
        <v>50</v>
      </c>
      <c r="AB41" s="10"/>
      <c r="AC41" s="10"/>
      <c r="AD41" s="10"/>
      <c r="AE41" s="10"/>
      <c r="AF41" s="10"/>
      <c r="AG41" s="10"/>
      <c r="AH41" s="10"/>
    </row>
    <row r="42" spans="1:34" ht="25.5" x14ac:dyDescent="0.2">
      <c r="A42" s="256" t="s">
        <v>118</v>
      </c>
      <c r="B42" s="256" t="s">
        <v>1698</v>
      </c>
      <c r="C42" s="256" t="s">
        <v>655</v>
      </c>
      <c r="D42" s="256" t="s">
        <v>144</v>
      </c>
      <c r="E42" s="256" t="s">
        <v>1264</v>
      </c>
      <c r="F42" s="256" t="s">
        <v>1289</v>
      </c>
      <c r="G42" s="256" t="s">
        <v>435</v>
      </c>
      <c r="H42" s="256" t="s">
        <v>387</v>
      </c>
      <c r="I42" s="256" t="s">
        <v>180</v>
      </c>
      <c r="J42" s="256">
        <v>0</v>
      </c>
      <c r="K42" s="256" t="s">
        <v>382</v>
      </c>
      <c r="L42" s="256" t="s">
        <v>440</v>
      </c>
      <c r="M42" s="256" t="s">
        <v>1130</v>
      </c>
      <c r="N42" s="256" t="s">
        <v>1130</v>
      </c>
      <c r="O42" s="256" t="s">
        <v>1130</v>
      </c>
      <c r="P42" s="256"/>
      <c r="Q42" s="334">
        <v>0</v>
      </c>
      <c r="R42" s="257">
        <v>0</v>
      </c>
      <c r="S42" s="113" t="s">
        <v>2012</v>
      </c>
      <c r="T42" s="10"/>
      <c r="U42" s="10" t="str">
        <f t="shared" si="2"/>
        <v>Galeorhinus galeus 3a, 4, 7d</v>
      </c>
      <c r="V42" s="10" t="e">
        <f t="shared" si="0"/>
        <v>#N/A</v>
      </c>
      <c r="W42" s="10" t="e">
        <f t="shared" si="1"/>
        <v>#N/A</v>
      </c>
      <c r="X42" s="10"/>
      <c r="Y42" t="s">
        <v>1979</v>
      </c>
      <c r="Z42">
        <v>4</v>
      </c>
      <c r="AA42">
        <v>2</v>
      </c>
      <c r="AB42" s="10"/>
      <c r="AC42" s="10"/>
      <c r="AD42" s="10"/>
      <c r="AE42" s="10"/>
      <c r="AF42" s="10"/>
      <c r="AG42" s="10"/>
      <c r="AH42" s="10"/>
    </row>
    <row r="43" spans="1:34" ht="25.5" x14ac:dyDescent="0.2">
      <c r="A43" s="256" t="s">
        <v>118</v>
      </c>
      <c r="B43" s="256" t="s">
        <v>1698</v>
      </c>
      <c r="C43" s="256" t="s">
        <v>655</v>
      </c>
      <c r="D43" s="256" t="s">
        <v>144</v>
      </c>
      <c r="E43" s="256" t="s">
        <v>1300</v>
      </c>
      <c r="F43" s="256" t="s">
        <v>1287</v>
      </c>
      <c r="G43" s="256" t="s">
        <v>435</v>
      </c>
      <c r="H43" s="256" t="s">
        <v>387</v>
      </c>
      <c r="I43" s="256" t="s">
        <v>180</v>
      </c>
      <c r="J43" s="256">
        <v>0</v>
      </c>
      <c r="K43" s="256" t="s">
        <v>382</v>
      </c>
      <c r="L43" s="256" t="s">
        <v>440</v>
      </c>
      <c r="M43" s="256" t="s">
        <v>1130</v>
      </c>
      <c r="N43" s="256" t="s">
        <v>1130</v>
      </c>
      <c r="O43" s="256" t="s">
        <v>1130</v>
      </c>
      <c r="P43" s="256"/>
      <c r="Q43" s="334">
        <v>0</v>
      </c>
      <c r="R43" s="257">
        <v>0</v>
      </c>
      <c r="S43" s="113" t="s">
        <v>2012</v>
      </c>
      <c r="T43" s="10"/>
      <c r="U43" s="10" t="str">
        <f t="shared" si="2"/>
        <v>Glyptocephalus cynoglossus 3a, 4</v>
      </c>
      <c r="V43" s="10" t="e">
        <f t="shared" si="0"/>
        <v>#N/A</v>
      </c>
      <c r="W43" s="10" t="e">
        <f t="shared" si="1"/>
        <v>#N/A</v>
      </c>
      <c r="X43" s="10"/>
      <c r="Y43" t="s">
        <v>2010</v>
      </c>
      <c r="Z43">
        <v>0</v>
      </c>
      <c r="AA43">
        <v>0</v>
      </c>
      <c r="AB43" s="10"/>
      <c r="AC43" s="10"/>
      <c r="AD43" s="10"/>
      <c r="AE43" s="10"/>
      <c r="AF43" s="10"/>
      <c r="AG43" s="10"/>
      <c r="AH43" s="10"/>
    </row>
    <row r="44" spans="1:34" ht="25.5" x14ac:dyDescent="0.2">
      <c r="A44" s="256" t="s">
        <v>118</v>
      </c>
      <c r="B44" s="256" t="s">
        <v>1698</v>
      </c>
      <c r="C44" s="256" t="s">
        <v>655</v>
      </c>
      <c r="D44" s="256" t="s">
        <v>144</v>
      </c>
      <c r="E44" s="256" t="s">
        <v>1301</v>
      </c>
      <c r="F44" s="256">
        <v>4</v>
      </c>
      <c r="G44" s="256" t="s">
        <v>435</v>
      </c>
      <c r="H44" s="256" t="s">
        <v>387</v>
      </c>
      <c r="I44" s="256" t="s">
        <v>180</v>
      </c>
      <c r="J44" s="256">
        <v>0</v>
      </c>
      <c r="K44" s="256" t="s">
        <v>382</v>
      </c>
      <c r="L44" s="256" t="s">
        <v>440</v>
      </c>
      <c r="M44" s="256" t="s">
        <v>1130</v>
      </c>
      <c r="N44" s="256" t="s">
        <v>1130</v>
      </c>
      <c r="O44" s="256" t="s">
        <v>1130</v>
      </c>
      <c r="P44" s="256"/>
      <c r="Q44" s="334">
        <v>0</v>
      </c>
      <c r="R44" s="257">
        <v>0</v>
      </c>
      <c r="S44" s="113" t="s">
        <v>2012</v>
      </c>
      <c r="T44" s="10"/>
      <c r="U44" s="10" t="str">
        <f t="shared" si="2"/>
        <v>Helicolenus dactylopterus 4</v>
      </c>
      <c r="V44" s="10" t="e">
        <f t="shared" si="0"/>
        <v>#N/A</v>
      </c>
      <c r="W44" s="10" t="e">
        <f t="shared" si="1"/>
        <v>#N/A</v>
      </c>
      <c r="X44" s="10"/>
      <c r="Y44" t="s">
        <v>1980</v>
      </c>
      <c r="Z44">
        <v>0</v>
      </c>
      <c r="AA44">
        <v>0</v>
      </c>
      <c r="AB44" s="10"/>
      <c r="AC44" s="10"/>
      <c r="AD44" s="10"/>
      <c r="AE44" s="10"/>
      <c r="AF44" s="10"/>
      <c r="AG44" s="10"/>
      <c r="AH44" s="10"/>
    </row>
    <row r="45" spans="1:34" ht="25.5" x14ac:dyDescent="0.2">
      <c r="A45" s="256" t="s">
        <v>118</v>
      </c>
      <c r="B45" s="256" t="s">
        <v>1698</v>
      </c>
      <c r="C45" s="256" t="s">
        <v>655</v>
      </c>
      <c r="D45" s="256" t="s">
        <v>144</v>
      </c>
      <c r="E45" s="256" t="s">
        <v>1302</v>
      </c>
      <c r="F45" s="256" t="s">
        <v>1295</v>
      </c>
      <c r="G45" s="256" t="s">
        <v>435</v>
      </c>
      <c r="H45" s="256" t="s">
        <v>387</v>
      </c>
      <c r="I45" s="256" t="s">
        <v>435</v>
      </c>
      <c r="J45" s="256">
        <v>0</v>
      </c>
      <c r="K45" s="256" t="s">
        <v>382</v>
      </c>
      <c r="L45" s="256" t="s">
        <v>440</v>
      </c>
      <c r="M45" s="256" t="s">
        <v>1130</v>
      </c>
      <c r="N45" s="256" t="s">
        <v>1130</v>
      </c>
      <c r="O45" s="256" t="s">
        <v>1130</v>
      </c>
      <c r="P45" s="256"/>
      <c r="Q45" s="334">
        <v>0</v>
      </c>
      <c r="R45" s="257">
        <v>0</v>
      </c>
      <c r="S45" s="113" t="s">
        <v>2012</v>
      </c>
      <c r="T45" s="10"/>
      <c r="U45" s="10" t="str">
        <f t="shared" si="2"/>
        <v>Lepidorhombus boscii 4, 7d</v>
      </c>
      <c r="V45" s="10" t="e">
        <f t="shared" si="0"/>
        <v>#N/A</v>
      </c>
      <c r="W45" s="10" t="e">
        <f t="shared" si="1"/>
        <v>#N/A</v>
      </c>
      <c r="X45" s="10"/>
      <c r="Y45" t="s">
        <v>1981</v>
      </c>
      <c r="Z45">
        <v>677</v>
      </c>
      <c r="AA45">
        <v>33</v>
      </c>
      <c r="AB45" s="10"/>
      <c r="AC45" s="10"/>
      <c r="AD45" s="10"/>
      <c r="AE45" s="10"/>
      <c r="AF45" s="10"/>
      <c r="AG45" s="10"/>
      <c r="AH45" s="10"/>
    </row>
    <row r="46" spans="1:34" ht="25.5" x14ac:dyDescent="0.2">
      <c r="A46" s="256" t="s">
        <v>118</v>
      </c>
      <c r="B46" s="256" t="s">
        <v>1698</v>
      </c>
      <c r="C46" s="256" t="s">
        <v>655</v>
      </c>
      <c r="D46" s="256" t="s">
        <v>144</v>
      </c>
      <c r="E46" s="256" t="s">
        <v>1303</v>
      </c>
      <c r="F46" s="256" t="s">
        <v>1295</v>
      </c>
      <c r="G46" s="256" t="s">
        <v>435</v>
      </c>
      <c r="H46" s="256" t="s">
        <v>387</v>
      </c>
      <c r="I46" s="256" t="s">
        <v>435</v>
      </c>
      <c r="J46" s="256">
        <v>0</v>
      </c>
      <c r="K46" s="256" t="s">
        <v>382</v>
      </c>
      <c r="L46" s="256" t="s">
        <v>440</v>
      </c>
      <c r="M46" s="256" t="s">
        <v>1130</v>
      </c>
      <c r="N46" s="256" t="s">
        <v>1130</v>
      </c>
      <c r="O46" s="256" t="s">
        <v>1130</v>
      </c>
      <c r="P46" s="256"/>
      <c r="Q46" s="334">
        <v>0</v>
      </c>
      <c r="R46" s="257">
        <v>0</v>
      </c>
      <c r="S46" s="113" t="s">
        <v>2012</v>
      </c>
      <c r="T46" s="10"/>
      <c r="U46" s="10" t="str">
        <f t="shared" si="2"/>
        <v>Lepidorhombus whiffiagonis 4, 7d</v>
      </c>
      <c r="V46" s="10" t="e">
        <f t="shared" si="0"/>
        <v>#N/A</v>
      </c>
      <c r="W46" s="10" t="e">
        <f t="shared" si="1"/>
        <v>#N/A</v>
      </c>
      <c r="X46" s="10"/>
      <c r="Y46" t="s">
        <v>1982</v>
      </c>
      <c r="Z46">
        <v>3026</v>
      </c>
      <c r="AA46">
        <v>70</v>
      </c>
      <c r="AB46" s="10"/>
      <c r="AC46" s="10"/>
      <c r="AD46" s="10"/>
      <c r="AE46" s="10"/>
      <c r="AF46" s="10"/>
      <c r="AG46" s="10"/>
      <c r="AH46" s="10"/>
    </row>
    <row r="47" spans="1:34" ht="25.5" x14ac:dyDescent="0.2">
      <c r="A47" s="256" t="s">
        <v>118</v>
      </c>
      <c r="B47" s="256" t="s">
        <v>1698</v>
      </c>
      <c r="C47" s="256" t="s">
        <v>655</v>
      </c>
      <c r="D47" s="256" t="s">
        <v>144</v>
      </c>
      <c r="E47" s="256" t="s">
        <v>1304</v>
      </c>
      <c r="F47" s="256" t="s">
        <v>1287</v>
      </c>
      <c r="G47" s="256" t="s">
        <v>435</v>
      </c>
      <c r="H47" s="256" t="s">
        <v>387</v>
      </c>
      <c r="I47" s="256" t="s">
        <v>435</v>
      </c>
      <c r="J47" s="256">
        <v>0</v>
      </c>
      <c r="K47" s="256" t="s">
        <v>382</v>
      </c>
      <c r="L47" s="256" t="s">
        <v>440</v>
      </c>
      <c r="M47" s="256" t="s">
        <v>1130</v>
      </c>
      <c r="N47" s="256" t="s">
        <v>1130</v>
      </c>
      <c r="O47" s="256" t="s">
        <v>1130</v>
      </c>
      <c r="P47" s="256"/>
      <c r="Q47" s="334">
        <v>0</v>
      </c>
      <c r="R47" s="257">
        <v>0</v>
      </c>
      <c r="S47" s="113" t="s">
        <v>2012</v>
      </c>
      <c r="T47" s="10"/>
      <c r="U47" s="10" t="str">
        <f t="shared" si="2"/>
        <v>Leucoraja naevus 3a, 4</v>
      </c>
      <c r="V47" s="10" t="e">
        <f t="shared" si="0"/>
        <v>#N/A</v>
      </c>
      <c r="W47" s="10" t="e">
        <f t="shared" si="1"/>
        <v>#N/A</v>
      </c>
      <c r="X47" s="10"/>
      <c r="Y47" t="s">
        <v>1983</v>
      </c>
      <c r="Z47">
        <v>2376</v>
      </c>
      <c r="AA47">
        <v>45</v>
      </c>
      <c r="AB47" s="10"/>
      <c r="AC47" s="10"/>
      <c r="AD47" s="10"/>
      <c r="AE47" s="10"/>
      <c r="AF47" s="10"/>
      <c r="AG47" s="10"/>
      <c r="AH47" s="10"/>
    </row>
    <row r="48" spans="1:34" ht="25.5" x14ac:dyDescent="0.2">
      <c r="A48" s="256" t="s">
        <v>118</v>
      </c>
      <c r="B48" s="256" t="s">
        <v>1698</v>
      </c>
      <c r="C48" s="256" t="s">
        <v>655</v>
      </c>
      <c r="D48" s="256" t="s">
        <v>144</v>
      </c>
      <c r="E48" s="256" t="s">
        <v>1305</v>
      </c>
      <c r="F48" s="256" t="s">
        <v>1289</v>
      </c>
      <c r="G48" s="256" t="s">
        <v>435</v>
      </c>
      <c r="H48" s="256" t="s">
        <v>387</v>
      </c>
      <c r="I48" s="256" t="s">
        <v>435</v>
      </c>
      <c r="J48" s="256">
        <v>0</v>
      </c>
      <c r="K48" s="256" t="s">
        <v>382</v>
      </c>
      <c r="L48" s="256" t="s">
        <v>440</v>
      </c>
      <c r="M48" s="256" t="s">
        <v>1130</v>
      </c>
      <c r="N48" s="256" t="s">
        <v>1130</v>
      </c>
      <c r="O48" s="256" t="s">
        <v>1130</v>
      </c>
      <c r="P48" s="256"/>
      <c r="Q48" s="334">
        <v>0</v>
      </c>
      <c r="R48" s="257">
        <v>0</v>
      </c>
      <c r="S48" s="113" t="s">
        <v>2012</v>
      </c>
      <c r="T48" s="10"/>
      <c r="U48" s="10" t="str">
        <f t="shared" si="2"/>
        <v>Limanda limanda 3a, 4, 7d</v>
      </c>
      <c r="V48" s="10" t="e">
        <f t="shared" si="0"/>
        <v>#N/A</v>
      </c>
      <c r="W48" s="10" t="e">
        <f t="shared" si="1"/>
        <v>#N/A</v>
      </c>
      <c r="X48" s="10"/>
      <c r="Y48" t="s">
        <v>1984</v>
      </c>
      <c r="Z48">
        <v>101</v>
      </c>
      <c r="AA48">
        <v>1</v>
      </c>
      <c r="AB48" s="10"/>
      <c r="AC48" s="10"/>
      <c r="AD48" s="10"/>
      <c r="AE48" s="10"/>
      <c r="AF48" s="10"/>
      <c r="AG48" s="10"/>
      <c r="AH48" s="10"/>
    </row>
    <row r="49" spans="1:34" ht="25.5" x14ac:dyDescent="0.2">
      <c r="A49" s="256" t="s">
        <v>118</v>
      </c>
      <c r="B49" s="256" t="s">
        <v>1698</v>
      </c>
      <c r="C49" s="256" t="s">
        <v>655</v>
      </c>
      <c r="D49" s="256" t="s">
        <v>144</v>
      </c>
      <c r="E49" s="256" t="s">
        <v>1306</v>
      </c>
      <c r="F49" s="256" t="s">
        <v>1295</v>
      </c>
      <c r="G49" s="256" t="s">
        <v>435</v>
      </c>
      <c r="H49" s="256" t="s">
        <v>387</v>
      </c>
      <c r="I49" s="256" t="s">
        <v>435</v>
      </c>
      <c r="J49" s="256">
        <v>0</v>
      </c>
      <c r="K49" s="256" t="s">
        <v>382</v>
      </c>
      <c r="L49" s="256" t="s">
        <v>440</v>
      </c>
      <c r="M49" s="256" t="s">
        <v>1130</v>
      </c>
      <c r="N49" s="256" t="s">
        <v>1130</v>
      </c>
      <c r="O49" s="256" t="s">
        <v>1130</v>
      </c>
      <c r="P49" s="256"/>
      <c r="Q49" s="334">
        <v>0</v>
      </c>
      <c r="R49" s="257">
        <v>0</v>
      </c>
      <c r="S49" s="113" t="s">
        <v>2012</v>
      </c>
      <c r="T49" s="10"/>
      <c r="U49" s="10" t="str">
        <f t="shared" si="2"/>
        <v>Lophius budegassa 4, 7d</v>
      </c>
      <c r="V49" s="10" t="e">
        <f t="shared" si="0"/>
        <v>#N/A</v>
      </c>
      <c r="W49" s="10" t="e">
        <f t="shared" si="1"/>
        <v>#N/A</v>
      </c>
      <c r="X49" s="10"/>
      <c r="Y49" t="s">
        <v>1985</v>
      </c>
      <c r="Z49">
        <v>1070</v>
      </c>
      <c r="AA49">
        <v>63</v>
      </c>
      <c r="AB49" s="10"/>
      <c r="AC49" s="10"/>
      <c r="AD49" s="10"/>
      <c r="AE49" s="10"/>
      <c r="AF49" s="10"/>
      <c r="AG49" s="10"/>
      <c r="AH49" s="10"/>
    </row>
    <row r="50" spans="1:34" ht="25.5" x14ac:dyDescent="0.2">
      <c r="A50" s="256" t="s">
        <v>118</v>
      </c>
      <c r="B50" s="256" t="s">
        <v>1698</v>
      </c>
      <c r="C50" s="256" t="s">
        <v>655</v>
      </c>
      <c r="D50" s="256" t="s">
        <v>144</v>
      </c>
      <c r="E50" s="256" t="s">
        <v>1307</v>
      </c>
      <c r="F50" s="256">
        <v>4</v>
      </c>
      <c r="G50" s="256" t="s">
        <v>435</v>
      </c>
      <c r="H50" s="256" t="s">
        <v>387</v>
      </c>
      <c r="I50" s="256" t="s">
        <v>435</v>
      </c>
      <c r="J50" s="256">
        <v>0</v>
      </c>
      <c r="K50" s="256" t="s">
        <v>382</v>
      </c>
      <c r="L50" s="256" t="s">
        <v>440</v>
      </c>
      <c r="M50" s="256" t="s">
        <v>1130</v>
      </c>
      <c r="N50" s="256" t="s">
        <v>1130</v>
      </c>
      <c r="O50" s="256" t="s">
        <v>1130</v>
      </c>
      <c r="P50" s="256"/>
      <c r="Q50" s="334">
        <v>0</v>
      </c>
      <c r="R50" s="257">
        <v>0</v>
      </c>
      <c r="S50" s="113" t="s">
        <v>2012</v>
      </c>
      <c r="T50" s="10"/>
      <c r="U50" s="10" t="str">
        <f t="shared" si="2"/>
        <v>Lophius piscatorius 4</v>
      </c>
      <c r="V50" s="10" t="e">
        <f t="shared" si="0"/>
        <v>#N/A</v>
      </c>
      <c r="W50" s="10" t="e">
        <f t="shared" si="1"/>
        <v>#N/A</v>
      </c>
      <c r="X50" s="10"/>
      <c r="Y50" t="s">
        <v>1986</v>
      </c>
      <c r="Z50">
        <v>1526</v>
      </c>
      <c r="AA50">
        <v>21</v>
      </c>
      <c r="AB50" s="10"/>
      <c r="AC50" s="10"/>
      <c r="AD50" s="10"/>
      <c r="AE50" s="10"/>
      <c r="AF50" s="10"/>
      <c r="AG50" s="10"/>
      <c r="AH50" s="10"/>
    </row>
    <row r="51" spans="1:34" ht="25.5" x14ac:dyDescent="0.2">
      <c r="A51" s="256" t="s">
        <v>118</v>
      </c>
      <c r="B51" s="256" t="s">
        <v>1698</v>
      </c>
      <c r="C51" s="256" t="s">
        <v>655</v>
      </c>
      <c r="D51" s="256" t="s">
        <v>144</v>
      </c>
      <c r="E51" s="256" t="s">
        <v>1308</v>
      </c>
      <c r="F51" s="256">
        <v>4</v>
      </c>
      <c r="G51" s="256" t="s">
        <v>435</v>
      </c>
      <c r="H51" s="256" t="s">
        <v>387</v>
      </c>
      <c r="I51" s="256" t="s">
        <v>435</v>
      </c>
      <c r="J51" s="256">
        <v>0</v>
      </c>
      <c r="K51" s="256" t="s">
        <v>382</v>
      </c>
      <c r="L51" s="256" t="s">
        <v>440</v>
      </c>
      <c r="M51" s="256" t="s">
        <v>1130</v>
      </c>
      <c r="N51" s="256" t="s">
        <v>1130</v>
      </c>
      <c r="O51" s="256" t="s">
        <v>1130</v>
      </c>
      <c r="P51" s="256"/>
      <c r="Q51" s="334">
        <v>0</v>
      </c>
      <c r="R51" s="257">
        <v>0</v>
      </c>
      <c r="S51" s="113" t="s">
        <v>2012</v>
      </c>
      <c r="T51" s="10"/>
      <c r="U51" s="10" t="str">
        <f t="shared" si="2"/>
        <v>Macrourus berglax 4</v>
      </c>
      <c r="V51" s="10" t="e">
        <f t="shared" si="0"/>
        <v>#N/A</v>
      </c>
      <c r="W51" s="10" t="e">
        <f t="shared" si="1"/>
        <v>#N/A</v>
      </c>
      <c r="X51" s="10"/>
      <c r="Y51" t="s">
        <v>1987</v>
      </c>
      <c r="Z51">
        <v>245</v>
      </c>
      <c r="AA51">
        <v>29</v>
      </c>
      <c r="AB51" s="10"/>
      <c r="AC51" s="10"/>
      <c r="AD51" s="10"/>
      <c r="AE51" s="10"/>
      <c r="AF51" s="10"/>
      <c r="AG51" s="10"/>
      <c r="AH51" s="10"/>
    </row>
    <row r="52" spans="1:34" ht="25.5" x14ac:dyDescent="0.2">
      <c r="A52" s="256" t="s">
        <v>118</v>
      </c>
      <c r="B52" s="256" t="s">
        <v>1698</v>
      </c>
      <c r="C52" s="256" t="s">
        <v>655</v>
      </c>
      <c r="D52" s="256" t="s">
        <v>144</v>
      </c>
      <c r="E52" s="256" t="s">
        <v>1267</v>
      </c>
      <c r="F52" s="256" t="s">
        <v>1287</v>
      </c>
      <c r="G52" s="256" t="s">
        <v>435</v>
      </c>
      <c r="H52" s="256" t="s">
        <v>387</v>
      </c>
      <c r="I52" s="256" t="s">
        <v>435</v>
      </c>
      <c r="J52" s="256">
        <v>0</v>
      </c>
      <c r="K52" s="256" t="s">
        <v>382</v>
      </c>
      <c r="L52" s="256" t="s">
        <v>440</v>
      </c>
      <c r="M52" s="256" t="s">
        <v>1130</v>
      </c>
      <c r="N52" s="256" t="s">
        <v>1130</v>
      </c>
      <c r="O52" s="256" t="s">
        <v>1130</v>
      </c>
      <c r="P52" s="256"/>
      <c r="Q52" s="334">
        <v>0</v>
      </c>
      <c r="R52" s="257">
        <v>0</v>
      </c>
      <c r="S52" s="113" t="s">
        <v>2012</v>
      </c>
      <c r="T52" s="10"/>
      <c r="U52" s="10" t="str">
        <f t="shared" si="2"/>
        <v>Melanogrammus aeglefinus 3a, 4</v>
      </c>
      <c r="V52" s="10" t="e">
        <f t="shared" si="0"/>
        <v>#N/A</v>
      </c>
      <c r="W52" s="10" t="e">
        <f t="shared" si="1"/>
        <v>#N/A</v>
      </c>
      <c r="X52" s="10"/>
      <c r="Y52" t="s">
        <v>1988</v>
      </c>
      <c r="Z52">
        <v>3</v>
      </c>
      <c r="AA52">
        <v>1</v>
      </c>
      <c r="AB52" s="10"/>
      <c r="AC52" s="10"/>
      <c r="AD52" s="10"/>
      <c r="AE52" s="10"/>
      <c r="AF52" s="10"/>
      <c r="AG52" s="10"/>
      <c r="AH52" s="10"/>
    </row>
    <row r="53" spans="1:34" ht="25.5" x14ac:dyDescent="0.2">
      <c r="A53" s="256" t="s">
        <v>118</v>
      </c>
      <c r="B53" s="256" t="s">
        <v>1698</v>
      </c>
      <c r="C53" s="256" t="s">
        <v>655</v>
      </c>
      <c r="D53" s="256" t="s">
        <v>144</v>
      </c>
      <c r="E53" s="256" t="s">
        <v>1309</v>
      </c>
      <c r="F53" s="256" t="s">
        <v>1289</v>
      </c>
      <c r="G53" s="256" t="s">
        <v>435</v>
      </c>
      <c r="H53" s="256" t="s">
        <v>387</v>
      </c>
      <c r="I53" s="256" t="s">
        <v>435</v>
      </c>
      <c r="J53" s="256">
        <v>0</v>
      </c>
      <c r="K53" s="256" t="s">
        <v>382</v>
      </c>
      <c r="L53" s="256" t="s">
        <v>440</v>
      </c>
      <c r="M53" s="256" t="s">
        <v>1130</v>
      </c>
      <c r="N53" s="256" t="s">
        <v>1130</v>
      </c>
      <c r="O53" s="256" t="s">
        <v>1130</v>
      </c>
      <c r="P53" s="256"/>
      <c r="Q53" s="334">
        <v>0</v>
      </c>
      <c r="R53" s="257">
        <v>0</v>
      </c>
      <c r="S53" s="113" t="s">
        <v>2012</v>
      </c>
      <c r="T53" s="10"/>
      <c r="U53" s="10" t="str">
        <f t="shared" si="2"/>
        <v>Merlangius merlangus 3a, 4, 7d</v>
      </c>
      <c r="V53" s="10" t="e">
        <f t="shared" si="0"/>
        <v>#N/A</v>
      </c>
      <c r="W53" s="10" t="e">
        <f t="shared" si="1"/>
        <v>#N/A</v>
      </c>
      <c r="X53" s="10"/>
      <c r="Y53" t="s">
        <v>1989</v>
      </c>
      <c r="Z53">
        <v>140</v>
      </c>
      <c r="AA53">
        <v>20</v>
      </c>
      <c r="AB53" s="10"/>
      <c r="AC53" s="10"/>
      <c r="AD53" s="10"/>
      <c r="AE53" s="10"/>
      <c r="AF53" s="10"/>
      <c r="AG53" s="10"/>
      <c r="AH53" s="10"/>
    </row>
    <row r="54" spans="1:34" ht="25.5" x14ac:dyDescent="0.2">
      <c r="A54" s="256" t="s">
        <v>118</v>
      </c>
      <c r="B54" s="256" t="s">
        <v>1698</v>
      </c>
      <c r="C54" s="256" t="s">
        <v>655</v>
      </c>
      <c r="D54" s="256" t="s">
        <v>144</v>
      </c>
      <c r="E54" s="256" t="s">
        <v>1310</v>
      </c>
      <c r="F54" s="256" t="s">
        <v>1311</v>
      </c>
      <c r="G54" s="256">
        <v>0</v>
      </c>
      <c r="H54" s="256" t="s">
        <v>387</v>
      </c>
      <c r="I54" s="256" t="s">
        <v>435</v>
      </c>
      <c r="J54" s="256">
        <v>0</v>
      </c>
      <c r="K54" s="256" t="s">
        <v>382</v>
      </c>
      <c r="L54" s="256" t="s">
        <v>440</v>
      </c>
      <c r="M54" s="256" t="s">
        <v>1130</v>
      </c>
      <c r="N54" s="256" t="s">
        <v>1130</v>
      </c>
      <c r="O54" s="256" t="s">
        <v>1130</v>
      </c>
      <c r="P54" s="256" t="s">
        <v>1522</v>
      </c>
      <c r="Q54" s="334">
        <v>0</v>
      </c>
      <c r="R54" s="257">
        <v>0</v>
      </c>
      <c r="S54" s="113" t="s">
        <v>2012</v>
      </c>
      <c r="T54" s="10"/>
      <c r="U54" s="10" t="str">
        <f t="shared" si="2"/>
        <v>Merluccius merluccius 3a, 4, 7</v>
      </c>
      <c r="V54" s="10" t="e">
        <f t="shared" si="0"/>
        <v>#N/A</v>
      </c>
      <c r="W54" s="10" t="e">
        <f t="shared" si="1"/>
        <v>#N/A</v>
      </c>
      <c r="X54" s="10"/>
      <c r="Y54" t="s">
        <v>1990</v>
      </c>
      <c r="Z54">
        <v>445</v>
      </c>
      <c r="AA54">
        <v>28</v>
      </c>
      <c r="AB54" s="10"/>
      <c r="AC54" s="10"/>
      <c r="AD54" s="10"/>
      <c r="AE54" s="10"/>
      <c r="AF54" s="10"/>
      <c r="AG54" s="10"/>
      <c r="AH54" s="10"/>
    </row>
    <row r="55" spans="1:34" ht="25.5" x14ac:dyDescent="0.2">
      <c r="A55" s="256" t="s">
        <v>118</v>
      </c>
      <c r="B55" s="256" t="s">
        <v>1698</v>
      </c>
      <c r="C55" s="256" t="s">
        <v>655</v>
      </c>
      <c r="D55" s="256" t="s">
        <v>144</v>
      </c>
      <c r="E55" s="256" t="s">
        <v>1268</v>
      </c>
      <c r="F55" s="256" t="s">
        <v>1289</v>
      </c>
      <c r="G55" s="256">
        <v>1</v>
      </c>
      <c r="H55" s="256" t="s">
        <v>387</v>
      </c>
      <c r="I55" s="256">
        <v>15</v>
      </c>
      <c r="J55" s="256">
        <v>0</v>
      </c>
      <c r="K55" s="256" t="s">
        <v>389</v>
      </c>
      <c r="L55" s="256" t="s">
        <v>440</v>
      </c>
      <c r="M55" s="256" t="s">
        <v>1130</v>
      </c>
      <c r="N55" s="256" t="s">
        <v>1130</v>
      </c>
      <c r="O55" s="256" t="s">
        <v>1130</v>
      </c>
      <c r="P55" s="256"/>
      <c r="Q55" s="334">
        <v>0</v>
      </c>
      <c r="R55" s="257">
        <v>0</v>
      </c>
      <c r="S55" s="113" t="s">
        <v>2012</v>
      </c>
      <c r="T55" s="10"/>
      <c r="U55" s="10" t="str">
        <f t="shared" si="2"/>
        <v>Micromesistius poutassou 3a, 4, 7d</v>
      </c>
      <c r="V55" s="10" t="e">
        <f t="shared" si="0"/>
        <v>#N/A</v>
      </c>
      <c r="W55" s="10" t="e">
        <f t="shared" si="1"/>
        <v>#N/A</v>
      </c>
      <c r="X55" s="10"/>
      <c r="Y55" t="s">
        <v>1991</v>
      </c>
      <c r="Z55">
        <v>90</v>
      </c>
      <c r="AA55">
        <v>24</v>
      </c>
      <c r="AB55" s="10"/>
      <c r="AC55" s="10"/>
      <c r="AD55" s="10"/>
      <c r="AE55" s="10"/>
      <c r="AF55" s="10"/>
      <c r="AG55" s="10"/>
      <c r="AH55" s="10"/>
    </row>
    <row r="56" spans="1:34" ht="25.5" x14ac:dyDescent="0.2">
      <c r="A56" s="256" t="s">
        <v>118</v>
      </c>
      <c r="B56" s="256" t="s">
        <v>1698</v>
      </c>
      <c r="C56" s="256" t="s">
        <v>655</v>
      </c>
      <c r="D56" s="256" t="s">
        <v>144</v>
      </c>
      <c r="E56" s="256" t="s">
        <v>1312</v>
      </c>
      <c r="F56" s="256" t="s">
        <v>1295</v>
      </c>
      <c r="G56" s="256" t="s">
        <v>435</v>
      </c>
      <c r="H56" s="256" t="s">
        <v>387</v>
      </c>
      <c r="I56" s="256" t="s">
        <v>435</v>
      </c>
      <c r="J56" s="256">
        <v>0</v>
      </c>
      <c r="K56" s="256" t="s">
        <v>382</v>
      </c>
      <c r="L56" s="256" t="s">
        <v>440</v>
      </c>
      <c r="M56" s="256" t="s">
        <v>1130</v>
      </c>
      <c r="N56" s="256" t="s">
        <v>1130</v>
      </c>
      <c r="O56" s="256" t="s">
        <v>1130</v>
      </c>
      <c r="P56" s="256"/>
      <c r="Q56" s="334">
        <v>0</v>
      </c>
      <c r="R56" s="257">
        <v>0</v>
      </c>
      <c r="S56" s="113" t="s">
        <v>2012</v>
      </c>
      <c r="T56" s="10"/>
      <c r="U56" s="10" t="str">
        <f t="shared" si="2"/>
        <v>Microstomus kitt 4, 7d</v>
      </c>
      <c r="V56" s="10" t="e">
        <f t="shared" si="0"/>
        <v>#N/A</v>
      </c>
      <c r="W56" s="10" t="e">
        <f t="shared" si="1"/>
        <v>#N/A</v>
      </c>
      <c r="X56" s="10"/>
      <c r="Y56" t="s">
        <v>1992</v>
      </c>
      <c r="Z56">
        <v>1</v>
      </c>
      <c r="AA56">
        <v>1</v>
      </c>
      <c r="AB56" s="10"/>
      <c r="AC56" s="10"/>
      <c r="AD56" s="10"/>
      <c r="AE56" s="10"/>
      <c r="AF56" s="10"/>
      <c r="AG56" s="10"/>
      <c r="AH56" s="10"/>
    </row>
    <row r="57" spans="1:34" ht="25.5" x14ac:dyDescent="0.2">
      <c r="A57" s="256" t="s">
        <v>118</v>
      </c>
      <c r="B57" s="256" t="s">
        <v>1698</v>
      </c>
      <c r="C57" s="256" t="s">
        <v>655</v>
      </c>
      <c r="D57" s="256" t="s">
        <v>144</v>
      </c>
      <c r="E57" s="256" t="s">
        <v>1269</v>
      </c>
      <c r="F57" s="256" t="s">
        <v>1287</v>
      </c>
      <c r="G57" s="256" t="s">
        <v>435</v>
      </c>
      <c r="H57" s="256" t="s">
        <v>387</v>
      </c>
      <c r="I57" s="256" t="s">
        <v>435</v>
      </c>
      <c r="J57" s="256">
        <v>0</v>
      </c>
      <c r="K57" s="256" t="s">
        <v>382</v>
      </c>
      <c r="L57" s="256" t="s">
        <v>440</v>
      </c>
      <c r="M57" s="256" t="s">
        <v>1130</v>
      </c>
      <c r="N57" s="256" t="s">
        <v>1130</v>
      </c>
      <c r="O57" s="256" t="s">
        <v>1130</v>
      </c>
      <c r="P57" s="256"/>
      <c r="Q57" s="334">
        <v>0</v>
      </c>
      <c r="R57" s="257">
        <v>0</v>
      </c>
      <c r="S57" s="113" t="s">
        <v>2012</v>
      </c>
      <c r="T57" s="10"/>
      <c r="U57" s="10" t="str">
        <f t="shared" si="2"/>
        <v>Molva dypterygia 3a, 4</v>
      </c>
      <c r="V57" s="10" t="e">
        <f t="shared" si="0"/>
        <v>#N/A</v>
      </c>
      <c r="W57" s="10" t="e">
        <f t="shared" si="1"/>
        <v>#N/A</v>
      </c>
      <c r="X57" s="10"/>
      <c r="Y57" t="s">
        <v>1993</v>
      </c>
      <c r="Z57">
        <v>82</v>
      </c>
      <c r="AA57">
        <v>19</v>
      </c>
      <c r="AB57" s="10"/>
      <c r="AC57" s="10"/>
      <c r="AD57" s="10"/>
      <c r="AE57" s="10"/>
      <c r="AF57" s="10"/>
      <c r="AG57" s="10"/>
      <c r="AH57" s="10"/>
    </row>
    <row r="58" spans="1:34" ht="25.5" x14ac:dyDescent="0.2">
      <c r="A58" s="256" t="s">
        <v>118</v>
      </c>
      <c r="B58" s="256" t="s">
        <v>1698</v>
      </c>
      <c r="C58" s="256" t="s">
        <v>655</v>
      </c>
      <c r="D58" s="256" t="s">
        <v>144</v>
      </c>
      <c r="E58" s="256" t="s">
        <v>1271</v>
      </c>
      <c r="F58" s="256" t="s">
        <v>1287</v>
      </c>
      <c r="G58" s="256" t="s">
        <v>435</v>
      </c>
      <c r="H58" s="256" t="s">
        <v>387</v>
      </c>
      <c r="I58" s="256" t="s">
        <v>435</v>
      </c>
      <c r="J58" s="256">
        <v>0</v>
      </c>
      <c r="K58" s="256" t="s">
        <v>382</v>
      </c>
      <c r="L58" s="256" t="s">
        <v>440</v>
      </c>
      <c r="M58" s="256" t="s">
        <v>1130</v>
      </c>
      <c r="N58" s="256" t="s">
        <v>1130</v>
      </c>
      <c r="O58" s="256" t="s">
        <v>1130</v>
      </c>
      <c r="P58" s="256"/>
      <c r="Q58" s="334">
        <v>0</v>
      </c>
      <c r="R58" s="257">
        <v>0</v>
      </c>
      <c r="S58" s="113" t="s">
        <v>2012</v>
      </c>
      <c r="T58" s="10"/>
      <c r="U58" s="10" t="str">
        <f t="shared" si="2"/>
        <v>Molva molva 3a, 4</v>
      </c>
      <c r="V58" s="10" t="e">
        <f t="shared" si="0"/>
        <v>#N/A</v>
      </c>
      <c r="W58" s="10" t="e">
        <f t="shared" si="1"/>
        <v>#N/A</v>
      </c>
      <c r="X58" s="10"/>
      <c r="Y58" t="s">
        <v>1994</v>
      </c>
      <c r="Z58">
        <v>156</v>
      </c>
      <c r="AA58">
        <v>26</v>
      </c>
      <c r="AB58" s="10"/>
      <c r="AC58" s="10"/>
      <c r="AD58" s="10"/>
      <c r="AE58" s="10"/>
      <c r="AF58" s="10"/>
      <c r="AG58" s="10"/>
      <c r="AH58" s="10"/>
    </row>
    <row r="59" spans="1:34" ht="25.5" x14ac:dyDescent="0.2">
      <c r="A59" s="256" t="s">
        <v>118</v>
      </c>
      <c r="B59" s="256" t="s">
        <v>1698</v>
      </c>
      <c r="C59" s="256" t="s">
        <v>655</v>
      </c>
      <c r="D59" s="256" t="s">
        <v>144</v>
      </c>
      <c r="E59" s="256" t="s">
        <v>1313</v>
      </c>
      <c r="F59" s="256" t="s">
        <v>1295</v>
      </c>
      <c r="G59" s="256" t="s">
        <v>435</v>
      </c>
      <c r="H59" s="256" t="s">
        <v>387</v>
      </c>
      <c r="I59" s="256" t="s">
        <v>180</v>
      </c>
      <c r="J59" s="256">
        <v>0</v>
      </c>
      <c r="K59" s="256" t="s">
        <v>382</v>
      </c>
      <c r="L59" s="256" t="s">
        <v>440</v>
      </c>
      <c r="M59" s="256" t="s">
        <v>1130</v>
      </c>
      <c r="N59" s="256" t="s">
        <v>1130</v>
      </c>
      <c r="O59" s="256" t="s">
        <v>1130</v>
      </c>
      <c r="P59" s="256"/>
      <c r="Q59" s="334">
        <v>0</v>
      </c>
      <c r="R59" s="257">
        <v>0</v>
      </c>
      <c r="S59" s="113" t="s">
        <v>2012</v>
      </c>
      <c r="T59" s="10"/>
      <c r="U59" s="10" t="str">
        <f t="shared" si="2"/>
        <v>Mullus barbatus 4, 7d</v>
      </c>
      <c r="V59" s="10" t="e">
        <f t="shared" si="0"/>
        <v>#N/A</v>
      </c>
      <c r="W59" s="10" t="e">
        <f t="shared" si="1"/>
        <v>#N/A</v>
      </c>
      <c r="X59" s="10"/>
      <c r="Y59" t="s">
        <v>1995</v>
      </c>
      <c r="Z59">
        <v>0</v>
      </c>
      <c r="AA59">
        <v>0</v>
      </c>
      <c r="AB59" s="10"/>
      <c r="AC59" s="10"/>
      <c r="AD59" s="10"/>
      <c r="AE59" s="10"/>
      <c r="AF59" s="10"/>
      <c r="AG59" s="10"/>
      <c r="AH59" s="10"/>
    </row>
    <row r="60" spans="1:34" ht="25.5" x14ac:dyDescent="0.2">
      <c r="A60" s="256" t="s">
        <v>118</v>
      </c>
      <c r="B60" s="256" t="s">
        <v>1698</v>
      </c>
      <c r="C60" s="256" t="s">
        <v>655</v>
      </c>
      <c r="D60" s="256" t="s">
        <v>144</v>
      </c>
      <c r="E60" s="256" t="s">
        <v>1314</v>
      </c>
      <c r="F60" s="256" t="s">
        <v>1295</v>
      </c>
      <c r="G60" s="256" t="s">
        <v>435</v>
      </c>
      <c r="H60" s="256" t="s">
        <v>387</v>
      </c>
      <c r="I60" s="256" t="s">
        <v>180</v>
      </c>
      <c r="J60" s="256">
        <v>0</v>
      </c>
      <c r="K60" s="256" t="s">
        <v>382</v>
      </c>
      <c r="L60" s="256" t="s">
        <v>440</v>
      </c>
      <c r="M60" s="256" t="s">
        <v>1130</v>
      </c>
      <c r="N60" s="256" t="s">
        <v>1130</v>
      </c>
      <c r="O60" s="256" t="s">
        <v>1130</v>
      </c>
      <c r="P60" s="256"/>
      <c r="Q60" s="334">
        <v>0</v>
      </c>
      <c r="R60" s="257">
        <v>0</v>
      </c>
      <c r="S60" s="113" t="s">
        <v>2012</v>
      </c>
      <c r="T60" s="10"/>
      <c r="U60" s="10" t="str">
        <f t="shared" si="2"/>
        <v>Mullus surmuletus 4, 7d</v>
      </c>
      <c r="V60" s="10" t="e">
        <f t="shared" si="0"/>
        <v>#N/A</v>
      </c>
      <c r="W60" s="10" t="e">
        <f t="shared" si="1"/>
        <v>#N/A</v>
      </c>
      <c r="X60" s="10"/>
      <c r="Y60" t="s">
        <v>1996</v>
      </c>
      <c r="Z60">
        <v>5342</v>
      </c>
      <c r="AA60">
        <v>53</v>
      </c>
      <c r="AB60" s="10"/>
      <c r="AC60" s="10"/>
      <c r="AD60" s="10"/>
      <c r="AE60" s="10"/>
      <c r="AF60" s="10"/>
      <c r="AG60" s="10"/>
      <c r="AH60" s="10"/>
    </row>
    <row r="61" spans="1:34" ht="25.5" x14ac:dyDescent="0.2">
      <c r="A61" s="256" t="s">
        <v>118</v>
      </c>
      <c r="B61" s="256" t="s">
        <v>1698</v>
      </c>
      <c r="C61" s="256" t="s">
        <v>655</v>
      </c>
      <c r="D61" s="256" t="s">
        <v>144</v>
      </c>
      <c r="E61" s="256" t="s">
        <v>1272</v>
      </c>
      <c r="F61" s="256" t="s">
        <v>1289</v>
      </c>
      <c r="G61" s="256" t="s">
        <v>435</v>
      </c>
      <c r="H61" s="256" t="s">
        <v>387</v>
      </c>
      <c r="I61" s="256" t="s">
        <v>435</v>
      </c>
      <c r="J61" s="256">
        <v>0</v>
      </c>
      <c r="K61" s="256" t="s">
        <v>382</v>
      </c>
      <c r="L61" s="256" t="s">
        <v>440</v>
      </c>
      <c r="M61" s="256" t="s">
        <v>1130</v>
      </c>
      <c r="N61" s="256" t="s">
        <v>1130</v>
      </c>
      <c r="O61" s="256" t="s">
        <v>1130</v>
      </c>
      <c r="P61" s="256"/>
      <c r="Q61" s="334">
        <v>0</v>
      </c>
      <c r="R61" s="257">
        <v>0</v>
      </c>
      <c r="S61" s="113" t="s">
        <v>2012</v>
      </c>
      <c r="T61" s="10"/>
      <c r="U61" s="10" t="str">
        <f t="shared" si="2"/>
        <v>Mustelus spp. 3a, 4, 7d</v>
      </c>
      <c r="V61" s="10" t="e">
        <f t="shared" si="0"/>
        <v>#N/A</v>
      </c>
      <c r="W61" s="10" t="e">
        <f t="shared" si="1"/>
        <v>#N/A</v>
      </c>
      <c r="X61" s="10"/>
      <c r="Y61" t="s">
        <v>1997</v>
      </c>
      <c r="Z61">
        <v>1296</v>
      </c>
      <c r="AA61">
        <v>198</v>
      </c>
      <c r="AB61" s="10"/>
      <c r="AC61" s="10"/>
      <c r="AD61" s="10"/>
      <c r="AE61" s="10"/>
      <c r="AF61" s="10"/>
      <c r="AG61" s="10"/>
      <c r="AH61" s="10"/>
    </row>
    <row r="62" spans="1:34" ht="25.5" x14ac:dyDescent="0.2">
      <c r="A62" s="256" t="s">
        <v>118</v>
      </c>
      <c r="B62" s="256" t="s">
        <v>1698</v>
      </c>
      <c r="C62" s="256" t="s">
        <v>655</v>
      </c>
      <c r="D62" s="256" t="s">
        <v>144</v>
      </c>
      <c r="E62" s="256" t="s">
        <v>1315</v>
      </c>
      <c r="F62" s="256" t="s">
        <v>1316</v>
      </c>
      <c r="G62" s="256" t="s">
        <v>435</v>
      </c>
      <c r="H62" s="256" t="s">
        <v>387</v>
      </c>
      <c r="I62" s="256" t="s">
        <v>435</v>
      </c>
      <c r="J62" s="256">
        <v>0</v>
      </c>
      <c r="K62" s="256" t="s">
        <v>382</v>
      </c>
      <c r="L62" s="256" t="s">
        <v>440</v>
      </c>
      <c r="M62" s="256" t="s">
        <v>1130</v>
      </c>
      <c r="N62" s="256" t="s">
        <v>1130</v>
      </c>
      <c r="O62" s="256" t="s">
        <v>1130</v>
      </c>
      <c r="P62" s="256"/>
      <c r="Q62" s="334">
        <v>0</v>
      </c>
      <c r="R62" s="257">
        <v>0</v>
      </c>
      <c r="S62" s="113" t="s">
        <v>2012</v>
      </c>
      <c r="T62" s="10"/>
      <c r="U62" s="10" t="str">
        <f t="shared" si="2"/>
        <v>Nephrops norvegicus 3a, 4 and 2a Union waters</v>
      </c>
      <c r="V62" s="10" t="e">
        <f t="shared" si="0"/>
        <v>#N/A</v>
      </c>
      <c r="W62" s="10" t="e">
        <f t="shared" si="1"/>
        <v>#N/A</v>
      </c>
      <c r="X62" s="10"/>
      <c r="Y62" t="s">
        <v>1998</v>
      </c>
      <c r="Z62">
        <v>68</v>
      </c>
      <c r="AA62">
        <v>15</v>
      </c>
      <c r="AB62" s="10"/>
      <c r="AC62" s="10"/>
      <c r="AD62" s="10"/>
      <c r="AE62" s="10"/>
      <c r="AF62" s="10"/>
      <c r="AG62" s="10"/>
      <c r="AH62" s="10"/>
    </row>
    <row r="63" spans="1:34" ht="25.5" x14ac:dyDescent="0.2">
      <c r="A63" s="256" t="s">
        <v>118</v>
      </c>
      <c r="B63" s="256" t="s">
        <v>1698</v>
      </c>
      <c r="C63" s="256" t="s">
        <v>655</v>
      </c>
      <c r="D63" s="256" t="s">
        <v>144</v>
      </c>
      <c r="E63" s="256" t="s">
        <v>1274</v>
      </c>
      <c r="F63" s="256" t="s">
        <v>1316</v>
      </c>
      <c r="G63" s="256" t="s">
        <v>435</v>
      </c>
      <c r="H63" s="256" t="s">
        <v>387</v>
      </c>
      <c r="I63" s="256" t="s">
        <v>435</v>
      </c>
      <c r="J63" s="256">
        <v>0</v>
      </c>
      <c r="K63" s="256" t="s">
        <v>382</v>
      </c>
      <c r="L63" s="256" t="s">
        <v>440</v>
      </c>
      <c r="M63" s="256" t="s">
        <v>1130</v>
      </c>
      <c r="N63" s="256" t="s">
        <v>1130</v>
      </c>
      <c r="O63" s="256" t="s">
        <v>1130</v>
      </c>
      <c r="P63" s="256"/>
      <c r="Q63" s="334">
        <v>0</v>
      </c>
      <c r="R63" s="257">
        <v>0</v>
      </c>
      <c r="S63" s="113" t="s">
        <v>2012</v>
      </c>
      <c r="T63" s="10"/>
      <c r="U63" s="10" t="str">
        <f t="shared" si="2"/>
        <v>Pandalus borealis 3a, 4 and 2a Union waters</v>
      </c>
      <c r="V63" s="10" t="e">
        <f t="shared" si="0"/>
        <v>#N/A</v>
      </c>
      <c r="W63" s="10" t="e">
        <f t="shared" si="1"/>
        <v>#N/A</v>
      </c>
      <c r="X63" s="10"/>
      <c r="Y63" t="s">
        <v>1999</v>
      </c>
      <c r="Z63">
        <v>658</v>
      </c>
      <c r="AA63">
        <v>12</v>
      </c>
      <c r="AB63" s="10"/>
      <c r="AC63" s="10"/>
      <c r="AD63" s="10"/>
      <c r="AE63" s="10"/>
      <c r="AF63" s="10"/>
      <c r="AG63" s="10"/>
      <c r="AH63" s="10"/>
    </row>
    <row r="64" spans="1:34" ht="25.5" x14ac:dyDescent="0.2">
      <c r="A64" s="256" t="s">
        <v>118</v>
      </c>
      <c r="B64" s="256" t="s">
        <v>1698</v>
      </c>
      <c r="C64" s="256" t="s">
        <v>655</v>
      </c>
      <c r="D64" s="256" t="s">
        <v>144</v>
      </c>
      <c r="E64" s="256" t="s">
        <v>1274</v>
      </c>
      <c r="F64" s="256" t="s">
        <v>1317</v>
      </c>
      <c r="G64" s="256" t="s">
        <v>435</v>
      </c>
      <c r="H64" s="256" t="s">
        <v>387</v>
      </c>
      <c r="I64" s="256" t="s">
        <v>435</v>
      </c>
      <c r="J64" s="256">
        <v>0</v>
      </c>
      <c r="K64" s="256" t="s">
        <v>382</v>
      </c>
      <c r="L64" s="256" t="s">
        <v>440</v>
      </c>
      <c r="M64" s="256" t="s">
        <v>1130</v>
      </c>
      <c r="N64" s="256" t="s">
        <v>1130</v>
      </c>
      <c r="O64" s="256" t="s">
        <v>1130</v>
      </c>
      <c r="P64" s="256"/>
      <c r="Q64" s="334">
        <v>0</v>
      </c>
      <c r="R64" s="257">
        <v>0</v>
      </c>
      <c r="S64" s="113" t="s">
        <v>2012</v>
      </c>
      <c r="T64" s="10"/>
      <c r="U64" s="10" t="str">
        <f t="shared" si="2"/>
        <v>Pandalus borealis 4 Norwegian waters south of 62°N</v>
      </c>
      <c r="V64" s="10" t="e">
        <f t="shared" si="0"/>
        <v>#N/A</v>
      </c>
      <c r="W64" s="10" t="e">
        <f t="shared" si="1"/>
        <v>#N/A</v>
      </c>
      <c r="X64" s="10"/>
      <c r="Y64" t="s">
        <v>2000</v>
      </c>
      <c r="Z64">
        <v>2353</v>
      </c>
      <c r="AA64">
        <v>52</v>
      </c>
      <c r="AB64" s="10"/>
      <c r="AC64" s="10"/>
      <c r="AD64" s="10"/>
      <c r="AE64" s="10"/>
      <c r="AF64" s="10"/>
      <c r="AG64" s="10"/>
      <c r="AH64" s="10"/>
    </row>
    <row r="65" spans="1:34" ht="25.5" x14ac:dyDescent="0.2">
      <c r="A65" s="256" t="s">
        <v>118</v>
      </c>
      <c r="B65" s="256" t="s">
        <v>1698</v>
      </c>
      <c r="C65" s="256" t="s">
        <v>655</v>
      </c>
      <c r="D65" s="256" t="s">
        <v>180</v>
      </c>
      <c r="E65" s="256" t="s">
        <v>1318</v>
      </c>
      <c r="F65" s="256" t="s">
        <v>1295</v>
      </c>
      <c r="G65" s="256">
        <v>588</v>
      </c>
      <c r="H65" s="256" t="s">
        <v>387</v>
      </c>
      <c r="I65" s="256" t="s">
        <v>435</v>
      </c>
      <c r="J65" s="256">
        <v>3</v>
      </c>
      <c r="K65" s="256" t="s">
        <v>382</v>
      </c>
      <c r="L65" s="256" t="s">
        <v>439</v>
      </c>
      <c r="M65" s="256" t="s">
        <v>1130</v>
      </c>
      <c r="N65" s="256" t="s">
        <v>1130</v>
      </c>
      <c r="O65" s="256" t="s">
        <v>1130</v>
      </c>
      <c r="P65" s="256" t="s">
        <v>1523</v>
      </c>
      <c r="Q65" s="334">
        <v>0</v>
      </c>
      <c r="R65" s="257">
        <v>0</v>
      </c>
      <c r="S65" s="113" t="s">
        <v>2012</v>
      </c>
      <c r="T65" s="10"/>
      <c r="U65" s="10" t="str">
        <f t="shared" si="2"/>
        <v>Pecten maximus 4, 7d</v>
      </c>
      <c r="V65" s="10" t="e">
        <f t="shared" si="0"/>
        <v>#N/A</v>
      </c>
      <c r="W65" s="10" t="e">
        <f t="shared" si="1"/>
        <v>#N/A</v>
      </c>
      <c r="X65" s="10"/>
      <c r="Y65" t="s">
        <v>2001</v>
      </c>
      <c r="Z65">
        <v>3794</v>
      </c>
      <c r="AA65">
        <v>45</v>
      </c>
      <c r="AB65" s="10"/>
      <c r="AC65" s="10"/>
      <c r="AD65" s="10"/>
      <c r="AE65" s="10"/>
      <c r="AF65" s="10"/>
      <c r="AG65" s="10"/>
      <c r="AH65" s="10"/>
    </row>
    <row r="66" spans="1:34" ht="25.5" x14ac:dyDescent="0.2">
      <c r="A66" s="256" t="s">
        <v>118</v>
      </c>
      <c r="B66" s="256" t="s">
        <v>1698</v>
      </c>
      <c r="C66" s="256" t="s">
        <v>655</v>
      </c>
      <c r="D66" s="256" t="s">
        <v>144</v>
      </c>
      <c r="E66" s="256" t="s">
        <v>1319</v>
      </c>
      <c r="F66" s="256">
        <v>4</v>
      </c>
      <c r="G66" s="256" t="s">
        <v>435</v>
      </c>
      <c r="H66" s="256" t="s">
        <v>387</v>
      </c>
      <c r="I66" s="256" t="s">
        <v>435</v>
      </c>
      <c r="J66" s="256">
        <v>0</v>
      </c>
      <c r="K66" s="256" t="s">
        <v>382</v>
      </c>
      <c r="L66" s="256" t="s">
        <v>440</v>
      </c>
      <c r="M66" s="256" t="s">
        <v>1130</v>
      </c>
      <c r="N66" s="256" t="s">
        <v>1130</v>
      </c>
      <c r="O66" s="256" t="s">
        <v>1130</v>
      </c>
      <c r="P66" s="256"/>
      <c r="Q66" s="334">
        <v>0</v>
      </c>
      <c r="R66" s="257">
        <v>0</v>
      </c>
      <c r="S66" s="113" t="s">
        <v>2012</v>
      </c>
      <c r="T66" s="10"/>
      <c r="U66" s="10" t="str">
        <f t="shared" si="2"/>
        <v>Phycis blennoides 4</v>
      </c>
      <c r="V66" s="10" t="e">
        <f t="shared" si="0"/>
        <v>#N/A</v>
      </c>
      <c r="W66" s="10" t="e">
        <f t="shared" si="1"/>
        <v>#N/A</v>
      </c>
      <c r="X66" s="10"/>
      <c r="Y66" t="s">
        <v>2011</v>
      </c>
      <c r="Z66">
        <v>3777</v>
      </c>
      <c r="AA66">
        <v>11</v>
      </c>
      <c r="AB66" s="10"/>
      <c r="AC66" s="10"/>
      <c r="AD66" s="10"/>
      <c r="AE66" s="10"/>
      <c r="AF66" s="10"/>
      <c r="AG66" s="10"/>
      <c r="AH66" s="10"/>
    </row>
    <row r="67" spans="1:34" ht="25.5" x14ac:dyDescent="0.2">
      <c r="A67" s="256" t="s">
        <v>118</v>
      </c>
      <c r="B67" s="256" t="s">
        <v>1698</v>
      </c>
      <c r="C67" s="256" t="s">
        <v>655</v>
      </c>
      <c r="D67" s="256" t="s">
        <v>144</v>
      </c>
      <c r="E67" s="256" t="s">
        <v>1320</v>
      </c>
      <c r="F67" s="256">
        <v>4</v>
      </c>
      <c r="G67" s="256" t="s">
        <v>435</v>
      </c>
      <c r="H67" s="256" t="s">
        <v>387</v>
      </c>
      <c r="I67" s="256" t="s">
        <v>180</v>
      </c>
      <c r="J67" s="256">
        <v>0</v>
      </c>
      <c r="K67" s="256" t="s">
        <v>382</v>
      </c>
      <c r="L67" s="256" t="s">
        <v>440</v>
      </c>
      <c r="M67" s="256" t="s">
        <v>1130</v>
      </c>
      <c r="N67" s="256" t="s">
        <v>1130</v>
      </c>
      <c r="O67" s="256" t="s">
        <v>1130</v>
      </c>
      <c r="P67" s="256"/>
      <c r="Q67" s="334">
        <v>0</v>
      </c>
      <c r="R67" s="257">
        <v>0</v>
      </c>
      <c r="S67" s="113" t="s">
        <v>2012</v>
      </c>
      <c r="T67" s="10"/>
      <c r="U67" s="10" t="str">
        <f t="shared" si="2"/>
        <v>Phycis phycis 4</v>
      </c>
      <c r="V67" s="10" t="e">
        <f t="shared" si="0"/>
        <v>#N/A</v>
      </c>
      <c r="W67" s="10" t="e">
        <f t="shared" si="1"/>
        <v>#N/A</v>
      </c>
      <c r="X67" s="10"/>
      <c r="Y67" t="s">
        <v>2002</v>
      </c>
      <c r="Z67">
        <v>951</v>
      </c>
      <c r="AA67">
        <v>104</v>
      </c>
      <c r="AB67" s="10"/>
      <c r="AC67" s="10"/>
      <c r="AD67" s="10"/>
      <c r="AE67" s="10"/>
      <c r="AF67" s="10"/>
      <c r="AG67" s="10"/>
      <c r="AH67" s="10"/>
    </row>
    <row r="68" spans="1:34" ht="25.5" x14ac:dyDescent="0.2">
      <c r="A68" s="256" t="s">
        <v>118</v>
      </c>
      <c r="B68" s="256" t="s">
        <v>1698</v>
      </c>
      <c r="C68" s="256" t="s">
        <v>655</v>
      </c>
      <c r="D68" s="256" t="s">
        <v>144</v>
      </c>
      <c r="E68" s="256" t="s">
        <v>1321</v>
      </c>
      <c r="F68" s="256">
        <v>4</v>
      </c>
      <c r="G68" s="256" t="s">
        <v>435</v>
      </c>
      <c r="H68" s="256" t="s">
        <v>387</v>
      </c>
      <c r="I68" s="256" t="s">
        <v>435</v>
      </c>
      <c r="J68" s="256">
        <v>0</v>
      </c>
      <c r="K68" s="256" t="s">
        <v>382</v>
      </c>
      <c r="L68" s="256" t="s">
        <v>440</v>
      </c>
      <c r="M68" s="256" t="s">
        <v>1130</v>
      </c>
      <c r="N68" s="256" t="s">
        <v>1130</v>
      </c>
      <c r="O68" s="256" t="s">
        <v>1130</v>
      </c>
      <c r="P68" s="256"/>
      <c r="Q68" s="334">
        <v>0</v>
      </c>
      <c r="R68" s="257">
        <v>0</v>
      </c>
      <c r="S68" s="113" t="s">
        <v>2012</v>
      </c>
      <c r="T68" s="10"/>
      <c r="U68" s="10" t="str">
        <f t="shared" si="2"/>
        <v>Platichthys flesus 4</v>
      </c>
      <c r="V68" s="10" t="e">
        <f t="shared" ref="V68:V131" si="3">VLOOKUP(U68,Y:AA,2,FALSE)</f>
        <v>#N/A</v>
      </c>
      <c r="W68" s="10" t="e">
        <f t="shared" ref="W68:W131" si="4">VLOOKUP(V68,Z:AB,2,FALSE)</f>
        <v>#N/A</v>
      </c>
      <c r="X68" s="10"/>
      <c r="Y68" t="s">
        <v>2003</v>
      </c>
      <c r="Z68">
        <v>2337</v>
      </c>
      <c r="AA68">
        <v>62</v>
      </c>
      <c r="AB68" s="10"/>
      <c r="AC68" s="10"/>
      <c r="AD68" s="10"/>
      <c r="AE68" s="10"/>
      <c r="AF68" s="10"/>
      <c r="AG68" s="10"/>
      <c r="AH68" s="10"/>
    </row>
    <row r="69" spans="1:34" ht="25.5" x14ac:dyDescent="0.2">
      <c r="A69" s="256" t="s">
        <v>118</v>
      </c>
      <c r="B69" s="256" t="s">
        <v>1698</v>
      </c>
      <c r="C69" s="256" t="s">
        <v>655</v>
      </c>
      <c r="D69" s="256" t="s">
        <v>144</v>
      </c>
      <c r="E69" s="256" t="s">
        <v>1322</v>
      </c>
      <c r="F69" s="256" t="s">
        <v>1298</v>
      </c>
      <c r="G69" s="256" t="s">
        <v>435</v>
      </c>
      <c r="H69" s="256" t="s">
        <v>387</v>
      </c>
      <c r="I69" s="256" t="s">
        <v>435</v>
      </c>
      <c r="J69" s="256">
        <v>0</v>
      </c>
      <c r="K69" s="256" t="s">
        <v>382</v>
      </c>
      <c r="L69" s="256" t="s">
        <v>440</v>
      </c>
      <c r="M69" s="256" t="s">
        <v>1130</v>
      </c>
      <c r="N69" s="256" t="s">
        <v>1130</v>
      </c>
      <c r="O69" s="256" t="s">
        <v>1130</v>
      </c>
      <c r="P69" s="256"/>
      <c r="Q69" s="334">
        <v>0</v>
      </c>
      <c r="R69" s="257">
        <v>0</v>
      </c>
      <c r="S69" s="113" t="s">
        <v>2012</v>
      </c>
      <c r="T69" s="10"/>
      <c r="U69" s="10" t="str">
        <f t="shared" ref="U69:U132" si="5">E69&amp;" "&amp;F69</f>
        <v>Pleuronectes platessa 3aN</v>
      </c>
      <c r="V69" s="10" t="e">
        <f t="shared" si="3"/>
        <v>#N/A</v>
      </c>
      <c r="W69" s="10" t="e">
        <f t="shared" si="4"/>
        <v>#N/A</v>
      </c>
      <c r="X69" s="10"/>
      <c r="Y69" t="s">
        <v>2004</v>
      </c>
      <c r="Z69">
        <v>346</v>
      </c>
      <c r="AA69">
        <v>2</v>
      </c>
      <c r="AB69" s="10"/>
      <c r="AC69" s="10"/>
      <c r="AD69" s="10"/>
      <c r="AE69" s="10"/>
      <c r="AF69" s="10"/>
      <c r="AG69" s="10"/>
      <c r="AH69" s="10"/>
    </row>
    <row r="70" spans="1:34" ht="25.5" x14ac:dyDescent="0.2">
      <c r="A70" s="256" t="s">
        <v>118</v>
      </c>
      <c r="B70" s="256" t="s">
        <v>1698</v>
      </c>
      <c r="C70" s="256" t="s">
        <v>655</v>
      </c>
      <c r="D70" s="256" t="s">
        <v>144</v>
      </c>
      <c r="E70" s="256" t="s">
        <v>1322</v>
      </c>
      <c r="F70" s="256" t="s">
        <v>1299</v>
      </c>
      <c r="G70" s="256" t="s">
        <v>435</v>
      </c>
      <c r="H70" s="256" t="s">
        <v>387</v>
      </c>
      <c r="I70" s="256" t="s">
        <v>435</v>
      </c>
      <c r="J70" s="256">
        <v>0</v>
      </c>
      <c r="K70" s="256" t="s">
        <v>382</v>
      </c>
      <c r="L70" s="256" t="s">
        <v>440</v>
      </c>
      <c r="M70" s="256" t="s">
        <v>1130</v>
      </c>
      <c r="N70" s="256" t="s">
        <v>1130</v>
      </c>
      <c r="O70" s="256" t="s">
        <v>1130</v>
      </c>
      <c r="P70" s="256"/>
      <c r="Q70" s="334">
        <v>0</v>
      </c>
      <c r="R70" s="257">
        <v>0</v>
      </c>
      <c r="S70" s="113" t="s">
        <v>2012</v>
      </c>
      <c r="T70" s="10"/>
      <c r="U70" s="10" t="str">
        <f t="shared" si="5"/>
        <v>Pleuronectes platessa 3aS</v>
      </c>
      <c r="V70" s="10" t="e">
        <f t="shared" si="3"/>
        <v>#N/A</v>
      </c>
      <c r="W70" s="10" t="e">
        <f t="shared" si="4"/>
        <v>#N/A</v>
      </c>
      <c r="X70" s="10"/>
      <c r="Y70" t="s">
        <v>2005</v>
      </c>
      <c r="Z70">
        <v>312</v>
      </c>
      <c r="AA70">
        <v>13</v>
      </c>
      <c r="AB70" s="10"/>
      <c r="AC70" s="10"/>
      <c r="AD70" s="10"/>
      <c r="AE70" s="10"/>
      <c r="AF70" s="10"/>
      <c r="AG70" s="10"/>
      <c r="AH70" s="10"/>
    </row>
    <row r="71" spans="1:34" ht="25.5" x14ac:dyDescent="0.2">
      <c r="A71" s="256" t="s">
        <v>118</v>
      </c>
      <c r="B71" s="256" t="s">
        <v>1698</v>
      </c>
      <c r="C71" s="256" t="s">
        <v>655</v>
      </c>
      <c r="D71" s="256" t="s">
        <v>144</v>
      </c>
      <c r="E71" s="256" t="s">
        <v>1322</v>
      </c>
      <c r="F71" s="256" t="s">
        <v>1295</v>
      </c>
      <c r="G71" s="256" t="s">
        <v>435</v>
      </c>
      <c r="H71" s="256" t="s">
        <v>387</v>
      </c>
      <c r="I71" s="256" t="s">
        <v>435</v>
      </c>
      <c r="J71" s="256">
        <v>0</v>
      </c>
      <c r="K71" s="256" t="s">
        <v>382</v>
      </c>
      <c r="L71" s="256" t="s">
        <v>440</v>
      </c>
      <c r="M71" s="256" t="s">
        <v>1130</v>
      </c>
      <c r="N71" s="256" t="s">
        <v>1130</v>
      </c>
      <c r="O71" s="256" t="s">
        <v>1130</v>
      </c>
      <c r="P71" s="256"/>
      <c r="Q71" s="334">
        <v>0</v>
      </c>
      <c r="R71" s="257">
        <v>0</v>
      </c>
      <c r="S71" s="113" t="s">
        <v>2012</v>
      </c>
      <c r="T71" s="10"/>
      <c r="U71" s="10" t="str">
        <f t="shared" si="5"/>
        <v>Pleuronectes platessa 4, 7d</v>
      </c>
      <c r="V71" s="10" t="e">
        <f t="shared" si="3"/>
        <v>#N/A</v>
      </c>
      <c r="W71" s="10" t="e">
        <f t="shared" si="4"/>
        <v>#N/A</v>
      </c>
      <c r="X71" s="10"/>
      <c r="Y71" t="s">
        <v>2006</v>
      </c>
      <c r="Z71">
        <v>0</v>
      </c>
      <c r="AA71">
        <v>0</v>
      </c>
      <c r="AB71" s="10"/>
      <c r="AC71" s="10"/>
      <c r="AD71" s="10"/>
      <c r="AE71" s="10"/>
      <c r="AF71" s="10"/>
      <c r="AG71" s="10"/>
      <c r="AH71" s="10"/>
    </row>
    <row r="72" spans="1:34" ht="25.5" x14ac:dyDescent="0.2">
      <c r="A72" s="256" t="s">
        <v>118</v>
      </c>
      <c r="B72" s="256" t="s">
        <v>1698</v>
      </c>
      <c r="C72" s="256" t="s">
        <v>655</v>
      </c>
      <c r="D72" s="256" t="s">
        <v>144</v>
      </c>
      <c r="E72" s="256" t="s">
        <v>1275</v>
      </c>
      <c r="F72" s="256" t="s">
        <v>1287</v>
      </c>
      <c r="G72" s="256">
        <v>1</v>
      </c>
      <c r="H72" s="256" t="s">
        <v>387</v>
      </c>
      <c r="I72" s="256" t="s">
        <v>435</v>
      </c>
      <c r="J72" s="256">
        <v>0</v>
      </c>
      <c r="K72" s="256" t="s">
        <v>389</v>
      </c>
      <c r="L72" s="256" t="s">
        <v>440</v>
      </c>
      <c r="M72" s="256" t="s">
        <v>1130</v>
      </c>
      <c r="N72" s="256" t="s">
        <v>1130</v>
      </c>
      <c r="O72" s="256" t="s">
        <v>1130</v>
      </c>
      <c r="P72" s="256"/>
      <c r="Q72" s="334">
        <v>0</v>
      </c>
      <c r="R72" s="257">
        <v>0</v>
      </c>
      <c r="S72" s="113" t="s">
        <v>2012</v>
      </c>
      <c r="T72" s="10"/>
      <c r="U72" s="10" t="str">
        <f t="shared" si="5"/>
        <v>Pollachius virens 3a, 4</v>
      </c>
      <c r="V72" s="10" t="e">
        <f t="shared" si="3"/>
        <v>#N/A</v>
      </c>
      <c r="W72" s="10" t="e">
        <f t="shared" si="4"/>
        <v>#N/A</v>
      </c>
      <c r="X72" s="10"/>
      <c r="AB72" s="10"/>
      <c r="AC72" s="10"/>
      <c r="AD72" s="10"/>
      <c r="AE72" s="10"/>
      <c r="AF72" s="10"/>
      <c r="AG72" s="10"/>
      <c r="AH72" s="10"/>
    </row>
    <row r="73" spans="1:34" ht="25.5" x14ac:dyDescent="0.2">
      <c r="A73" s="256" t="s">
        <v>118</v>
      </c>
      <c r="B73" s="256" t="s">
        <v>1698</v>
      </c>
      <c r="C73" s="256" t="s">
        <v>655</v>
      </c>
      <c r="D73" s="256" t="s">
        <v>144</v>
      </c>
      <c r="E73" s="256" t="s">
        <v>1323</v>
      </c>
      <c r="F73" s="256" t="s">
        <v>1289</v>
      </c>
      <c r="G73" s="256" t="s">
        <v>435</v>
      </c>
      <c r="H73" s="256" t="s">
        <v>387</v>
      </c>
      <c r="I73" s="256" t="s">
        <v>180</v>
      </c>
      <c r="J73" s="256">
        <v>0</v>
      </c>
      <c r="K73" s="256" t="s">
        <v>382</v>
      </c>
      <c r="L73" s="256" t="s">
        <v>440</v>
      </c>
      <c r="M73" s="256" t="s">
        <v>1130</v>
      </c>
      <c r="N73" s="256" t="s">
        <v>1130</v>
      </c>
      <c r="O73" s="256" t="s">
        <v>1130</v>
      </c>
      <c r="P73" s="256"/>
      <c r="Q73" s="334">
        <v>0</v>
      </c>
      <c r="R73" s="257">
        <v>0</v>
      </c>
      <c r="S73" s="113" t="s">
        <v>2012</v>
      </c>
      <c r="T73" s="10"/>
      <c r="U73" s="10" t="str">
        <f t="shared" si="5"/>
        <v>Scophthalmus maximus 3a, 4, 7d</v>
      </c>
      <c r="V73" s="10" t="e">
        <f t="shared" si="3"/>
        <v>#N/A</v>
      </c>
      <c r="W73" s="10" t="e">
        <f t="shared" si="4"/>
        <v>#N/A</v>
      </c>
      <c r="X73" s="10"/>
      <c r="AB73" s="10"/>
      <c r="AC73" s="10"/>
      <c r="AD73" s="10"/>
      <c r="AE73" s="10"/>
      <c r="AF73" s="10"/>
      <c r="AG73" s="10"/>
      <c r="AH73" s="10"/>
    </row>
    <row r="74" spans="1:34" ht="25.5" x14ac:dyDescent="0.2">
      <c r="A74" s="256" t="s">
        <v>118</v>
      </c>
      <c r="B74" s="256" t="s">
        <v>1698</v>
      </c>
      <c r="C74" s="256" t="s">
        <v>655</v>
      </c>
      <c r="D74" s="256" t="s">
        <v>144</v>
      </c>
      <c r="E74" s="256" t="s">
        <v>1324</v>
      </c>
      <c r="F74" s="256" t="s">
        <v>1325</v>
      </c>
      <c r="G74" s="256" t="s">
        <v>435</v>
      </c>
      <c r="H74" s="256" t="s">
        <v>387</v>
      </c>
      <c r="I74" s="256" t="s">
        <v>435</v>
      </c>
      <c r="J74" s="256">
        <v>0</v>
      </c>
      <c r="K74" s="256" t="s">
        <v>382</v>
      </c>
      <c r="L74" s="256" t="s">
        <v>440</v>
      </c>
      <c r="M74" s="256" t="s">
        <v>1130</v>
      </c>
      <c r="N74" s="256" t="s">
        <v>1130</v>
      </c>
      <c r="O74" s="256" t="s">
        <v>1130</v>
      </c>
      <c r="P74" s="256"/>
      <c r="Q74" s="334">
        <v>0</v>
      </c>
      <c r="R74" s="257">
        <v>0</v>
      </c>
      <c r="S74" s="113" t="s">
        <v>2012</v>
      </c>
      <c r="T74" s="10"/>
      <c r="U74" s="10" t="str">
        <f t="shared" si="5"/>
        <v>Raja brachyura 4a, 4c, 7d</v>
      </c>
      <c r="V74" s="10" t="e">
        <f t="shared" si="3"/>
        <v>#N/A</v>
      </c>
      <c r="W74" s="10" t="e">
        <f t="shared" si="4"/>
        <v>#N/A</v>
      </c>
      <c r="X74" s="10"/>
      <c r="AB74" s="10"/>
      <c r="AC74" s="10"/>
      <c r="AD74" s="10"/>
      <c r="AE74" s="10"/>
      <c r="AF74" s="10"/>
      <c r="AG74" s="10"/>
      <c r="AH74" s="10"/>
    </row>
    <row r="75" spans="1:34" ht="25.5" x14ac:dyDescent="0.2">
      <c r="A75" s="256" t="s">
        <v>118</v>
      </c>
      <c r="B75" s="256" t="s">
        <v>1698</v>
      </c>
      <c r="C75" s="256" t="s">
        <v>655</v>
      </c>
      <c r="D75" s="256" t="s">
        <v>144</v>
      </c>
      <c r="E75" s="256" t="s">
        <v>1326</v>
      </c>
      <c r="F75" s="256" t="s">
        <v>1289</v>
      </c>
      <c r="G75" s="256" t="s">
        <v>435</v>
      </c>
      <c r="H75" s="256" t="s">
        <v>387</v>
      </c>
      <c r="I75" s="256" t="s">
        <v>435</v>
      </c>
      <c r="J75" s="256">
        <v>0</v>
      </c>
      <c r="K75" s="256" t="s">
        <v>382</v>
      </c>
      <c r="L75" s="256" t="s">
        <v>440</v>
      </c>
      <c r="M75" s="256" t="s">
        <v>1130</v>
      </c>
      <c r="N75" s="256" t="s">
        <v>1130</v>
      </c>
      <c r="O75" s="256" t="s">
        <v>1130</v>
      </c>
      <c r="P75" s="256"/>
      <c r="Q75" s="334">
        <v>0</v>
      </c>
      <c r="R75" s="257">
        <v>0</v>
      </c>
      <c r="S75" s="113" t="s">
        <v>2012</v>
      </c>
      <c r="T75" s="10"/>
      <c r="U75" s="10" t="str">
        <f t="shared" si="5"/>
        <v>Raja clavata 3a, 4, 7d</v>
      </c>
      <c r="V75" s="10" t="e">
        <f t="shared" si="3"/>
        <v>#N/A</v>
      </c>
      <c r="W75" s="10" t="e">
        <f t="shared" si="4"/>
        <v>#N/A</v>
      </c>
      <c r="X75" s="10"/>
      <c r="AB75" s="10"/>
      <c r="AC75" s="10"/>
      <c r="AD75" s="10"/>
      <c r="AE75" s="10"/>
      <c r="AF75" s="10"/>
      <c r="AG75" s="10"/>
      <c r="AH75" s="10"/>
    </row>
    <row r="76" spans="1:34" ht="25.5" x14ac:dyDescent="0.2">
      <c r="A76" s="256" t="s">
        <v>118</v>
      </c>
      <c r="B76" s="256" t="s">
        <v>1698</v>
      </c>
      <c r="C76" s="256" t="s">
        <v>655</v>
      </c>
      <c r="D76" s="256" t="s">
        <v>144</v>
      </c>
      <c r="E76" s="256" t="s">
        <v>1327</v>
      </c>
      <c r="F76" s="256" t="s">
        <v>1328</v>
      </c>
      <c r="G76" s="256" t="s">
        <v>435</v>
      </c>
      <c r="H76" s="256" t="s">
        <v>387</v>
      </c>
      <c r="I76" s="256" t="s">
        <v>435</v>
      </c>
      <c r="J76" s="256">
        <v>0</v>
      </c>
      <c r="K76" s="256" t="s">
        <v>382</v>
      </c>
      <c r="L76" s="256" t="s">
        <v>440</v>
      </c>
      <c r="M76" s="256" t="s">
        <v>1130</v>
      </c>
      <c r="N76" s="256" t="s">
        <v>1130</v>
      </c>
      <c r="O76" s="256" t="s">
        <v>1130</v>
      </c>
      <c r="P76" s="256"/>
      <c r="Q76" s="334">
        <v>0</v>
      </c>
      <c r="R76" s="257">
        <v>0</v>
      </c>
      <c r="S76" s="113" t="s">
        <v>2012</v>
      </c>
      <c r="T76" s="10"/>
      <c r="U76" s="10" t="str">
        <f t="shared" si="5"/>
        <v>Raja microocellata 7de</v>
      </c>
      <c r="V76" s="10" t="e">
        <f t="shared" si="3"/>
        <v>#N/A</v>
      </c>
      <c r="W76" s="10" t="e">
        <f t="shared" si="4"/>
        <v>#N/A</v>
      </c>
      <c r="X76" s="10"/>
      <c r="AB76" s="10"/>
      <c r="AC76" s="10"/>
      <c r="AD76" s="10"/>
      <c r="AE76" s="10"/>
      <c r="AF76" s="10"/>
      <c r="AG76" s="10"/>
      <c r="AH76" s="10"/>
    </row>
    <row r="77" spans="1:34" ht="25.5" x14ac:dyDescent="0.2">
      <c r="A77" s="256" t="s">
        <v>118</v>
      </c>
      <c r="B77" s="256" t="s">
        <v>1698</v>
      </c>
      <c r="C77" s="256" t="s">
        <v>655</v>
      </c>
      <c r="D77" s="256" t="s">
        <v>144</v>
      </c>
      <c r="E77" s="256" t="s">
        <v>1329</v>
      </c>
      <c r="F77" s="256" t="s">
        <v>1289</v>
      </c>
      <c r="G77" s="256" t="s">
        <v>435</v>
      </c>
      <c r="H77" s="256" t="s">
        <v>387</v>
      </c>
      <c r="I77" s="256" t="s">
        <v>435</v>
      </c>
      <c r="J77" s="256">
        <v>0</v>
      </c>
      <c r="K77" s="256" t="s">
        <v>382</v>
      </c>
      <c r="L77" s="256" t="s">
        <v>440</v>
      </c>
      <c r="M77" s="256" t="s">
        <v>1130</v>
      </c>
      <c r="N77" s="256" t="s">
        <v>1130</v>
      </c>
      <c r="O77" s="256" t="s">
        <v>1130</v>
      </c>
      <c r="P77" s="256"/>
      <c r="Q77" s="334">
        <v>0</v>
      </c>
      <c r="R77" s="257">
        <v>0</v>
      </c>
      <c r="S77" s="113" t="s">
        <v>2012</v>
      </c>
      <c r="T77" s="10"/>
      <c r="U77" s="10" t="str">
        <f t="shared" si="5"/>
        <v>Raja montagui 3a, 4, 7d</v>
      </c>
      <c r="V77" s="10" t="e">
        <f t="shared" si="3"/>
        <v>#N/A</v>
      </c>
      <c r="W77" s="10" t="e">
        <f t="shared" si="4"/>
        <v>#N/A</v>
      </c>
      <c r="X77" s="10"/>
      <c r="AB77" s="10"/>
      <c r="AC77" s="10"/>
      <c r="AD77" s="10"/>
      <c r="AE77" s="10"/>
      <c r="AF77" s="10"/>
      <c r="AG77" s="10"/>
      <c r="AH77" s="10"/>
    </row>
    <row r="78" spans="1:34" ht="25.5" x14ac:dyDescent="0.2">
      <c r="A78" s="256" t="s">
        <v>118</v>
      </c>
      <c r="B78" s="256" t="s">
        <v>1698</v>
      </c>
      <c r="C78" s="256" t="s">
        <v>655</v>
      </c>
      <c r="D78" s="256" t="s">
        <v>144</v>
      </c>
      <c r="E78" s="256" t="s">
        <v>1330</v>
      </c>
      <c r="F78" s="256" t="s">
        <v>1328</v>
      </c>
      <c r="G78" s="256">
        <v>1</v>
      </c>
      <c r="H78" s="256" t="s">
        <v>387</v>
      </c>
      <c r="I78" s="256" t="s">
        <v>435</v>
      </c>
      <c r="J78" s="256">
        <v>0</v>
      </c>
      <c r="K78" s="256" t="s">
        <v>389</v>
      </c>
      <c r="L78" s="256" t="s">
        <v>440</v>
      </c>
      <c r="M78" s="256" t="s">
        <v>1130</v>
      </c>
      <c r="N78" s="256" t="s">
        <v>1130</v>
      </c>
      <c r="O78" s="256" t="s">
        <v>1130</v>
      </c>
      <c r="P78" s="256"/>
      <c r="Q78" s="334">
        <v>0</v>
      </c>
      <c r="R78" s="257">
        <v>0</v>
      </c>
      <c r="S78" s="113" t="s">
        <v>2012</v>
      </c>
      <c r="T78" s="10"/>
      <c r="U78" s="10" t="str">
        <f t="shared" si="5"/>
        <v>Raja undulata 7de</v>
      </c>
      <c r="V78" s="10" t="e">
        <f t="shared" si="3"/>
        <v>#N/A</v>
      </c>
      <c r="W78" s="10" t="e">
        <f t="shared" si="4"/>
        <v>#N/A</v>
      </c>
      <c r="X78" s="10"/>
      <c r="AB78" s="10"/>
      <c r="AC78" s="10"/>
      <c r="AD78" s="10"/>
      <c r="AE78" s="10"/>
      <c r="AF78" s="10"/>
      <c r="AG78" s="10"/>
      <c r="AH78" s="10"/>
    </row>
    <row r="79" spans="1:34" ht="25.5" x14ac:dyDescent="0.2">
      <c r="A79" s="256" t="s">
        <v>118</v>
      </c>
      <c r="B79" s="256" t="s">
        <v>1698</v>
      </c>
      <c r="C79" s="256" t="s">
        <v>655</v>
      </c>
      <c r="D79" s="256" t="s">
        <v>144</v>
      </c>
      <c r="E79" s="256" t="s">
        <v>1331</v>
      </c>
      <c r="F79" s="256" t="s">
        <v>1292</v>
      </c>
      <c r="G79" s="256" t="s">
        <v>435</v>
      </c>
      <c r="H79" s="256" t="s">
        <v>387</v>
      </c>
      <c r="I79" s="256" t="s">
        <v>180</v>
      </c>
      <c r="J79" s="256">
        <v>0</v>
      </c>
      <c r="K79" s="256" t="s">
        <v>382</v>
      </c>
      <c r="L79" s="256" t="s">
        <v>440</v>
      </c>
      <c r="M79" s="256" t="s">
        <v>1130</v>
      </c>
      <c r="N79" s="256" t="s">
        <v>1130</v>
      </c>
      <c r="O79" s="256" t="s">
        <v>1130</v>
      </c>
      <c r="P79" s="256"/>
      <c r="Q79" s="334">
        <v>0</v>
      </c>
      <c r="R79" s="257">
        <v>0</v>
      </c>
      <c r="S79" s="113" t="s">
        <v>2012</v>
      </c>
      <c r="T79" s="10"/>
      <c r="U79" s="10" t="str">
        <f t="shared" si="5"/>
        <v>Rajidae 3a</v>
      </c>
      <c r="V79" s="10" t="e">
        <f t="shared" si="3"/>
        <v>#N/A</v>
      </c>
      <c r="W79" s="10" t="e">
        <f t="shared" si="4"/>
        <v>#N/A</v>
      </c>
      <c r="X79" s="10"/>
      <c r="AB79" s="10"/>
      <c r="AC79" s="10"/>
      <c r="AD79" s="10"/>
      <c r="AE79" s="10"/>
      <c r="AF79" s="10"/>
      <c r="AG79" s="10"/>
      <c r="AH79" s="10"/>
    </row>
    <row r="80" spans="1:34" ht="25.5" x14ac:dyDescent="0.2">
      <c r="A80" s="256" t="s">
        <v>118</v>
      </c>
      <c r="B80" s="256" t="s">
        <v>1698</v>
      </c>
      <c r="C80" s="256" t="s">
        <v>655</v>
      </c>
      <c r="D80" s="256" t="s">
        <v>144</v>
      </c>
      <c r="E80" s="256" t="s">
        <v>1276</v>
      </c>
      <c r="F80" s="256">
        <v>4</v>
      </c>
      <c r="G80" s="256" t="s">
        <v>435</v>
      </c>
      <c r="H80" s="256" t="s">
        <v>387</v>
      </c>
      <c r="I80" s="256" t="s">
        <v>435</v>
      </c>
      <c r="J80" s="256">
        <v>0</v>
      </c>
      <c r="K80" s="256" t="s">
        <v>382</v>
      </c>
      <c r="L80" s="256" t="s">
        <v>440</v>
      </c>
      <c r="M80" s="256" t="s">
        <v>1130</v>
      </c>
      <c r="N80" s="256" t="s">
        <v>1130</v>
      </c>
      <c r="O80" s="256" t="s">
        <v>1130</v>
      </c>
      <c r="P80" s="256"/>
      <c r="Q80" s="334">
        <v>0</v>
      </c>
      <c r="R80" s="257">
        <v>0</v>
      </c>
      <c r="S80" s="113" t="s">
        <v>2012</v>
      </c>
      <c r="T80" s="10"/>
      <c r="U80" s="10" t="str">
        <f t="shared" si="5"/>
        <v>Reinhardtius hippoglossoides 4</v>
      </c>
      <c r="V80" s="10" t="e">
        <f t="shared" si="3"/>
        <v>#N/A</v>
      </c>
      <c r="W80" s="10" t="e">
        <f t="shared" si="4"/>
        <v>#N/A</v>
      </c>
      <c r="X80" s="10"/>
      <c r="AB80" s="10"/>
      <c r="AC80" s="10"/>
      <c r="AD80" s="10"/>
      <c r="AE80" s="10"/>
      <c r="AF80" s="10"/>
      <c r="AG80" s="10"/>
      <c r="AH80" s="10"/>
    </row>
    <row r="81" spans="1:34" ht="25.5" x14ac:dyDescent="0.2">
      <c r="A81" s="256" t="s">
        <v>118</v>
      </c>
      <c r="B81" s="256" t="s">
        <v>1698</v>
      </c>
      <c r="C81" s="256" t="s">
        <v>655</v>
      </c>
      <c r="D81" s="256" t="s">
        <v>144</v>
      </c>
      <c r="E81" s="256" t="s">
        <v>1277</v>
      </c>
      <c r="F81" s="256" t="s">
        <v>1289</v>
      </c>
      <c r="G81" s="256" t="s">
        <v>435</v>
      </c>
      <c r="H81" s="256" t="s">
        <v>387</v>
      </c>
      <c r="I81" s="256" t="s">
        <v>180</v>
      </c>
      <c r="J81" s="256">
        <v>0</v>
      </c>
      <c r="K81" s="256" t="s">
        <v>382</v>
      </c>
      <c r="L81" s="256" t="s">
        <v>440</v>
      </c>
      <c r="M81" s="256" t="s">
        <v>1130</v>
      </c>
      <c r="N81" s="256" t="s">
        <v>1130</v>
      </c>
      <c r="O81" s="256" t="s">
        <v>1130</v>
      </c>
      <c r="P81" s="256"/>
      <c r="Q81" s="334">
        <v>0</v>
      </c>
      <c r="R81" s="257">
        <v>0</v>
      </c>
      <c r="S81" s="113" t="s">
        <v>2012</v>
      </c>
      <c r="T81" s="10"/>
      <c r="U81" s="10" t="str">
        <f t="shared" si="5"/>
        <v>Salmo salar 3a, 4, 7d</v>
      </c>
      <c r="V81" s="10" t="e">
        <f t="shared" si="3"/>
        <v>#N/A</v>
      </c>
      <c r="W81" s="10" t="e">
        <f t="shared" si="4"/>
        <v>#N/A</v>
      </c>
      <c r="X81" s="10"/>
      <c r="AB81" s="10"/>
      <c r="AC81" s="10"/>
      <c r="AD81" s="10"/>
      <c r="AE81" s="10"/>
      <c r="AF81" s="10"/>
      <c r="AG81" s="10"/>
      <c r="AH81" s="10"/>
    </row>
    <row r="82" spans="1:34" ht="25.5" x14ac:dyDescent="0.2">
      <c r="A82" s="256" t="s">
        <v>118</v>
      </c>
      <c r="B82" s="256" t="s">
        <v>1698</v>
      </c>
      <c r="C82" s="256" t="s">
        <v>655</v>
      </c>
      <c r="D82" s="256" t="s">
        <v>144</v>
      </c>
      <c r="E82" s="256" t="s">
        <v>1278</v>
      </c>
      <c r="F82" s="256" t="s">
        <v>1289</v>
      </c>
      <c r="G82" s="256" t="s">
        <v>435</v>
      </c>
      <c r="H82" s="256" t="s">
        <v>1332</v>
      </c>
      <c r="I82" s="256" t="s">
        <v>435</v>
      </c>
      <c r="J82" s="256">
        <v>0</v>
      </c>
      <c r="K82" s="256" t="s">
        <v>382</v>
      </c>
      <c r="L82" s="256" t="s">
        <v>440</v>
      </c>
      <c r="M82" s="256" t="s">
        <v>1130</v>
      </c>
      <c r="N82" s="256" t="s">
        <v>1130</v>
      </c>
      <c r="O82" s="256" t="s">
        <v>1130</v>
      </c>
      <c r="P82" s="256"/>
      <c r="Q82" s="334">
        <v>0</v>
      </c>
      <c r="R82" s="257">
        <v>0</v>
      </c>
      <c r="S82" s="113" t="s">
        <v>2012</v>
      </c>
      <c r="T82" s="10"/>
      <c r="U82" s="10" t="str">
        <f t="shared" si="5"/>
        <v>Salmo trutta 3a, 4, 7d</v>
      </c>
      <c r="V82" s="10" t="e">
        <f t="shared" si="3"/>
        <v>#N/A</v>
      </c>
      <c r="W82" s="10" t="e">
        <f t="shared" si="4"/>
        <v>#N/A</v>
      </c>
      <c r="X82" s="10"/>
      <c r="AB82" s="10"/>
      <c r="AC82" s="10"/>
      <c r="AD82" s="10"/>
      <c r="AE82" s="10"/>
      <c r="AF82" s="10"/>
      <c r="AG82" s="10"/>
      <c r="AH82" s="10"/>
    </row>
    <row r="83" spans="1:34" ht="12.75" x14ac:dyDescent="0.2">
      <c r="A83" s="256" t="s">
        <v>118</v>
      </c>
      <c r="B83" s="256" t="s">
        <v>1698</v>
      </c>
      <c r="C83" s="256" t="s">
        <v>655</v>
      </c>
      <c r="D83" s="256" t="s">
        <v>144</v>
      </c>
      <c r="E83" s="256" t="s">
        <v>1279</v>
      </c>
      <c r="F83" s="256" t="s">
        <v>1289</v>
      </c>
      <c r="G83" s="256">
        <v>13880</v>
      </c>
      <c r="H83" s="256" t="s">
        <v>387</v>
      </c>
      <c r="I83" s="256" t="s">
        <v>435</v>
      </c>
      <c r="J83" s="256">
        <v>19</v>
      </c>
      <c r="K83" s="256" t="s">
        <v>389</v>
      </c>
      <c r="L83" s="256" t="s">
        <v>435</v>
      </c>
      <c r="M83" s="256" t="s">
        <v>1130</v>
      </c>
      <c r="N83" s="256" t="s">
        <v>1262</v>
      </c>
      <c r="O83" s="256" t="s">
        <v>1262</v>
      </c>
      <c r="P83" s="256" t="s">
        <v>1524</v>
      </c>
      <c r="Q83" s="334">
        <f>V83</f>
        <v>5136</v>
      </c>
      <c r="R83" s="257">
        <f>W83</f>
        <v>31</v>
      </c>
      <c r="S83" s="113"/>
      <c r="T83" s="10"/>
      <c r="U83" s="10" t="str">
        <f t="shared" si="5"/>
        <v>Scomber scombrus 3a, 4, 7d</v>
      </c>
      <c r="V83" s="10">
        <f t="shared" si="3"/>
        <v>5136</v>
      </c>
      <c r="W83" s="10">
        <f t="shared" si="4"/>
        <v>31</v>
      </c>
      <c r="X83" s="10"/>
      <c r="AB83" s="10"/>
      <c r="AC83" s="10"/>
      <c r="AD83" s="10"/>
      <c r="AE83" s="10"/>
      <c r="AF83" s="10"/>
      <c r="AG83" s="10"/>
      <c r="AH83" s="10"/>
    </row>
    <row r="84" spans="1:34" ht="25.5" x14ac:dyDescent="0.2">
      <c r="A84" s="256" t="s">
        <v>118</v>
      </c>
      <c r="B84" s="256" t="s">
        <v>1698</v>
      </c>
      <c r="C84" s="256" t="s">
        <v>655</v>
      </c>
      <c r="D84" s="256" t="s">
        <v>144</v>
      </c>
      <c r="E84" s="256" t="s">
        <v>1333</v>
      </c>
      <c r="F84" s="256" t="s">
        <v>1289</v>
      </c>
      <c r="G84" s="256" t="s">
        <v>435</v>
      </c>
      <c r="H84" s="256" t="s">
        <v>387</v>
      </c>
      <c r="I84" s="256" t="s">
        <v>435</v>
      </c>
      <c r="J84" s="256">
        <v>0</v>
      </c>
      <c r="K84" s="256" t="s">
        <v>382</v>
      </c>
      <c r="L84" s="256" t="s">
        <v>440</v>
      </c>
      <c r="M84" s="256" t="s">
        <v>1130</v>
      </c>
      <c r="N84" s="256" t="s">
        <v>1130</v>
      </c>
      <c r="O84" s="256" t="s">
        <v>1130</v>
      </c>
      <c r="P84" s="256"/>
      <c r="Q84" s="334">
        <v>0</v>
      </c>
      <c r="R84" s="257">
        <v>0</v>
      </c>
      <c r="S84" s="113" t="s">
        <v>2012</v>
      </c>
      <c r="T84" s="10"/>
      <c r="U84" s="10" t="str">
        <f t="shared" si="5"/>
        <v>Scophthalmus rhombus 3a, 4, 7d</v>
      </c>
      <c r="V84" s="10" t="e">
        <f t="shared" si="3"/>
        <v>#N/A</v>
      </c>
      <c r="W84" s="10" t="e">
        <f t="shared" si="4"/>
        <v>#N/A</v>
      </c>
      <c r="X84" s="10"/>
      <c r="AB84" s="10"/>
      <c r="AC84" s="10"/>
      <c r="AD84" s="10"/>
      <c r="AE84" s="10"/>
      <c r="AF84" s="10"/>
      <c r="AG84" s="10"/>
      <c r="AH84" s="10"/>
    </row>
    <row r="85" spans="1:34" ht="25.5" x14ac:dyDescent="0.2">
      <c r="A85" s="256" t="s">
        <v>118</v>
      </c>
      <c r="B85" s="256" t="s">
        <v>1698</v>
      </c>
      <c r="C85" s="256" t="s">
        <v>655</v>
      </c>
      <c r="D85" s="256" t="s">
        <v>144</v>
      </c>
      <c r="E85" s="256" t="s">
        <v>1334</v>
      </c>
      <c r="F85" s="256" t="s">
        <v>1289</v>
      </c>
      <c r="G85" s="256" t="s">
        <v>435</v>
      </c>
      <c r="H85" s="256" t="s">
        <v>387</v>
      </c>
      <c r="I85" s="256" t="s">
        <v>435</v>
      </c>
      <c r="J85" s="256">
        <v>0</v>
      </c>
      <c r="K85" s="256" t="s">
        <v>382</v>
      </c>
      <c r="L85" s="256" t="s">
        <v>440</v>
      </c>
      <c r="M85" s="256" t="s">
        <v>1130</v>
      </c>
      <c r="N85" s="256" t="s">
        <v>1130</v>
      </c>
      <c r="O85" s="256" t="s">
        <v>1130</v>
      </c>
      <c r="P85" s="256"/>
      <c r="Q85" s="334">
        <v>0</v>
      </c>
      <c r="R85" s="257">
        <v>0</v>
      </c>
      <c r="S85" s="113" t="s">
        <v>2012</v>
      </c>
      <c r="T85" s="10"/>
      <c r="U85" s="10" t="str">
        <f t="shared" si="5"/>
        <v>Scyliorhinus canicula 3a, 4, 7d</v>
      </c>
      <c r="V85" s="10" t="e">
        <f t="shared" si="3"/>
        <v>#N/A</v>
      </c>
      <c r="W85" s="10" t="e">
        <f t="shared" si="4"/>
        <v>#N/A</v>
      </c>
      <c r="X85" s="10"/>
      <c r="AB85" s="10"/>
      <c r="AC85" s="10"/>
      <c r="AD85" s="10"/>
      <c r="AE85" s="10"/>
      <c r="AF85" s="10"/>
      <c r="AG85" s="10"/>
      <c r="AH85" s="10"/>
    </row>
    <row r="86" spans="1:34" ht="25.5" x14ac:dyDescent="0.2">
      <c r="A86" s="256" t="s">
        <v>118</v>
      </c>
      <c r="B86" s="256" t="s">
        <v>1698</v>
      </c>
      <c r="C86" s="256" t="s">
        <v>655</v>
      </c>
      <c r="D86" s="256" t="s">
        <v>144</v>
      </c>
      <c r="E86" s="256" t="s">
        <v>1335</v>
      </c>
      <c r="F86" s="256" t="s">
        <v>1336</v>
      </c>
      <c r="G86" s="256" t="s">
        <v>435</v>
      </c>
      <c r="H86" s="256" t="s">
        <v>387</v>
      </c>
      <c r="I86" s="256" t="s">
        <v>435</v>
      </c>
      <c r="J86" s="256">
        <v>0</v>
      </c>
      <c r="K86" s="256" t="s">
        <v>382</v>
      </c>
      <c r="L86" s="256" t="s">
        <v>440</v>
      </c>
      <c r="M86" s="256" t="s">
        <v>1130</v>
      </c>
      <c r="N86" s="256" t="s">
        <v>1130</v>
      </c>
      <c r="O86" s="256" t="s">
        <v>1130</v>
      </c>
      <c r="P86" s="256"/>
      <c r="Q86" s="334">
        <v>0</v>
      </c>
      <c r="R86" s="257">
        <v>0</v>
      </c>
      <c r="S86" s="113" t="s">
        <v>2012</v>
      </c>
      <c r="T86" s="10"/>
      <c r="U86" s="10" t="str">
        <f t="shared" si="5"/>
        <v>Solea solea Union waters of 2a, 3a and 4</v>
      </c>
      <c r="V86" s="10" t="e">
        <f t="shared" si="3"/>
        <v>#N/A</v>
      </c>
      <c r="W86" s="10" t="e">
        <f t="shared" si="4"/>
        <v>#N/A</v>
      </c>
      <c r="X86" s="10"/>
      <c r="AB86" s="10"/>
      <c r="AC86" s="10"/>
      <c r="AD86" s="10"/>
      <c r="AE86" s="10"/>
      <c r="AF86" s="10"/>
      <c r="AG86" s="10"/>
      <c r="AH86" s="10"/>
    </row>
    <row r="87" spans="1:34" ht="25.5" x14ac:dyDescent="0.2">
      <c r="A87" s="256" t="s">
        <v>118</v>
      </c>
      <c r="B87" s="256" t="s">
        <v>1698</v>
      </c>
      <c r="C87" s="256" t="s">
        <v>655</v>
      </c>
      <c r="D87" s="256" t="s">
        <v>144</v>
      </c>
      <c r="E87" s="256" t="s">
        <v>1335</v>
      </c>
      <c r="F87" s="256" t="s">
        <v>1337</v>
      </c>
      <c r="G87" s="256" t="s">
        <v>435</v>
      </c>
      <c r="H87" s="256" t="s">
        <v>387</v>
      </c>
      <c r="I87" s="256" t="s">
        <v>435</v>
      </c>
      <c r="J87" s="256">
        <v>0</v>
      </c>
      <c r="K87" s="256" t="s">
        <v>382</v>
      </c>
      <c r="L87" s="256" t="s">
        <v>440</v>
      </c>
      <c r="M87" s="256" t="s">
        <v>1130</v>
      </c>
      <c r="N87" s="256" t="s">
        <v>1130</v>
      </c>
      <c r="O87" s="256" t="s">
        <v>1130</v>
      </c>
      <c r="P87" s="256"/>
      <c r="Q87" s="334">
        <v>0</v>
      </c>
      <c r="R87" s="257">
        <v>0</v>
      </c>
      <c r="S87" s="113" t="s">
        <v>2012</v>
      </c>
      <c r="T87" s="10"/>
      <c r="U87" s="10" t="str">
        <f t="shared" si="5"/>
        <v>Solea solea 7d</v>
      </c>
      <c r="V87" s="10" t="e">
        <f t="shared" si="3"/>
        <v>#N/A</v>
      </c>
      <c r="W87" s="10" t="e">
        <f t="shared" si="4"/>
        <v>#N/A</v>
      </c>
      <c r="X87" s="10"/>
      <c r="AB87" s="10"/>
      <c r="AC87" s="10"/>
      <c r="AD87" s="10"/>
      <c r="AE87" s="10"/>
      <c r="AF87" s="10"/>
      <c r="AG87" s="10"/>
      <c r="AH87" s="10"/>
    </row>
    <row r="88" spans="1:34" ht="25.5" x14ac:dyDescent="0.2">
      <c r="A88" s="256" t="s">
        <v>118</v>
      </c>
      <c r="B88" s="256" t="s">
        <v>1698</v>
      </c>
      <c r="C88" s="256" t="s">
        <v>655</v>
      </c>
      <c r="D88" s="256" t="s">
        <v>144</v>
      </c>
      <c r="E88" s="256" t="s">
        <v>1338</v>
      </c>
      <c r="F88" s="256" t="s">
        <v>1336</v>
      </c>
      <c r="G88" s="256" t="s">
        <v>435</v>
      </c>
      <c r="H88" s="256" t="s">
        <v>387</v>
      </c>
      <c r="I88" s="256" t="s">
        <v>435</v>
      </c>
      <c r="J88" s="256">
        <v>0</v>
      </c>
      <c r="K88" s="256" t="s">
        <v>382</v>
      </c>
      <c r="L88" s="256" t="s">
        <v>440</v>
      </c>
      <c r="M88" s="256" t="s">
        <v>1130</v>
      </c>
      <c r="N88" s="256" t="s">
        <v>1130</v>
      </c>
      <c r="O88" s="256" t="s">
        <v>1130</v>
      </c>
      <c r="P88" s="256"/>
      <c r="Q88" s="334">
        <v>0</v>
      </c>
      <c r="R88" s="257">
        <v>0</v>
      </c>
      <c r="S88" s="113" t="s">
        <v>2012</v>
      </c>
      <c r="T88" s="10"/>
      <c r="U88" s="10" t="str">
        <f t="shared" si="5"/>
        <v>Sprattus sprattus Union waters of 2a, 3a and 4</v>
      </c>
      <c r="V88" s="10" t="e">
        <f t="shared" si="3"/>
        <v>#N/A</v>
      </c>
      <c r="W88" s="10" t="e">
        <f t="shared" si="4"/>
        <v>#N/A</v>
      </c>
      <c r="X88" s="10"/>
      <c r="AB88" s="10"/>
      <c r="AC88" s="10"/>
      <c r="AD88" s="10"/>
      <c r="AE88" s="10"/>
      <c r="AF88" s="10"/>
      <c r="AG88" s="10"/>
      <c r="AH88" s="10"/>
    </row>
    <row r="89" spans="1:34" ht="25.5" x14ac:dyDescent="0.2">
      <c r="A89" s="256" t="s">
        <v>118</v>
      </c>
      <c r="B89" s="256" t="s">
        <v>1698</v>
      </c>
      <c r="C89" s="256" t="s">
        <v>655</v>
      </c>
      <c r="D89" s="256" t="s">
        <v>144</v>
      </c>
      <c r="E89" s="256" t="s">
        <v>1338</v>
      </c>
      <c r="F89" s="256" t="s">
        <v>1337</v>
      </c>
      <c r="G89" s="256" t="s">
        <v>435</v>
      </c>
      <c r="H89" s="256" t="s">
        <v>387</v>
      </c>
      <c r="I89" s="256" t="s">
        <v>435</v>
      </c>
      <c r="J89" s="256">
        <v>0</v>
      </c>
      <c r="K89" s="256" t="s">
        <v>382</v>
      </c>
      <c r="L89" s="256" t="s">
        <v>440</v>
      </c>
      <c r="M89" s="256" t="s">
        <v>1130</v>
      </c>
      <c r="N89" s="256" t="s">
        <v>1130</v>
      </c>
      <c r="O89" s="256" t="s">
        <v>1130</v>
      </c>
      <c r="P89" s="256"/>
      <c r="Q89" s="334">
        <v>0</v>
      </c>
      <c r="R89" s="257">
        <v>0</v>
      </c>
      <c r="S89" s="113" t="s">
        <v>2012</v>
      </c>
      <c r="T89" s="10"/>
      <c r="U89" s="10" t="str">
        <f t="shared" si="5"/>
        <v>Sprattus sprattus 7d</v>
      </c>
      <c r="V89" s="10" t="e">
        <f t="shared" si="3"/>
        <v>#N/A</v>
      </c>
      <c r="W89" s="10" t="e">
        <f t="shared" si="4"/>
        <v>#N/A</v>
      </c>
      <c r="X89" s="10"/>
      <c r="AB89" s="10"/>
      <c r="AC89" s="10"/>
      <c r="AD89" s="10"/>
      <c r="AE89" s="10"/>
      <c r="AF89" s="10"/>
      <c r="AG89" s="10"/>
      <c r="AH89" s="10"/>
    </row>
    <row r="90" spans="1:34" ht="25.5" x14ac:dyDescent="0.2">
      <c r="A90" s="256" t="s">
        <v>118</v>
      </c>
      <c r="B90" s="256" t="s">
        <v>1698</v>
      </c>
      <c r="C90" s="256" t="s">
        <v>655</v>
      </c>
      <c r="D90" s="256" t="s">
        <v>144</v>
      </c>
      <c r="E90" s="256" t="s">
        <v>1282</v>
      </c>
      <c r="F90" s="256" t="s">
        <v>1283</v>
      </c>
      <c r="G90" s="256">
        <v>0</v>
      </c>
      <c r="H90" s="256" t="s">
        <v>387</v>
      </c>
      <c r="I90" s="256">
        <v>31</v>
      </c>
      <c r="J90" s="256">
        <v>0</v>
      </c>
      <c r="K90" s="256" t="s">
        <v>382</v>
      </c>
      <c r="L90" s="256" t="s">
        <v>440</v>
      </c>
      <c r="M90" s="256" t="s">
        <v>1130</v>
      </c>
      <c r="N90" s="256" t="s">
        <v>1130</v>
      </c>
      <c r="O90" s="256" t="s">
        <v>1130</v>
      </c>
      <c r="P90" s="256" t="s">
        <v>1520</v>
      </c>
      <c r="Q90" s="334">
        <v>0</v>
      </c>
      <c r="R90" s="257">
        <v>0</v>
      </c>
      <c r="S90" s="113" t="s">
        <v>2012</v>
      </c>
      <c r="T90" s="10"/>
      <c r="U90" s="10" t="str">
        <f t="shared" si="5"/>
        <v>Squalus acanthias All areas</v>
      </c>
      <c r="V90" s="10">
        <f t="shared" si="3"/>
        <v>951</v>
      </c>
      <c r="W90" s="10">
        <f t="shared" si="4"/>
        <v>104</v>
      </c>
      <c r="X90" s="10"/>
      <c r="AB90" s="10"/>
      <c r="AC90" s="10"/>
      <c r="AD90" s="10"/>
      <c r="AE90" s="10"/>
      <c r="AF90" s="10"/>
      <c r="AG90" s="10"/>
      <c r="AH90" s="10"/>
    </row>
    <row r="91" spans="1:34" ht="25.5" x14ac:dyDescent="0.2">
      <c r="A91" s="256" t="s">
        <v>118</v>
      </c>
      <c r="B91" s="256" t="s">
        <v>1698</v>
      </c>
      <c r="C91" s="256" t="s">
        <v>655</v>
      </c>
      <c r="D91" s="256" t="s">
        <v>144</v>
      </c>
      <c r="E91" s="256" t="s">
        <v>1284</v>
      </c>
      <c r="F91" s="256" t="s">
        <v>1339</v>
      </c>
      <c r="G91" s="256" t="s">
        <v>435</v>
      </c>
      <c r="H91" s="256" t="s">
        <v>387</v>
      </c>
      <c r="I91" s="256" t="s">
        <v>435</v>
      </c>
      <c r="J91" s="256">
        <v>0</v>
      </c>
      <c r="K91" s="256" t="s">
        <v>382</v>
      </c>
      <c r="L91" s="256" t="s">
        <v>440</v>
      </c>
      <c r="M91" s="256" t="s">
        <v>1130</v>
      </c>
      <c r="N91" s="256" t="s">
        <v>1130</v>
      </c>
      <c r="O91" s="256" t="s">
        <v>1130</v>
      </c>
      <c r="P91" s="256"/>
      <c r="Q91" s="334">
        <v>0</v>
      </c>
      <c r="R91" s="257">
        <v>0</v>
      </c>
      <c r="S91" s="113" t="s">
        <v>2012</v>
      </c>
      <c r="T91" s="10"/>
      <c r="U91" s="10" t="str">
        <f t="shared" si="5"/>
        <v>Trachurus trachurus Union waters of 4b, 4c and 7d</v>
      </c>
      <c r="V91" s="10" t="e">
        <f t="shared" si="3"/>
        <v>#N/A</v>
      </c>
      <c r="W91" s="10" t="e">
        <f t="shared" si="4"/>
        <v>#N/A</v>
      </c>
      <c r="X91" s="10"/>
      <c r="AB91" s="10"/>
      <c r="AC91" s="10"/>
      <c r="AD91" s="10"/>
      <c r="AE91" s="10"/>
      <c r="AF91" s="10"/>
      <c r="AG91" s="10"/>
      <c r="AH91" s="10"/>
    </row>
    <row r="92" spans="1:34" ht="25.5" x14ac:dyDescent="0.2">
      <c r="A92" s="256" t="s">
        <v>118</v>
      </c>
      <c r="B92" s="256" t="s">
        <v>1698</v>
      </c>
      <c r="C92" s="256" t="s">
        <v>655</v>
      </c>
      <c r="D92" s="256" t="s">
        <v>144</v>
      </c>
      <c r="E92" s="256" t="s">
        <v>1340</v>
      </c>
      <c r="F92" s="256">
        <v>4</v>
      </c>
      <c r="G92" s="256" t="s">
        <v>435</v>
      </c>
      <c r="H92" s="256" t="s">
        <v>387</v>
      </c>
      <c r="I92" s="256" t="s">
        <v>180</v>
      </c>
      <c r="J92" s="256">
        <v>0</v>
      </c>
      <c r="K92" s="256" t="s">
        <v>382</v>
      </c>
      <c r="L92" s="256" t="s">
        <v>440</v>
      </c>
      <c r="M92" s="256" t="s">
        <v>1130</v>
      </c>
      <c r="N92" s="256" t="s">
        <v>1130</v>
      </c>
      <c r="O92" s="256" t="s">
        <v>1130</v>
      </c>
      <c r="P92" s="256"/>
      <c r="Q92" s="334">
        <v>0</v>
      </c>
      <c r="R92" s="257">
        <v>0</v>
      </c>
      <c r="S92" s="113" t="s">
        <v>2012</v>
      </c>
      <c r="T92" s="10"/>
      <c r="U92" s="10" t="str">
        <f t="shared" si="5"/>
        <v>Trigla lucerna 4</v>
      </c>
      <c r="V92" s="10" t="e">
        <f t="shared" si="3"/>
        <v>#N/A</v>
      </c>
      <c r="W92" s="10" t="e">
        <f t="shared" si="4"/>
        <v>#N/A</v>
      </c>
      <c r="X92" s="10"/>
      <c r="AB92" s="10"/>
      <c r="AC92" s="10"/>
      <c r="AD92" s="10"/>
      <c r="AE92" s="10"/>
      <c r="AF92" s="10"/>
      <c r="AG92" s="10"/>
      <c r="AH92" s="10"/>
    </row>
    <row r="93" spans="1:34" ht="25.5" x14ac:dyDescent="0.2">
      <c r="A93" s="256" t="s">
        <v>118</v>
      </c>
      <c r="B93" s="256" t="s">
        <v>1698</v>
      </c>
      <c r="C93" s="256" t="s">
        <v>655</v>
      </c>
      <c r="D93" s="256" t="s">
        <v>144</v>
      </c>
      <c r="E93" s="256" t="s">
        <v>1341</v>
      </c>
      <c r="F93" s="256" t="s">
        <v>1287</v>
      </c>
      <c r="G93" s="256" t="s">
        <v>435</v>
      </c>
      <c r="H93" s="256" t="s">
        <v>387</v>
      </c>
      <c r="I93" s="256" t="s">
        <v>435</v>
      </c>
      <c r="J93" s="256">
        <v>0</v>
      </c>
      <c r="K93" s="256" t="s">
        <v>382</v>
      </c>
      <c r="L93" s="256" t="s">
        <v>440</v>
      </c>
      <c r="M93" s="256" t="s">
        <v>1130</v>
      </c>
      <c r="N93" s="256" t="s">
        <v>1130</v>
      </c>
      <c r="O93" s="256" t="s">
        <v>1130</v>
      </c>
      <c r="P93" s="256"/>
      <c r="Q93" s="334">
        <v>0</v>
      </c>
      <c r="R93" s="257">
        <v>0</v>
      </c>
      <c r="S93" s="113" t="s">
        <v>2012</v>
      </c>
      <c r="T93" s="10"/>
      <c r="U93" s="10" t="str">
        <f t="shared" si="5"/>
        <v>Trisopterus esmarki 3a, 4</v>
      </c>
      <c r="V93" s="10" t="e">
        <f t="shared" si="3"/>
        <v>#N/A</v>
      </c>
      <c r="W93" s="10" t="e">
        <f t="shared" si="4"/>
        <v>#N/A</v>
      </c>
      <c r="X93" s="10"/>
      <c r="AB93" s="10"/>
      <c r="AC93" s="10"/>
      <c r="AD93" s="10"/>
      <c r="AE93" s="10"/>
      <c r="AF93" s="10"/>
      <c r="AG93" s="10"/>
      <c r="AH93" s="10"/>
    </row>
    <row r="94" spans="1:34" ht="25.5" x14ac:dyDescent="0.2">
      <c r="A94" s="256" t="s">
        <v>118</v>
      </c>
      <c r="B94" s="256" t="s">
        <v>1698</v>
      </c>
      <c r="C94" s="256" t="s">
        <v>655</v>
      </c>
      <c r="D94" s="256" t="s">
        <v>144</v>
      </c>
      <c r="E94" s="256" t="s">
        <v>1342</v>
      </c>
      <c r="F94" s="256" t="s">
        <v>1295</v>
      </c>
      <c r="G94" s="256" t="s">
        <v>435</v>
      </c>
      <c r="H94" s="256" t="s">
        <v>387</v>
      </c>
      <c r="I94" s="256" t="s">
        <v>180</v>
      </c>
      <c r="J94" s="256">
        <v>0</v>
      </c>
      <c r="K94" s="256" t="s">
        <v>382</v>
      </c>
      <c r="L94" s="256" t="s">
        <v>440</v>
      </c>
      <c r="M94" s="256" t="s">
        <v>1130</v>
      </c>
      <c r="N94" s="256" t="s">
        <v>1130</v>
      </c>
      <c r="O94" s="256" t="s">
        <v>1130</v>
      </c>
      <c r="P94" s="256"/>
      <c r="Q94" s="334">
        <v>0</v>
      </c>
      <c r="R94" s="257">
        <v>0</v>
      </c>
      <c r="S94" s="113" t="s">
        <v>2012</v>
      </c>
      <c r="T94" s="10"/>
      <c r="U94" s="10" t="str">
        <f t="shared" si="5"/>
        <v>Zeus faber 4, 7d</v>
      </c>
      <c r="V94" s="10" t="e">
        <f t="shared" si="3"/>
        <v>#N/A</v>
      </c>
      <c r="W94" s="10" t="e">
        <f t="shared" si="4"/>
        <v>#N/A</v>
      </c>
      <c r="X94" s="10"/>
      <c r="AB94" s="10"/>
      <c r="AC94" s="10"/>
      <c r="AD94" s="10"/>
      <c r="AE94" s="10"/>
      <c r="AF94" s="10"/>
      <c r="AG94" s="10"/>
      <c r="AH94" s="10"/>
    </row>
    <row r="95" spans="1:34" ht="25.5" x14ac:dyDescent="0.2">
      <c r="A95" s="256" t="s">
        <v>118</v>
      </c>
      <c r="B95" s="256" t="s">
        <v>1698</v>
      </c>
      <c r="C95" s="256" t="s">
        <v>656</v>
      </c>
      <c r="D95" s="256" t="s">
        <v>180</v>
      </c>
      <c r="E95" s="256" t="s">
        <v>1343</v>
      </c>
      <c r="F95" s="256">
        <v>7</v>
      </c>
      <c r="G95" s="256">
        <v>2</v>
      </c>
      <c r="H95" s="256" t="s">
        <v>387</v>
      </c>
      <c r="I95" s="256" t="s">
        <v>180</v>
      </c>
      <c r="J95" s="256">
        <v>0</v>
      </c>
      <c r="K95" s="256" t="s">
        <v>389</v>
      </c>
      <c r="L95" s="256" t="s">
        <v>440</v>
      </c>
      <c r="M95" s="256" t="s">
        <v>1130</v>
      </c>
      <c r="N95" s="256" t="s">
        <v>1130</v>
      </c>
      <c r="O95" s="256" t="s">
        <v>1130</v>
      </c>
      <c r="P95" s="256"/>
      <c r="Q95" s="334">
        <v>0</v>
      </c>
      <c r="R95" s="257">
        <v>0</v>
      </c>
      <c r="S95" s="113" t="s">
        <v>2012</v>
      </c>
      <c r="T95" s="10"/>
      <c r="U95" s="10" t="str">
        <f t="shared" si="5"/>
        <v>Aequipecten opercularis 7</v>
      </c>
      <c r="V95" s="10" t="e">
        <f t="shared" si="3"/>
        <v>#N/A</v>
      </c>
      <c r="W95" s="10" t="e">
        <f t="shared" si="4"/>
        <v>#N/A</v>
      </c>
      <c r="X95" s="10"/>
      <c r="AB95" s="10"/>
      <c r="AC95" s="10"/>
      <c r="AD95" s="10"/>
      <c r="AE95" s="10"/>
      <c r="AF95" s="10"/>
      <c r="AG95" s="10"/>
      <c r="AH95" s="10"/>
    </row>
    <row r="96" spans="1:34" ht="25.5" x14ac:dyDescent="0.2">
      <c r="A96" s="256" t="s">
        <v>118</v>
      </c>
      <c r="B96" s="256" t="s">
        <v>1698</v>
      </c>
      <c r="C96" s="256" t="s">
        <v>656</v>
      </c>
      <c r="D96" s="256" t="s">
        <v>144</v>
      </c>
      <c r="E96" s="256" t="s">
        <v>1344</v>
      </c>
      <c r="F96" s="256" t="s">
        <v>1345</v>
      </c>
      <c r="G96" s="256" t="s">
        <v>435</v>
      </c>
      <c r="H96" s="256" t="s">
        <v>387</v>
      </c>
      <c r="I96" s="256" t="s">
        <v>180</v>
      </c>
      <c r="J96" s="256">
        <v>0</v>
      </c>
      <c r="K96" s="256" t="s">
        <v>382</v>
      </c>
      <c r="L96" s="256" t="s">
        <v>440</v>
      </c>
      <c r="M96" s="256" t="s">
        <v>1130</v>
      </c>
      <c r="N96" s="256" t="s">
        <v>1130</v>
      </c>
      <c r="O96" s="256" t="s">
        <v>1130</v>
      </c>
      <c r="P96" s="256"/>
      <c r="Q96" s="334">
        <v>0</v>
      </c>
      <c r="R96" s="257">
        <v>0</v>
      </c>
      <c r="S96" s="113" t="s">
        <v>2012</v>
      </c>
      <c r="T96" s="10"/>
      <c r="U96" s="10" t="str">
        <f t="shared" si="5"/>
        <v>Alepocephalus bairdii 6, 12</v>
      </c>
      <c r="V96" s="10" t="e">
        <f t="shared" si="3"/>
        <v>#N/A</v>
      </c>
      <c r="W96" s="10" t="e">
        <f t="shared" si="4"/>
        <v>#N/A</v>
      </c>
      <c r="X96" s="10"/>
      <c r="AB96" s="10"/>
      <c r="AC96" s="10"/>
      <c r="AD96" s="10"/>
      <c r="AE96" s="10"/>
      <c r="AF96" s="10"/>
      <c r="AG96" s="10"/>
      <c r="AH96" s="10"/>
    </row>
    <row r="97" spans="1:34" ht="25.5" x14ac:dyDescent="0.2">
      <c r="A97" s="256" t="s">
        <v>118</v>
      </c>
      <c r="B97" s="256" t="s">
        <v>1698</v>
      </c>
      <c r="C97" s="256" t="s">
        <v>656</v>
      </c>
      <c r="D97" s="256" t="s">
        <v>144</v>
      </c>
      <c r="E97" s="256" t="s">
        <v>1286</v>
      </c>
      <c r="F97" s="256" t="s">
        <v>1346</v>
      </c>
      <c r="G97" s="256" t="s">
        <v>435</v>
      </c>
      <c r="H97" s="256" t="s">
        <v>387</v>
      </c>
      <c r="I97" s="256" t="s">
        <v>180</v>
      </c>
      <c r="J97" s="256">
        <v>0</v>
      </c>
      <c r="K97" s="256" t="s">
        <v>382</v>
      </c>
      <c r="L97" s="256" t="s">
        <v>440</v>
      </c>
      <c r="M97" s="256" t="s">
        <v>1130</v>
      </c>
      <c r="N97" s="256" t="s">
        <v>1130</v>
      </c>
      <c r="O97" s="256" t="s">
        <v>1130</v>
      </c>
      <c r="P97" s="256"/>
      <c r="Q97" s="334">
        <v>0</v>
      </c>
      <c r="R97" s="257">
        <v>0</v>
      </c>
      <c r="S97" s="113" t="s">
        <v>2012</v>
      </c>
      <c r="T97" s="10"/>
      <c r="U97" s="10" t="str">
        <f t="shared" si="5"/>
        <v>Ammodytidae 6a</v>
      </c>
      <c r="V97" s="10" t="e">
        <f t="shared" si="3"/>
        <v>#N/A</v>
      </c>
      <c r="W97" s="10" t="e">
        <f t="shared" si="4"/>
        <v>#N/A</v>
      </c>
      <c r="X97" s="10"/>
      <c r="AB97" s="10"/>
      <c r="AC97" s="10"/>
      <c r="AD97" s="10"/>
      <c r="AE97" s="10"/>
      <c r="AF97" s="10"/>
      <c r="AG97" s="10"/>
      <c r="AH97" s="10"/>
    </row>
    <row r="98" spans="1:34" ht="25.5" x14ac:dyDescent="0.2">
      <c r="A98" s="256" t="s">
        <v>118</v>
      </c>
      <c r="B98" s="256" t="s">
        <v>1698</v>
      </c>
      <c r="C98" s="256" t="s">
        <v>656</v>
      </c>
      <c r="D98" s="256" t="s">
        <v>144</v>
      </c>
      <c r="E98" s="256" t="s">
        <v>1256</v>
      </c>
      <c r="F98" s="256" t="s">
        <v>1283</v>
      </c>
      <c r="G98" s="256" t="s">
        <v>435</v>
      </c>
      <c r="H98" s="256" t="s">
        <v>1332</v>
      </c>
      <c r="I98" s="256" t="s">
        <v>435</v>
      </c>
      <c r="J98" s="256">
        <v>0</v>
      </c>
      <c r="K98" s="256" t="s">
        <v>382</v>
      </c>
      <c r="L98" s="256" t="s">
        <v>440</v>
      </c>
      <c r="M98" s="256" t="s">
        <v>1130</v>
      </c>
      <c r="N98" s="256" t="s">
        <v>1130</v>
      </c>
      <c r="O98" s="256" t="s">
        <v>1130</v>
      </c>
      <c r="P98" s="256" t="s">
        <v>1525</v>
      </c>
      <c r="Q98" s="334">
        <v>0</v>
      </c>
      <c r="R98" s="257">
        <v>0</v>
      </c>
      <c r="S98" s="113" t="s">
        <v>2012</v>
      </c>
      <c r="T98" s="10"/>
      <c r="U98" s="10" t="str">
        <f t="shared" si="5"/>
        <v>Anguilla anguilla All areas</v>
      </c>
      <c r="V98" s="10" t="e">
        <f t="shared" si="3"/>
        <v>#N/A</v>
      </c>
      <c r="W98" s="10" t="e">
        <f t="shared" si="4"/>
        <v>#N/A</v>
      </c>
      <c r="X98" s="10"/>
      <c r="AB98" s="10"/>
      <c r="AC98" s="10"/>
      <c r="AD98" s="10"/>
      <c r="AE98" s="10"/>
      <c r="AF98" s="10"/>
      <c r="AG98" s="10"/>
      <c r="AH98" s="10"/>
    </row>
    <row r="99" spans="1:34" ht="25.5" x14ac:dyDescent="0.2">
      <c r="A99" s="256" t="s">
        <v>118</v>
      </c>
      <c r="B99" s="256" t="s">
        <v>1698</v>
      </c>
      <c r="C99" s="256" t="s">
        <v>656</v>
      </c>
      <c r="D99" s="256" t="s">
        <v>144</v>
      </c>
      <c r="E99" s="256" t="s">
        <v>1347</v>
      </c>
      <c r="F99" s="256" t="s">
        <v>1348</v>
      </c>
      <c r="G99" s="256" t="s">
        <v>435</v>
      </c>
      <c r="H99" s="256" t="s">
        <v>387</v>
      </c>
      <c r="I99" s="256" t="s">
        <v>435</v>
      </c>
      <c r="J99" s="256">
        <v>0</v>
      </c>
      <c r="K99" s="256" t="s">
        <v>382</v>
      </c>
      <c r="L99" s="256" t="s">
        <v>440</v>
      </c>
      <c r="M99" s="256" t="s">
        <v>1130</v>
      </c>
      <c r="N99" s="256" t="s">
        <v>1130</v>
      </c>
      <c r="O99" s="256" t="s">
        <v>1130</v>
      </c>
      <c r="P99" s="256"/>
      <c r="Q99" s="334">
        <v>0</v>
      </c>
      <c r="R99" s="257">
        <v>0</v>
      </c>
      <c r="S99" s="113" t="s">
        <v>2012</v>
      </c>
      <c r="T99" s="10"/>
      <c r="U99" s="10" t="str">
        <f t="shared" si="5"/>
        <v>Aphanopus carbo 5, 6, 7, 12</v>
      </c>
      <c r="V99" s="10" t="e">
        <f t="shared" si="3"/>
        <v>#N/A</v>
      </c>
      <c r="W99" s="10" t="e">
        <f t="shared" si="4"/>
        <v>#N/A</v>
      </c>
      <c r="X99" s="10"/>
      <c r="AB99" s="10"/>
      <c r="AC99" s="10"/>
      <c r="AD99" s="10"/>
      <c r="AE99" s="10"/>
      <c r="AF99" s="10"/>
      <c r="AG99" s="10"/>
      <c r="AH99" s="10"/>
    </row>
    <row r="100" spans="1:34" ht="25.5" x14ac:dyDescent="0.2">
      <c r="A100" s="256" t="s">
        <v>118</v>
      </c>
      <c r="B100" s="256" t="s">
        <v>1698</v>
      </c>
      <c r="C100" s="256" t="s">
        <v>656</v>
      </c>
      <c r="D100" s="256" t="s">
        <v>144</v>
      </c>
      <c r="E100" s="256" t="s">
        <v>1347</v>
      </c>
      <c r="F100" s="256" t="s">
        <v>1349</v>
      </c>
      <c r="G100" s="256" t="s">
        <v>435</v>
      </c>
      <c r="H100" s="256" t="s">
        <v>387</v>
      </c>
      <c r="I100" s="256" t="s">
        <v>435</v>
      </c>
      <c r="J100" s="256">
        <v>0</v>
      </c>
      <c r="K100" s="256" t="s">
        <v>382</v>
      </c>
      <c r="L100" s="256" t="s">
        <v>440</v>
      </c>
      <c r="M100" s="256" t="s">
        <v>1130</v>
      </c>
      <c r="N100" s="256" t="s">
        <v>1130</v>
      </c>
      <c r="O100" s="256" t="s">
        <v>1130</v>
      </c>
      <c r="P100" s="256"/>
      <c r="Q100" s="334">
        <v>0</v>
      </c>
      <c r="R100" s="257">
        <v>0</v>
      </c>
      <c r="S100" s="113" t="s">
        <v>2012</v>
      </c>
      <c r="T100" s="10"/>
      <c r="U100" s="10" t="str">
        <f t="shared" si="5"/>
        <v>Aphanopus carbo 9, 10, 13</v>
      </c>
      <c r="V100" s="10" t="e">
        <f t="shared" si="3"/>
        <v>#N/A</v>
      </c>
      <c r="W100" s="10" t="e">
        <f t="shared" si="4"/>
        <v>#N/A</v>
      </c>
      <c r="X100" s="10"/>
      <c r="AB100" s="10"/>
      <c r="AC100" s="10"/>
      <c r="AD100" s="10"/>
      <c r="AE100" s="10"/>
      <c r="AF100" s="10"/>
      <c r="AG100" s="10"/>
      <c r="AH100" s="10"/>
    </row>
    <row r="101" spans="1:34" ht="25.5" x14ac:dyDescent="0.2">
      <c r="A101" s="256" t="s">
        <v>118</v>
      </c>
      <c r="B101" s="256" t="s">
        <v>1698</v>
      </c>
      <c r="C101" s="256" t="s">
        <v>656</v>
      </c>
      <c r="D101" s="256" t="s">
        <v>144</v>
      </c>
      <c r="E101" s="256" t="s">
        <v>1350</v>
      </c>
      <c r="F101" s="256" t="s">
        <v>1351</v>
      </c>
      <c r="G101" s="256" t="s">
        <v>435</v>
      </c>
      <c r="H101" s="256" t="s">
        <v>387</v>
      </c>
      <c r="I101" s="256" t="s">
        <v>435</v>
      </c>
      <c r="J101" s="256">
        <v>0</v>
      </c>
      <c r="K101" s="256" t="s">
        <v>382</v>
      </c>
      <c r="L101" s="256" t="s">
        <v>440</v>
      </c>
      <c r="M101" s="256" t="s">
        <v>1130</v>
      </c>
      <c r="N101" s="256" t="s">
        <v>1130</v>
      </c>
      <c r="O101" s="256" t="s">
        <v>1130</v>
      </c>
      <c r="P101" s="256"/>
      <c r="Q101" s="334">
        <v>0</v>
      </c>
      <c r="R101" s="257">
        <v>0</v>
      </c>
      <c r="S101" s="113" t="s">
        <v>2012</v>
      </c>
      <c r="T101" s="10"/>
      <c r="U101" s="10" t="str">
        <f t="shared" si="5"/>
        <v>Apristurus spp. 5, 6, 7, 8, 9, 10</v>
      </c>
      <c r="V101" s="10" t="e">
        <f t="shared" si="3"/>
        <v>#N/A</v>
      </c>
      <c r="W101" s="10" t="e">
        <f t="shared" si="4"/>
        <v>#N/A</v>
      </c>
      <c r="X101" s="10"/>
      <c r="AB101" s="10"/>
      <c r="AC101" s="10"/>
      <c r="AD101" s="10"/>
      <c r="AE101" s="10"/>
      <c r="AF101" s="10"/>
      <c r="AG101" s="10"/>
      <c r="AH101" s="10"/>
    </row>
    <row r="102" spans="1:34" ht="25.5" x14ac:dyDescent="0.2">
      <c r="A102" s="256" t="s">
        <v>118</v>
      </c>
      <c r="B102" s="256" t="s">
        <v>1698</v>
      </c>
      <c r="C102" s="256" t="s">
        <v>656</v>
      </c>
      <c r="D102" s="256" t="s">
        <v>144</v>
      </c>
      <c r="E102" s="256" t="s">
        <v>1258</v>
      </c>
      <c r="F102" s="256" t="s">
        <v>1352</v>
      </c>
      <c r="G102" s="256">
        <v>7</v>
      </c>
      <c r="H102" s="256" t="s">
        <v>387</v>
      </c>
      <c r="I102" s="256">
        <v>7</v>
      </c>
      <c r="J102" s="256">
        <v>0</v>
      </c>
      <c r="K102" s="256" t="s">
        <v>389</v>
      </c>
      <c r="L102" s="256" t="s">
        <v>440</v>
      </c>
      <c r="M102" s="256" t="s">
        <v>1130</v>
      </c>
      <c r="N102" s="256" t="s">
        <v>1130</v>
      </c>
      <c r="O102" s="256" t="s">
        <v>1130</v>
      </c>
      <c r="P102" s="256"/>
      <c r="Q102" s="334">
        <v>0</v>
      </c>
      <c r="R102" s="257">
        <v>0</v>
      </c>
      <c r="S102" s="113" t="s">
        <v>2012</v>
      </c>
      <c r="T102" s="10"/>
      <c r="U102" s="10" t="str">
        <f t="shared" si="5"/>
        <v>Argentina silus 5, 6, 7</v>
      </c>
      <c r="V102" s="10" t="e">
        <f t="shared" si="3"/>
        <v>#N/A</v>
      </c>
      <c r="W102" s="10" t="e">
        <f t="shared" si="4"/>
        <v>#N/A</v>
      </c>
      <c r="X102" s="10"/>
      <c r="AB102" s="10"/>
      <c r="AC102" s="10"/>
      <c r="AD102" s="10"/>
      <c r="AE102" s="10"/>
      <c r="AF102" s="10"/>
      <c r="AG102" s="10"/>
      <c r="AH102" s="10"/>
    </row>
    <row r="103" spans="1:34" ht="25.5" x14ac:dyDescent="0.2">
      <c r="A103" s="256" t="s">
        <v>118</v>
      </c>
      <c r="B103" s="256" t="s">
        <v>1698</v>
      </c>
      <c r="C103" s="256" t="s">
        <v>656</v>
      </c>
      <c r="D103" s="256" t="s">
        <v>144</v>
      </c>
      <c r="E103" s="256" t="s">
        <v>1353</v>
      </c>
      <c r="F103" s="256" t="s">
        <v>1283</v>
      </c>
      <c r="G103" s="256" t="s">
        <v>435</v>
      </c>
      <c r="H103" s="256" t="s">
        <v>387</v>
      </c>
      <c r="I103" s="256" t="s">
        <v>435</v>
      </c>
      <c r="J103" s="256">
        <v>0</v>
      </c>
      <c r="K103" s="256" t="s">
        <v>382</v>
      </c>
      <c r="L103" s="256" t="s">
        <v>440</v>
      </c>
      <c r="M103" s="256" t="s">
        <v>1130</v>
      </c>
      <c r="N103" s="256" t="s">
        <v>1130</v>
      </c>
      <c r="O103" s="256" t="s">
        <v>1130</v>
      </c>
      <c r="P103" s="256"/>
      <c r="Q103" s="334">
        <v>0</v>
      </c>
      <c r="R103" s="257">
        <v>0</v>
      </c>
      <c r="S103" s="113" t="s">
        <v>2012</v>
      </c>
      <c r="T103" s="10"/>
      <c r="U103" s="10" t="str">
        <f t="shared" si="5"/>
        <v>Argyrosomus regius All areas</v>
      </c>
      <c r="V103" s="10" t="e">
        <f t="shared" si="3"/>
        <v>#N/A</v>
      </c>
      <c r="W103" s="10" t="e">
        <f t="shared" si="4"/>
        <v>#N/A</v>
      </c>
      <c r="X103" s="10"/>
      <c r="AB103" s="10"/>
      <c r="AC103" s="10"/>
      <c r="AD103" s="10"/>
      <c r="AE103" s="10"/>
      <c r="AF103" s="10"/>
      <c r="AG103" s="10"/>
      <c r="AH103" s="10"/>
    </row>
    <row r="104" spans="1:34" ht="25.5" x14ac:dyDescent="0.2">
      <c r="A104" s="256" t="s">
        <v>118</v>
      </c>
      <c r="B104" s="256" t="s">
        <v>1698</v>
      </c>
      <c r="C104" s="256" t="s">
        <v>656</v>
      </c>
      <c r="D104" s="256" t="s">
        <v>180</v>
      </c>
      <c r="E104" s="256" t="s">
        <v>1291</v>
      </c>
      <c r="F104" s="256" t="s">
        <v>1283</v>
      </c>
      <c r="G104" s="256">
        <v>11</v>
      </c>
      <c r="H104" s="256" t="s">
        <v>387</v>
      </c>
      <c r="I104" s="256" t="s">
        <v>435</v>
      </c>
      <c r="J104" s="256">
        <v>4</v>
      </c>
      <c r="K104" s="256" t="s">
        <v>389</v>
      </c>
      <c r="L104" s="256" t="s">
        <v>440</v>
      </c>
      <c r="M104" s="256" t="s">
        <v>1130</v>
      </c>
      <c r="N104" s="256" t="s">
        <v>1130</v>
      </c>
      <c r="O104" s="256" t="s">
        <v>1130</v>
      </c>
      <c r="P104" s="256"/>
      <c r="Q104" s="334">
        <v>0</v>
      </c>
      <c r="R104" s="257">
        <v>0</v>
      </c>
      <c r="S104" s="113" t="s">
        <v>2012</v>
      </c>
      <c r="T104" s="10"/>
      <c r="U104" s="10" t="str">
        <f t="shared" si="5"/>
        <v>Aspitrigla cuculus All areas</v>
      </c>
      <c r="V104" s="10" t="e">
        <f t="shared" si="3"/>
        <v>#N/A</v>
      </c>
      <c r="W104" s="10" t="e">
        <f t="shared" si="4"/>
        <v>#N/A</v>
      </c>
      <c r="X104" s="10"/>
      <c r="AB104" s="10"/>
      <c r="AC104" s="10"/>
      <c r="AD104" s="10"/>
      <c r="AE104" s="10"/>
      <c r="AF104" s="10"/>
      <c r="AG104" s="10"/>
      <c r="AH104" s="10"/>
    </row>
    <row r="105" spans="1:34" ht="25.5" x14ac:dyDescent="0.2">
      <c r="A105" s="256" t="s">
        <v>118</v>
      </c>
      <c r="B105" s="256" t="s">
        <v>1698</v>
      </c>
      <c r="C105" s="256" t="s">
        <v>656</v>
      </c>
      <c r="D105" s="256" t="s">
        <v>144</v>
      </c>
      <c r="E105" s="256" t="s">
        <v>1354</v>
      </c>
      <c r="F105" s="256" t="s">
        <v>1355</v>
      </c>
      <c r="G105" s="256" t="s">
        <v>435</v>
      </c>
      <c r="H105" s="256" t="s">
        <v>387</v>
      </c>
      <c r="I105" s="256" t="s">
        <v>435</v>
      </c>
      <c r="J105" s="256">
        <v>0</v>
      </c>
      <c r="K105" s="256" t="s">
        <v>382</v>
      </c>
      <c r="L105" s="256" t="s">
        <v>440</v>
      </c>
      <c r="M105" s="256" t="s">
        <v>1130</v>
      </c>
      <c r="N105" s="256" t="s">
        <v>1130</v>
      </c>
      <c r="O105" s="256" t="s">
        <v>1130</v>
      </c>
      <c r="P105" s="256"/>
      <c r="Q105" s="334">
        <v>0</v>
      </c>
      <c r="R105" s="257">
        <v>0</v>
      </c>
      <c r="S105" s="113" t="s">
        <v>2012</v>
      </c>
      <c r="T105" s="10"/>
      <c r="U105" s="10" t="str">
        <f t="shared" si="5"/>
        <v>Beryx spp. 3-14</v>
      </c>
      <c r="V105" s="10" t="e">
        <f t="shared" si="3"/>
        <v>#N/A</v>
      </c>
      <c r="W105" s="10" t="e">
        <f t="shared" si="4"/>
        <v>#N/A</v>
      </c>
      <c r="X105" s="10"/>
      <c r="AB105" s="10"/>
      <c r="AC105" s="10"/>
      <c r="AD105" s="10"/>
      <c r="AE105" s="10"/>
      <c r="AF105" s="10"/>
      <c r="AG105" s="10"/>
      <c r="AH105" s="10"/>
    </row>
    <row r="106" spans="1:34" ht="25.5" x14ac:dyDescent="0.2">
      <c r="A106" s="256" t="s">
        <v>118</v>
      </c>
      <c r="B106" s="256" t="s">
        <v>1698</v>
      </c>
      <c r="C106" s="256" t="s">
        <v>656</v>
      </c>
      <c r="D106" s="256" t="s">
        <v>144</v>
      </c>
      <c r="E106" s="256" t="s">
        <v>1260</v>
      </c>
      <c r="F106" s="256" t="s">
        <v>1352</v>
      </c>
      <c r="G106" s="256">
        <v>15</v>
      </c>
      <c r="H106" s="256" t="s">
        <v>387</v>
      </c>
      <c r="I106" s="256">
        <v>8</v>
      </c>
      <c r="J106" s="256">
        <v>7.0000000000000009</v>
      </c>
      <c r="K106" s="256" t="s">
        <v>389</v>
      </c>
      <c r="L106" s="256" t="s">
        <v>440</v>
      </c>
      <c r="M106" s="256" t="s">
        <v>1130</v>
      </c>
      <c r="N106" s="256" t="s">
        <v>1130</v>
      </c>
      <c r="O106" s="256" t="s">
        <v>1130</v>
      </c>
      <c r="P106" s="256"/>
      <c r="Q106" s="334">
        <v>0</v>
      </c>
      <c r="R106" s="257">
        <v>0</v>
      </c>
      <c r="S106" s="113" t="s">
        <v>2012</v>
      </c>
      <c r="T106" s="10"/>
      <c r="U106" s="10" t="str">
        <f t="shared" si="5"/>
        <v>Brosme brosme 5, 6, 7</v>
      </c>
      <c r="V106" s="10" t="e">
        <f t="shared" si="3"/>
        <v>#N/A</v>
      </c>
      <c r="W106" s="10" t="e">
        <f t="shared" si="4"/>
        <v>#N/A</v>
      </c>
      <c r="X106" s="10"/>
      <c r="AB106" s="10"/>
      <c r="AC106" s="10"/>
      <c r="AD106" s="10"/>
      <c r="AE106" s="10"/>
      <c r="AF106" s="10"/>
      <c r="AG106" s="10"/>
      <c r="AH106" s="10"/>
    </row>
    <row r="107" spans="1:34" ht="12.75" x14ac:dyDescent="0.2">
      <c r="A107" s="256" t="s">
        <v>118</v>
      </c>
      <c r="B107" s="256" t="s">
        <v>1698</v>
      </c>
      <c r="C107" s="256" t="s">
        <v>656</v>
      </c>
      <c r="D107" s="256" t="s">
        <v>144</v>
      </c>
      <c r="E107" s="256" t="s">
        <v>1356</v>
      </c>
      <c r="F107" s="256" t="s">
        <v>1283</v>
      </c>
      <c r="G107" s="256">
        <v>7457</v>
      </c>
      <c r="H107" s="256" t="s">
        <v>387</v>
      </c>
      <c r="I107" s="256" t="s">
        <v>435</v>
      </c>
      <c r="J107" s="256">
        <v>60</v>
      </c>
      <c r="K107" s="256" t="s">
        <v>382</v>
      </c>
      <c r="L107" s="256" t="s">
        <v>435</v>
      </c>
      <c r="M107" s="256" t="s">
        <v>1130</v>
      </c>
      <c r="N107" s="256" t="s">
        <v>1262</v>
      </c>
      <c r="O107" s="256" t="s">
        <v>1262</v>
      </c>
      <c r="P107" s="256" t="s">
        <v>1526</v>
      </c>
      <c r="Q107" s="335">
        <v>15484</v>
      </c>
      <c r="R107" s="313">
        <v>148</v>
      </c>
      <c r="S107" s="113"/>
      <c r="T107" s="10"/>
      <c r="U107" s="10" t="str">
        <f t="shared" si="5"/>
        <v>Cancer pagurus All areas</v>
      </c>
      <c r="V107" s="10">
        <f t="shared" si="3"/>
        <v>5</v>
      </c>
      <c r="W107" s="10">
        <f t="shared" si="4"/>
        <v>1</v>
      </c>
      <c r="X107" s="10"/>
      <c r="AB107" s="10"/>
      <c r="AC107" s="10"/>
      <c r="AD107" s="10"/>
      <c r="AE107" s="10"/>
      <c r="AF107" s="10"/>
      <c r="AG107" s="10"/>
      <c r="AH107" s="10"/>
    </row>
    <row r="108" spans="1:34" ht="12.75" x14ac:dyDescent="0.2">
      <c r="A108" s="256" t="s">
        <v>118</v>
      </c>
      <c r="B108" s="256" t="s">
        <v>1698</v>
      </c>
      <c r="C108" s="256" t="s">
        <v>656</v>
      </c>
      <c r="D108" s="256" t="s">
        <v>144</v>
      </c>
      <c r="E108" s="256" t="s">
        <v>1357</v>
      </c>
      <c r="F108" s="256" t="s">
        <v>1358</v>
      </c>
      <c r="G108" s="256">
        <v>11363</v>
      </c>
      <c r="H108" s="256" t="s">
        <v>387</v>
      </c>
      <c r="I108" s="256">
        <v>74</v>
      </c>
      <c r="J108" s="256">
        <v>96</v>
      </c>
      <c r="K108" s="256" t="s">
        <v>389</v>
      </c>
      <c r="L108" s="256" t="s">
        <v>435</v>
      </c>
      <c r="M108" s="256" t="s">
        <v>1130</v>
      </c>
      <c r="N108" s="256" t="s">
        <v>1262</v>
      </c>
      <c r="O108" s="256" t="s">
        <v>1262</v>
      </c>
      <c r="P108" s="256"/>
      <c r="Q108" s="334">
        <f t="shared" ref="Q108" si="6">V108</f>
        <v>4998</v>
      </c>
      <c r="R108" s="257">
        <f t="shared" ref="R108" si="7">W108</f>
        <v>140</v>
      </c>
      <c r="S108" s="113"/>
      <c r="T108" s="10"/>
      <c r="U108" s="10" t="str">
        <f t="shared" si="5"/>
        <v>Capros aper 6, 7, 8</v>
      </c>
      <c r="V108" s="10">
        <f t="shared" si="3"/>
        <v>4998</v>
      </c>
      <c r="W108" s="10">
        <f t="shared" si="4"/>
        <v>140</v>
      </c>
      <c r="X108" s="10"/>
      <c r="AB108" s="10"/>
      <c r="AC108" s="10"/>
      <c r="AD108" s="10"/>
      <c r="AE108" s="10"/>
      <c r="AF108" s="10"/>
      <c r="AG108" s="10"/>
      <c r="AH108" s="10"/>
    </row>
    <row r="109" spans="1:34" ht="25.5" x14ac:dyDescent="0.2">
      <c r="A109" s="256" t="s">
        <v>118</v>
      </c>
      <c r="B109" s="256" t="s">
        <v>1698</v>
      </c>
      <c r="C109" s="256" t="s">
        <v>656</v>
      </c>
      <c r="D109" s="256" t="s">
        <v>144</v>
      </c>
      <c r="E109" s="256" t="s">
        <v>1359</v>
      </c>
      <c r="F109" s="256" t="s">
        <v>1351</v>
      </c>
      <c r="G109" s="256" t="s">
        <v>435</v>
      </c>
      <c r="H109" s="256" t="s">
        <v>387</v>
      </c>
      <c r="I109" s="256" t="s">
        <v>435</v>
      </c>
      <c r="J109" s="256">
        <v>0</v>
      </c>
      <c r="K109" s="256" t="s">
        <v>382</v>
      </c>
      <c r="L109" s="256" t="s">
        <v>440</v>
      </c>
      <c r="M109" s="256" t="s">
        <v>1130</v>
      </c>
      <c r="N109" s="256" t="s">
        <v>1130</v>
      </c>
      <c r="O109" s="256" t="s">
        <v>1130</v>
      </c>
      <c r="P109" s="256"/>
      <c r="Q109" s="334">
        <v>0</v>
      </c>
      <c r="R109" s="257">
        <v>0</v>
      </c>
      <c r="S109" s="113" t="s">
        <v>2012</v>
      </c>
      <c r="T109" s="10"/>
      <c r="U109" s="10" t="str">
        <f t="shared" si="5"/>
        <v>Centrophorus spp. 5, 6, 7, 8, 9, 10</v>
      </c>
      <c r="V109" s="10" t="e">
        <f t="shared" si="3"/>
        <v>#N/A</v>
      </c>
      <c r="W109" s="10" t="e">
        <f t="shared" si="4"/>
        <v>#N/A</v>
      </c>
      <c r="X109" s="10"/>
      <c r="AB109" s="10"/>
      <c r="AC109" s="10"/>
      <c r="AD109" s="10"/>
      <c r="AE109" s="10"/>
      <c r="AF109" s="10"/>
      <c r="AG109" s="10"/>
      <c r="AH109" s="10"/>
    </row>
    <row r="110" spans="1:34" ht="25.5" x14ac:dyDescent="0.2">
      <c r="A110" s="256" t="s">
        <v>118</v>
      </c>
      <c r="B110" s="256" t="s">
        <v>1698</v>
      </c>
      <c r="C110" s="256" t="s">
        <v>656</v>
      </c>
      <c r="D110" s="256" t="s">
        <v>144</v>
      </c>
      <c r="E110" s="256" t="s">
        <v>1360</v>
      </c>
      <c r="F110" s="256" t="s">
        <v>1351</v>
      </c>
      <c r="G110" s="256" t="s">
        <v>435</v>
      </c>
      <c r="H110" s="256" t="s">
        <v>387</v>
      </c>
      <c r="I110" s="256" t="s">
        <v>180</v>
      </c>
      <c r="J110" s="256">
        <v>0</v>
      </c>
      <c r="K110" s="256" t="s">
        <v>382</v>
      </c>
      <c r="L110" s="256" t="s">
        <v>440</v>
      </c>
      <c r="M110" s="256" t="s">
        <v>1130</v>
      </c>
      <c r="N110" s="256" t="s">
        <v>1130</v>
      </c>
      <c r="O110" s="256" t="s">
        <v>1130</v>
      </c>
      <c r="P110" s="256"/>
      <c r="Q110" s="334">
        <v>0</v>
      </c>
      <c r="R110" s="257">
        <v>0</v>
      </c>
      <c r="S110" s="113" t="s">
        <v>2012</v>
      </c>
      <c r="T110" s="10"/>
      <c r="U110" s="10" t="str">
        <f t="shared" si="5"/>
        <v>Centroscymnus coelolepis 5, 6, 7, 8, 9, 10</v>
      </c>
      <c r="V110" s="10" t="e">
        <f t="shared" si="3"/>
        <v>#N/A</v>
      </c>
      <c r="W110" s="10" t="e">
        <f t="shared" si="4"/>
        <v>#N/A</v>
      </c>
      <c r="X110" s="10"/>
      <c r="AB110" s="10"/>
      <c r="AC110" s="10"/>
      <c r="AD110" s="10"/>
      <c r="AE110" s="10"/>
      <c r="AF110" s="10"/>
      <c r="AG110" s="10"/>
      <c r="AH110" s="10"/>
    </row>
    <row r="111" spans="1:34" ht="25.5" x14ac:dyDescent="0.2">
      <c r="A111" s="256" t="s">
        <v>118</v>
      </c>
      <c r="B111" s="256" t="s">
        <v>1698</v>
      </c>
      <c r="C111" s="256" t="s">
        <v>656</v>
      </c>
      <c r="D111" s="256" t="s">
        <v>144</v>
      </c>
      <c r="E111" s="256" t="s">
        <v>1361</v>
      </c>
      <c r="F111" s="256" t="s">
        <v>1351</v>
      </c>
      <c r="G111" s="256" t="s">
        <v>435</v>
      </c>
      <c r="H111" s="256" t="s">
        <v>387</v>
      </c>
      <c r="I111" s="256" t="s">
        <v>435</v>
      </c>
      <c r="J111" s="256">
        <v>0</v>
      </c>
      <c r="K111" s="256" t="s">
        <v>382</v>
      </c>
      <c r="L111" s="256" t="s">
        <v>440</v>
      </c>
      <c r="M111" s="256" t="s">
        <v>1130</v>
      </c>
      <c r="N111" s="256" t="s">
        <v>1130</v>
      </c>
      <c r="O111" s="256" t="s">
        <v>1130</v>
      </c>
      <c r="P111" s="256"/>
      <c r="Q111" s="334">
        <v>0</v>
      </c>
      <c r="R111" s="257">
        <v>0</v>
      </c>
      <c r="S111" s="113" t="s">
        <v>2012</v>
      </c>
      <c r="T111" s="10"/>
      <c r="U111" s="10" t="str">
        <f t="shared" si="5"/>
        <v>Centroscymnus crepidater 5, 6, 7, 8, 9, 10</v>
      </c>
      <c r="V111" s="10" t="e">
        <f t="shared" si="3"/>
        <v>#N/A</v>
      </c>
      <c r="W111" s="10" t="e">
        <f t="shared" si="4"/>
        <v>#N/A</v>
      </c>
      <c r="X111" s="10"/>
      <c r="AB111" s="10"/>
      <c r="AC111" s="10"/>
      <c r="AD111" s="10"/>
      <c r="AE111" s="10"/>
      <c r="AF111" s="10"/>
      <c r="AG111" s="10"/>
      <c r="AH111" s="10"/>
    </row>
    <row r="112" spans="1:34" ht="25.5" x14ac:dyDescent="0.2">
      <c r="A112" s="256" t="s">
        <v>118</v>
      </c>
      <c r="B112" s="256" t="s">
        <v>1698</v>
      </c>
      <c r="C112" s="256" t="s">
        <v>656</v>
      </c>
      <c r="D112" s="256" t="s">
        <v>144</v>
      </c>
      <c r="E112" s="256" t="s">
        <v>1362</v>
      </c>
      <c r="F112" s="256" t="s">
        <v>1351</v>
      </c>
      <c r="G112" s="256" t="s">
        <v>435</v>
      </c>
      <c r="H112" s="256" t="s">
        <v>387</v>
      </c>
      <c r="I112" s="256" t="s">
        <v>435</v>
      </c>
      <c r="J112" s="256">
        <v>0</v>
      </c>
      <c r="K112" s="256" t="s">
        <v>382</v>
      </c>
      <c r="L112" s="256" t="s">
        <v>440</v>
      </c>
      <c r="M112" s="256" t="s">
        <v>1130</v>
      </c>
      <c r="N112" s="256" t="s">
        <v>1130</v>
      </c>
      <c r="O112" s="256" t="s">
        <v>1130</v>
      </c>
      <c r="P112" s="256"/>
      <c r="Q112" s="334">
        <v>0</v>
      </c>
      <c r="R112" s="257">
        <v>0</v>
      </c>
      <c r="S112" s="113" t="s">
        <v>2012</v>
      </c>
      <c r="T112" s="10"/>
      <c r="U112" s="10" t="str">
        <f t="shared" si="5"/>
        <v>Centroscyllium fabricii 5, 6, 7, 8, 9, 10</v>
      </c>
      <c r="V112" s="10" t="e">
        <f t="shared" si="3"/>
        <v>#N/A</v>
      </c>
      <c r="W112" s="10" t="e">
        <f t="shared" si="4"/>
        <v>#N/A</v>
      </c>
      <c r="X112" s="10"/>
      <c r="AB112" s="10"/>
      <c r="AC112" s="10"/>
      <c r="AD112" s="10"/>
      <c r="AE112" s="10"/>
      <c r="AF112" s="10"/>
      <c r="AG112" s="10"/>
      <c r="AH112" s="10"/>
    </row>
    <row r="113" spans="1:34" ht="25.5" x14ac:dyDescent="0.2">
      <c r="A113" s="256" t="s">
        <v>118</v>
      </c>
      <c r="B113" s="256" t="s">
        <v>1698</v>
      </c>
      <c r="C113" s="256" t="s">
        <v>656</v>
      </c>
      <c r="D113" s="256" t="s">
        <v>144</v>
      </c>
      <c r="E113" s="256" t="s">
        <v>1363</v>
      </c>
      <c r="F113" s="256" t="s">
        <v>1351</v>
      </c>
      <c r="G113" s="256" t="s">
        <v>435</v>
      </c>
      <c r="H113" s="256" t="s">
        <v>387</v>
      </c>
      <c r="I113" s="256" t="s">
        <v>435</v>
      </c>
      <c r="J113" s="256">
        <v>0</v>
      </c>
      <c r="K113" s="256" t="s">
        <v>382</v>
      </c>
      <c r="L113" s="256" t="s">
        <v>440</v>
      </c>
      <c r="M113" s="256" t="s">
        <v>1130</v>
      </c>
      <c r="N113" s="256" t="s">
        <v>1130</v>
      </c>
      <c r="O113" s="256" t="s">
        <v>1130</v>
      </c>
      <c r="P113" s="256"/>
      <c r="Q113" s="334">
        <v>0</v>
      </c>
      <c r="R113" s="257">
        <v>0</v>
      </c>
      <c r="S113" s="113" t="s">
        <v>2012</v>
      </c>
      <c r="T113" s="10"/>
      <c r="U113" s="10" t="str">
        <f t="shared" si="5"/>
        <v>Chlamydoselachus anguineus 5, 6, 7, 8, 9, 10</v>
      </c>
      <c r="V113" s="10" t="e">
        <f t="shared" si="3"/>
        <v>#N/A</v>
      </c>
      <c r="W113" s="10" t="e">
        <f t="shared" si="4"/>
        <v>#N/A</v>
      </c>
      <c r="X113" s="10"/>
      <c r="AB113" s="10"/>
      <c r="AC113" s="10"/>
      <c r="AD113" s="10"/>
      <c r="AE113" s="10"/>
      <c r="AF113" s="10"/>
      <c r="AG113" s="10"/>
      <c r="AH113" s="10"/>
    </row>
    <row r="114" spans="1:34" ht="25.5" x14ac:dyDescent="0.2">
      <c r="A114" s="256" t="s">
        <v>118</v>
      </c>
      <c r="B114" s="256" t="s">
        <v>1698</v>
      </c>
      <c r="C114" s="256" t="s">
        <v>656</v>
      </c>
      <c r="D114" s="256" t="s">
        <v>144</v>
      </c>
      <c r="E114" s="256" t="s">
        <v>1261</v>
      </c>
      <c r="F114" s="256" t="s">
        <v>1364</v>
      </c>
      <c r="G114" s="256" t="s">
        <v>435</v>
      </c>
      <c r="H114" s="256" t="s">
        <v>387</v>
      </c>
      <c r="I114" s="256" t="s">
        <v>435</v>
      </c>
      <c r="J114" s="256">
        <v>0</v>
      </c>
      <c r="K114" s="256" t="s">
        <v>382</v>
      </c>
      <c r="L114" s="256" t="s">
        <v>440</v>
      </c>
      <c r="M114" s="256" t="s">
        <v>1130</v>
      </c>
      <c r="N114" s="256" t="s">
        <v>1130</v>
      </c>
      <c r="O114" s="256" t="s">
        <v>1130</v>
      </c>
      <c r="P114" s="256"/>
      <c r="Q114" s="334">
        <v>0</v>
      </c>
      <c r="R114" s="257">
        <v>0</v>
      </c>
      <c r="S114" s="113" t="s">
        <v>2012</v>
      </c>
      <c r="T114" s="10"/>
      <c r="U114" s="10" t="str">
        <f t="shared" si="5"/>
        <v>Clupea harengus 5a</v>
      </c>
      <c r="V114" s="10" t="e">
        <f t="shared" si="3"/>
        <v>#N/A</v>
      </c>
      <c r="W114" s="10" t="e">
        <f t="shared" si="4"/>
        <v>#N/A</v>
      </c>
      <c r="X114" s="10"/>
      <c r="AB114" s="10"/>
      <c r="AC114" s="10"/>
      <c r="AD114" s="10"/>
      <c r="AE114" s="10"/>
      <c r="AF114" s="10"/>
      <c r="AG114" s="10"/>
      <c r="AH114" s="10"/>
    </row>
    <row r="115" spans="1:34" ht="25.5" x14ac:dyDescent="0.2">
      <c r="A115" s="256" t="s">
        <v>118</v>
      </c>
      <c r="B115" s="256" t="s">
        <v>1698</v>
      </c>
      <c r="C115" s="256" t="s">
        <v>656</v>
      </c>
      <c r="D115" s="256" t="s">
        <v>144</v>
      </c>
      <c r="E115" s="256" t="s">
        <v>1261</v>
      </c>
      <c r="F115" s="256" t="s">
        <v>1365</v>
      </c>
      <c r="G115" s="256" t="s">
        <v>435</v>
      </c>
      <c r="H115" s="256" t="s">
        <v>387</v>
      </c>
      <c r="I115" s="256" t="s">
        <v>435</v>
      </c>
      <c r="J115" s="256">
        <v>0</v>
      </c>
      <c r="K115" s="256" t="s">
        <v>382</v>
      </c>
      <c r="L115" s="256" t="s">
        <v>440</v>
      </c>
      <c r="M115" s="256" t="s">
        <v>1130</v>
      </c>
      <c r="N115" s="256" t="s">
        <v>1130</v>
      </c>
      <c r="O115" s="256" t="s">
        <v>1130</v>
      </c>
      <c r="P115" s="256"/>
      <c r="Q115" s="334">
        <v>0</v>
      </c>
      <c r="R115" s="257">
        <v>0</v>
      </c>
      <c r="S115" s="113" t="s">
        <v>2012</v>
      </c>
      <c r="T115" s="10"/>
      <c r="U115" s="10" t="str">
        <f t="shared" si="5"/>
        <v>Clupea harengus 5b</v>
      </c>
      <c r="V115" s="10" t="e">
        <f t="shared" si="3"/>
        <v>#N/A</v>
      </c>
      <c r="W115" s="10" t="e">
        <f t="shared" si="4"/>
        <v>#N/A</v>
      </c>
      <c r="X115" s="10"/>
      <c r="AB115" s="10"/>
      <c r="AC115" s="10"/>
      <c r="AD115" s="10"/>
      <c r="AE115" s="10"/>
      <c r="AF115" s="10"/>
      <c r="AG115" s="10"/>
      <c r="AH115" s="10"/>
    </row>
    <row r="116" spans="1:34" ht="25.5" x14ac:dyDescent="0.2">
      <c r="A116" s="256" t="s">
        <v>118</v>
      </c>
      <c r="B116" s="256" t="s">
        <v>1698</v>
      </c>
      <c r="C116" s="256" t="s">
        <v>656</v>
      </c>
      <c r="D116" s="256" t="s">
        <v>144</v>
      </c>
      <c r="E116" s="256" t="s">
        <v>1261</v>
      </c>
      <c r="F116" s="256" t="s">
        <v>1366</v>
      </c>
      <c r="G116" s="256" t="s">
        <v>435</v>
      </c>
      <c r="H116" s="256" t="s">
        <v>387</v>
      </c>
      <c r="I116" s="256">
        <v>38</v>
      </c>
      <c r="J116" s="256">
        <v>0</v>
      </c>
      <c r="K116" s="256" t="s">
        <v>382</v>
      </c>
      <c r="L116" s="256" t="s">
        <v>440</v>
      </c>
      <c r="M116" s="256" t="s">
        <v>1130</v>
      </c>
      <c r="N116" s="256" t="s">
        <v>1130</v>
      </c>
      <c r="O116" s="256" t="s">
        <v>1130</v>
      </c>
      <c r="P116" s="256"/>
      <c r="Q116" s="334">
        <v>0</v>
      </c>
      <c r="R116" s="257">
        <v>0</v>
      </c>
      <c r="S116" s="113" t="s">
        <v>2012</v>
      </c>
      <c r="T116" s="10"/>
      <c r="U116" s="10" t="str">
        <f t="shared" si="5"/>
        <v>Clupea harengus 6b</v>
      </c>
      <c r="V116" s="10" t="e">
        <f t="shared" si="3"/>
        <v>#N/A</v>
      </c>
      <c r="W116" s="10" t="e">
        <f t="shared" si="4"/>
        <v>#N/A</v>
      </c>
      <c r="X116" s="10"/>
      <c r="AB116" s="10"/>
      <c r="AC116" s="10"/>
      <c r="AD116" s="10"/>
      <c r="AE116" s="10"/>
      <c r="AF116" s="10"/>
      <c r="AG116" s="10"/>
      <c r="AH116" s="10"/>
    </row>
    <row r="117" spans="1:34" ht="140.25" x14ac:dyDescent="0.2">
      <c r="A117" s="256" t="s">
        <v>118</v>
      </c>
      <c r="B117" s="256" t="s">
        <v>1698</v>
      </c>
      <c r="C117" s="256" t="s">
        <v>656</v>
      </c>
      <c r="D117" s="256" t="s">
        <v>144</v>
      </c>
      <c r="E117" s="256" t="s">
        <v>1261</v>
      </c>
      <c r="F117" s="256" t="s">
        <v>1367</v>
      </c>
      <c r="G117" s="256">
        <v>1524</v>
      </c>
      <c r="H117" s="256" t="s">
        <v>387</v>
      </c>
      <c r="I117" s="256">
        <v>100</v>
      </c>
      <c r="J117" s="256">
        <v>100</v>
      </c>
      <c r="K117" s="256" t="s">
        <v>389</v>
      </c>
      <c r="L117" s="256" t="s">
        <v>435</v>
      </c>
      <c r="M117" s="256" t="s">
        <v>1130</v>
      </c>
      <c r="N117" s="256" t="s">
        <v>1262</v>
      </c>
      <c r="O117" s="256" t="s">
        <v>1262</v>
      </c>
      <c r="P117" s="256"/>
      <c r="Q117" s="334">
        <f t="shared" ref="Q117:Q119" si="8">V117</f>
        <v>0</v>
      </c>
      <c r="R117" s="257">
        <f t="shared" ref="R117:R119" si="9">W117</f>
        <v>0</v>
      </c>
      <c r="S117" s="113" t="s">
        <v>2044</v>
      </c>
      <c r="T117" s="10"/>
      <c r="U117" s="10" t="str">
        <f t="shared" si="5"/>
        <v>Clupea harengus 7aN</v>
      </c>
      <c r="V117" s="10">
        <f t="shared" si="3"/>
        <v>0</v>
      </c>
      <c r="W117" s="10">
        <f t="shared" si="4"/>
        <v>0</v>
      </c>
      <c r="X117" s="10"/>
      <c r="AB117" s="10"/>
      <c r="AC117" s="10"/>
      <c r="AD117" s="10"/>
      <c r="AE117" s="10"/>
      <c r="AF117" s="10"/>
      <c r="AG117" s="10"/>
      <c r="AH117" s="10"/>
    </row>
    <row r="118" spans="1:34" ht="12.75" x14ac:dyDescent="0.2">
      <c r="A118" s="256" t="s">
        <v>118</v>
      </c>
      <c r="B118" s="256" t="s">
        <v>1698</v>
      </c>
      <c r="C118" s="256" t="s">
        <v>656</v>
      </c>
      <c r="D118" s="256" t="s">
        <v>144</v>
      </c>
      <c r="E118" s="256" t="s">
        <v>1261</v>
      </c>
      <c r="F118" s="256" t="s">
        <v>1368</v>
      </c>
      <c r="G118" s="256">
        <v>1327</v>
      </c>
      <c r="H118" s="256" t="s">
        <v>387</v>
      </c>
      <c r="I118" s="256">
        <v>38</v>
      </c>
      <c r="J118" s="256">
        <v>95</v>
      </c>
      <c r="K118" s="256" t="s">
        <v>389</v>
      </c>
      <c r="L118" s="256" t="s">
        <v>435</v>
      </c>
      <c r="M118" s="256" t="s">
        <v>1130</v>
      </c>
      <c r="N118" s="256" t="s">
        <v>1262</v>
      </c>
      <c r="O118" s="256" t="s">
        <v>1262</v>
      </c>
      <c r="P118" s="256"/>
      <c r="Q118" s="334">
        <f t="shared" si="8"/>
        <v>5474</v>
      </c>
      <c r="R118" s="257">
        <f t="shared" si="9"/>
        <v>24</v>
      </c>
      <c r="S118" s="113"/>
      <c r="T118" s="10"/>
      <c r="U118" s="10" t="str">
        <f t="shared" si="5"/>
        <v>Clupea harengus 6a, 7bc</v>
      </c>
      <c r="V118" s="10">
        <f t="shared" si="3"/>
        <v>5474</v>
      </c>
      <c r="W118" s="10">
        <f t="shared" si="4"/>
        <v>24</v>
      </c>
      <c r="X118" s="10"/>
      <c r="AB118" s="10"/>
      <c r="AC118" s="10"/>
      <c r="AD118" s="10"/>
      <c r="AE118" s="10"/>
      <c r="AF118" s="10"/>
      <c r="AG118" s="10"/>
      <c r="AH118" s="10"/>
    </row>
    <row r="119" spans="1:34" ht="12.75" x14ac:dyDescent="0.2">
      <c r="A119" s="256" t="s">
        <v>118</v>
      </c>
      <c r="B119" s="256" t="s">
        <v>1698</v>
      </c>
      <c r="C119" s="256" t="s">
        <v>656</v>
      </c>
      <c r="D119" s="256" t="s">
        <v>144</v>
      </c>
      <c r="E119" s="256" t="s">
        <v>1261</v>
      </c>
      <c r="F119" s="256" t="s">
        <v>1369</v>
      </c>
      <c r="G119" s="256">
        <v>1778</v>
      </c>
      <c r="H119" s="256" t="s">
        <v>387</v>
      </c>
      <c r="I119" s="256">
        <v>87</v>
      </c>
      <c r="J119" s="256">
        <v>100</v>
      </c>
      <c r="K119" s="256" t="s">
        <v>389</v>
      </c>
      <c r="L119" s="256" t="s">
        <v>435</v>
      </c>
      <c r="M119" s="256" t="s">
        <v>1130</v>
      </c>
      <c r="N119" s="256" t="s">
        <v>1262</v>
      </c>
      <c r="O119" s="256" t="s">
        <v>1262</v>
      </c>
      <c r="P119" s="256"/>
      <c r="Q119" s="334">
        <f t="shared" si="8"/>
        <v>1442</v>
      </c>
      <c r="R119" s="257">
        <f t="shared" si="9"/>
        <v>22</v>
      </c>
      <c r="S119" s="113"/>
      <c r="T119" s="10"/>
      <c r="U119" s="10" t="str">
        <f t="shared" si="5"/>
        <v>Clupea harengus 7aS, 7gh, 7jk</v>
      </c>
      <c r="V119" s="10">
        <f t="shared" si="3"/>
        <v>1442</v>
      </c>
      <c r="W119" s="10">
        <f t="shared" si="4"/>
        <v>22</v>
      </c>
      <c r="X119" s="10"/>
      <c r="AB119" s="10"/>
      <c r="AC119" s="10"/>
      <c r="AD119" s="10"/>
      <c r="AE119" s="10"/>
      <c r="AF119" s="10"/>
      <c r="AG119" s="10"/>
      <c r="AH119" s="10"/>
    </row>
    <row r="120" spans="1:34" ht="25.5" x14ac:dyDescent="0.2">
      <c r="A120" s="256" t="s">
        <v>118</v>
      </c>
      <c r="B120" s="256" t="s">
        <v>1698</v>
      </c>
      <c r="C120" s="256" t="s">
        <v>656</v>
      </c>
      <c r="D120" s="256" t="s">
        <v>144</v>
      </c>
      <c r="E120" s="256" t="s">
        <v>1370</v>
      </c>
      <c r="F120" s="256" t="s">
        <v>1283</v>
      </c>
      <c r="G120" s="256">
        <v>63</v>
      </c>
      <c r="H120" s="256" t="s">
        <v>387</v>
      </c>
      <c r="I120" s="256" t="s">
        <v>180</v>
      </c>
      <c r="J120" s="256">
        <v>1</v>
      </c>
      <c r="K120" s="256" t="s">
        <v>389</v>
      </c>
      <c r="L120" s="256" t="s">
        <v>440</v>
      </c>
      <c r="M120" s="256" t="s">
        <v>1130</v>
      </c>
      <c r="N120" s="256" t="s">
        <v>1130</v>
      </c>
      <c r="O120" s="256" t="s">
        <v>1130</v>
      </c>
      <c r="P120" s="256"/>
      <c r="Q120" s="334">
        <v>0</v>
      </c>
      <c r="R120" s="257">
        <v>0</v>
      </c>
      <c r="S120" s="113" t="s">
        <v>2012</v>
      </c>
      <c r="T120" s="10"/>
      <c r="U120" s="10" t="str">
        <f t="shared" si="5"/>
        <v>Conger conger All areas</v>
      </c>
      <c r="V120" s="10" t="e">
        <f t="shared" si="3"/>
        <v>#N/A</v>
      </c>
      <c r="W120" s="10" t="e">
        <f t="shared" si="4"/>
        <v>#N/A</v>
      </c>
      <c r="X120" s="10"/>
      <c r="AB120" s="10"/>
      <c r="AC120" s="10"/>
      <c r="AD120" s="10"/>
      <c r="AE120" s="10"/>
      <c r="AF120" s="10"/>
      <c r="AG120" s="10"/>
      <c r="AH120" s="10"/>
    </row>
    <row r="121" spans="1:34" ht="25.5" x14ac:dyDescent="0.2">
      <c r="A121" s="256" t="s">
        <v>118</v>
      </c>
      <c r="B121" s="256" t="s">
        <v>1698</v>
      </c>
      <c r="C121" s="256" t="s">
        <v>656</v>
      </c>
      <c r="D121" s="256" t="s">
        <v>144</v>
      </c>
      <c r="E121" s="256" t="s">
        <v>1293</v>
      </c>
      <c r="F121" s="256" t="s">
        <v>1371</v>
      </c>
      <c r="G121" s="256">
        <v>0</v>
      </c>
      <c r="H121" s="256" t="s">
        <v>387</v>
      </c>
      <c r="I121" s="256" t="s">
        <v>435</v>
      </c>
      <c r="J121" s="256">
        <v>0</v>
      </c>
      <c r="K121" s="256" t="s">
        <v>382</v>
      </c>
      <c r="L121" s="256" t="s">
        <v>440</v>
      </c>
      <c r="M121" s="256" t="s">
        <v>1130</v>
      </c>
      <c r="N121" s="256" t="s">
        <v>1130</v>
      </c>
      <c r="O121" s="256" t="s">
        <v>1130</v>
      </c>
      <c r="P121" s="256" t="s">
        <v>1520</v>
      </c>
      <c r="Q121" s="334">
        <v>0</v>
      </c>
      <c r="R121" s="257">
        <v>0</v>
      </c>
      <c r="S121" s="113" t="s">
        <v>2012</v>
      </c>
      <c r="T121" s="10"/>
      <c r="U121" s="10" t="str">
        <f t="shared" si="5"/>
        <v>Coryphaenoides rupestris 5b, 6, 7</v>
      </c>
      <c r="V121" s="10" t="e">
        <f t="shared" si="3"/>
        <v>#N/A</v>
      </c>
      <c r="W121" s="10" t="e">
        <f t="shared" si="4"/>
        <v>#N/A</v>
      </c>
      <c r="X121" s="10"/>
      <c r="AB121" s="10"/>
      <c r="AC121" s="10"/>
      <c r="AD121" s="10"/>
      <c r="AE121" s="10"/>
      <c r="AF121" s="10"/>
      <c r="AG121" s="10"/>
      <c r="AH121" s="10"/>
    </row>
    <row r="122" spans="1:34" ht="25.5" x14ac:dyDescent="0.2">
      <c r="A122" s="256" t="s">
        <v>118</v>
      </c>
      <c r="B122" s="256" t="s">
        <v>1698</v>
      </c>
      <c r="C122" s="256" t="s">
        <v>656</v>
      </c>
      <c r="D122" s="256" t="s">
        <v>144</v>
      </c>
      <c r="E122" s="256" t="s">
        <v>1293</v>
      </c>
      <c r="F122" s="256" t="s">
        <v>1372</v>
      </c>
      <c r="G122" s="256" t="s">
        <v>435</v>
      </c>
      <c r="H122" s="256" t="s">
        <v>387</v>
      </c>
      <c r="I122" s="256" t="s">
        <v>435</v>
      </c>
      <c r="J122" s="256">
        <v>0</v>
      </c>
      <c r="K122" s="256" t="s">
        <v>382</v>
      </c>
      <c r="L122" s="256" t="s">
        <v>440</v>
      </c>
      <c r="M122" s="256" t="s">
        <v>1130</v>
      </c>
      <c r="N122" s="256" t="s">
        <v>1130</v>
      </c>
      <c r="O122" s="256" t="s">
        <v>1130</v>
      </c>
      <c r="P122" s="256"/>
      <c r="Q122" s="334">
        <v>0</v>
      </c>
      <c r="R122" s="257">
        <v>0</v>
      </c>
      <c r="S122" s="113" t="s">
        <v>2012</v>
      </c>
      <c r="T122" s="10"/>
      <c r="U122" s="10" t="str">
        <f t="shared" si="5"/>
        <v>Coryphaenoides rupestris 8, 9, 10, 12, 14</v>
      </c>
      <c r="V122" s="10" t="e">
        <f t="shared" si="3"/>
        <v>#N/A</v>
      </c>
      <c r="W122" s="10" t="e">
        <f t="shared" si="4"/>
        <v>#N/A</v>
      </c>
      <c r="X122" s="10"/>
      <c r="AB122" s="10"/>
      <c r="AC122" s="10"/>
      <c r="AD122" s="10"/>
      <c r="AE122" s="10"/>
      <c r="AF122" s="10"/>
      <c r="AG122" s="10"/>
      <c r="AH122" s="10"/>
    </row>
    <row r="123" spans="1:34" ht="25.5" x14ac:dyDescent="0.2">
      <c r="A123" s="256" t="s">
        <v>118</v>
      </c>
      <c r="B123" s="256" t="s">
        <v>1698</v>
      </c>
      <c r="C123" s="256" t="s">
        <v>656</v>
      </c>
      <c r="D123" s="256" t="s">
        <v>144</v>
      </c>
      <c r="E123" s="256" t="s">
        <v>1373</v>
      </c>
      <c r="F123" s="256" t="s">
        <v>1283</v>
      </c>
      <c r="G123" s="256" t="s">
        <v>435</v>
      </c>
      <c r="H123" s="256" t="s">
        <v>387</v>
      </c>
      <c r="I123" s="256" t="s">
        <v>180</v>
      </c>
      <c r="J123" s="256">
        <v>0</v>
      </c>
      <c r="K123" s="256" t="s">
        <v>382</v>
      </c>
      <c r="L123" s="256" t="s">
        <v>440</v>
      </c>
      <c r="M123" s="256" t="s">
        <v>1130</v>
      </c>
      <c r="N123" s="256" t="s">
        <v>1130</v>
      </c>
      <c r="O123" s="256" t="s">
        <v>1130</v>
      </c>
      <c r="P123" s="256"/>
      <c r="Q123" s="334">
        <v>0</v>
      </c>
      <c r="R123" s="257">
        <v>0</v>
      </c>
      <c r="S123" s="113" t="s">
        <v>2012</v>
      </c>
      <c r="T123" s="10"/>
      <c r="U123" s="10" t="str">
        <f t="shared" si="5"/>
        <v>Dalatias licha All areas</v>
      </c>
      <c r="V123" s="10" t="e">
        <f t="shared" si="3"/>
        <v>#N/A</v>
      </c>
      <c r="W123" s="10" t="e">
        <f t="shared" si="4"/>
        <v>#N/A</v>
      </c>
      <c r="X123" s="10"/>
      <c r="AB123" s="10"/>
      <c r="AC123" s="10"/>
      <c r="AD123" s="10"/>
      <c r="AE123" s="10"/>
      <c r="AF123" s="10"/>
      <c r="AG123" s="10"/>
      <c r="AH123" s="10"/>
    </row>
    <row r="124" spans="1:34" ht="38.25" x14ac:dyDescent="0.2">
      <c r="A124" s="256" t="s">
        <v>118</v>
      </c>
      <c r="B124" s="256" t="s">
        <v>1698</v>
      </c>
      <c r="C124" s="256" t="s">
        <v>656</v>
      </c>
      <c r="D124" s="256" t="s">
        <v>144</v>
      </c>
      <c r="E124" s="256" t="s">
        <v>1374</v>
      </c>
      <c r="F124" s="256" t="s">
        <v>1375</v>
      </c>
      <c r="G124" s="256" t="s">
        <v>435</v>
      </c>
      <c r="H124" s="256" t="s">
        <v>387</v>
      </c>
      <c r="I124" s="256" t="s">
        <v>435</v>
      </c>
      <c r="J124" s="256">
        <v>0</v>
      </c>
      <c r="K124" s="256" t="s">
        <v>382</v>
      </c>
      <c r="L124" s="256" t="s">
        <v>435</v>
      </c>
      <c r="M124" s="256" t="s">
        <v>1130</v>
      </c>
      <c r="N124" s="256" t="s">
        <v>1262</v>
      </c>
      <c r="O124" s="256" t="s">
        <v>1262</v>
      </c>
      <c r="P124" s="256" t="s">
        <v>1527</v>
      </c>
      <c r="Q124" s="334">
        <v>0</v>
      </c>
      <c r="R124" s="257">
        <v>119</v>
      </c>
      <c r="S124" s="113" t="s">
        <v>2045</v>
      </c>
      <c r="T124" s="10"/>
      <c r="U124" s="10" t="str">
        <f t="shared" si="5"/>
        <v>Dasyatis pastinaca 7, 8</v>
      </c>
      <c r="V124" s="10">
        <f t="shared" si="3"/>
        <v>0</v>
      </c>
      <c r="W124" s="10">
        <f t="shared" si="4"/>
        <v>0</v>
      </c>
      <c r="X124" s="10"/>
      <c r="AB124" s="10"/>
      <c r="AC124" s="10"/>
      <c r="AD124" s="10"/>
      <c r="AE124" s="10"/>
      <c r="AF124" s="10"/>
      <c r="AG124" s="10"/>
      <c r="AH124" s="10"/>
    </row>
    <row r="125" spans="1:34" ht="25.5" x14ac:dyDescent="0.2">
      <c r="A125" s="256" t="s">
        <v>118</v>
      </c>
      <c r="B125" s="256" t="s">
        <v>1698</v>
      </c>
      <c r="C125" s="256" t="s">
        <v>656</v>
      </c>
      <c r="D125" s="256" t="s">
        <v>144</v>
      </c>
      <c r="E125" s="256" t="s">
        <v>1376</v>
      </c>
      <c r="F125" s="256" t="s">
        <v>1377</v>
      </c>
      <c r="G125" s="256" t="s">
        <v>435</v>
      </c>
      <c r="H125" s="256" t="s">
        <v>387</v>
      </c>
      <c r="I125" s="256" t="s">
        <v>435</v>
      </c>
      <c r="J125" s="256">
        <v>0</v>
      </c>
      <c r="K125" s="256" t="s">
        <v>382</v>
      </c>
      <c r="L125" s="256" t="s">
        <v>440</v>
      </c>
      <c r="M125" s="256" t="s">
        <v>1130</v>
      </c>
      <c r="N125" s="256" t="s">
        <v>1130</v>
      </c>
      <c r="O125" s="256" t="s">
        <v>1130</v>
      </c>
      <c r="P125" s="256"/>
      <c r="Q125" s="334">
        <v>0</v>
      </c>
      <c r="R125" s="257">
        <v>0</v>
      </c>
      <c r="S125" s="113" t="s">
        <v>2012</v>
      </c>
      <c r="T125" s="10"/>
      <c r="U125" s="10" t="str">
        <f t="shared" si="5"/>
        <v>Deania calcea 5, 6, 7, 9, 10, 12</v>
      </c>
      <c r="V125" s="10" t="e">
        <f t="shared" si="3"/>
        <v>#N/A</v>
      </c>
      <c r="W125" s="10" t="e">
        <f t="shared" si="4"/>
        <v>#N/A</v>
      </c>
      <c r="X125" s="10"/>
      <c r="AB125" s="10"/>
      <c r="AC125" s="10"/>
      <c r="AD125" s="10"/>
      <c r="AE125" s="10"/>
      <c r="AF125" s="10"/>
      <c r="AG125" s="10"/>
      <c r="AH125" s="10"/>
    </row>
    <row r="126" spans="1:34" ht="25.5" x14ac:dyDescent="0.2">
      <c r="A126" s="256" t="s">
        <v>118</v>
      </c>
      <c r="B126" s="256" t="s">
        <v>1698</v>
      </c>
      <c r="C126" s="256" t="s">
        <v>656</v>
      </c>
      <c r="D126" s="256" t="s">
        <v>144</v>
      </c>
      <c r="E126" s="256" t="s">
        <v>1296</v>
      </c>
      <c r="F126" s="256" t="s">
        <v>1283</v>
      </c>
      <c r="G126" s="256" t="s">
        <v>435</v>
      </c>
      <c r="H126" s="256" t="s">
        <v>387</v>
      </c>
      <c r="I126" s="256" t="s">
        <v>435</v>
      </c>
      <c r="J126" s="256">
        <v>0</v>
      </c>
      <c r="K126" s="256" t="s">
        <v>382</v>
      </c>
      <c r="L126" s="256" t="s">
        <v>435</v>
      </c>
      <c r="M126" s="256" t="s">
        <v>1130</v>
      </c>
      <c r="N126" s="256" t="s">
        <v>1262</v>
      </c>
      <c r="O126" s="256" t="s">
        <v>1262</v>
      </c>
      <c r="P126" s="256" t="s">
        <v>1528</v>
      </c>
      <c r="Q126" s="334">
        <v>8</v>
      </c>
      <c r="R126" s="257">
        <v>119</v>
      </c>
      <c r="S126" s="113" t="s">
        <v>2046</v>
      </c>
      <c r="T126" s="10"/>
      <c r="U126" s="10" t="str">
        <f t="shared" si="5"/>
        <v>Dicentrarchus labrax All areas</v>
      </c>
      <c r="V126" s="10">
        <f t="shared" si="3"/>
        <v>0</v>
      </c>
      <c r="W126" s="10">
        <f t="shared" si="4"/>
        <v>0</v>
      </c>
      <c r="X126" s="10"/>
      <c r="AB126" s="10"/>
      <c r="AC126" s="10"/>
      <c r="AD126" s="10"/>
      <c r="AE126" s="10"/>
      <c r="AF126" s="10"/>
      <c r="AG126" s="10"/>
      <c r="AH126" s="10"/>
    </row>
    <row r="127" spans="1:34" ht="25.5" x14ac:dyDescent="0.2">
      <c r="A127" s="256" t="s">
        <v>118</v>
      </c>
      <c r="B127" s="256" t="s">
        <v>1698</v>
      </c>
      <c r="C127" s="256" t="s">
        <v>656</v>
      </c>
      <c r="D127" s="256" t="s">
        <v>144</v>
      </c>
      <c r="E127" s="256" t="s">
        <v>1378</v>
      </c>
      <c r="F127" s="256" t="s">
        <v>1379</v>
      </c>
      <c r="G127" s="256" t="s">
        <v>435</v>
      </c>
      <c r="H127" s="256" t="s">
        <v>387</v>
      </c>
      <c r="I127" s="256" t="s">
        <v>180</v>
      </c>
      <c r="J127" s="256">
        <v>0</v>
      </c>
      <c r="K127" s="256" t="s">
        <v>382</v>
      </c>
      <c r="L127" s="256" t="s">
        <v>440</v>
      </c>
      <c r="M127" s="256" t="s">
        <v>1130</v>
      </c>
      <c r="N127" s="256" t="s">
        <v>1130</v>
      </c>
      <c r="O127" s="256" t="s">
        <v>1130</v>
      </c>
      <c r="P127" s="256"/>
      <c r="Q127" s="334">
        <v>0</v>
      </c>
      <c r="R127" s="257">
        <v>0</v>
      </c>
      <c r="S127" s="113" t="s">
        <v>2012</v>
      </c>
      <c r="T127" s="10"/>
      <c r="U127" s="10" t="str">
        <f t="shared" si="5"/>
        <v>Dicologlossa cuneata 8c, 9</v>
      </c>
      <c r="V127" s="10" t="e">
        <f t="shared" si="3"/>
        <v>#N/A</v>
      </c>
      <c r="W127" s="10" t="e">
        <f t="shared" si="4"/>
        <v>#N/A</v>
      </c>
      <c r="X127" s="10"/>
      <c r="AB127" s="10"/>
      <c r="AC127" s="10"/>
      <c r="AD127" s="10"/>
      <c r="AE127" s="10"/>
      <c r="AF127" s="10"/>
      <c r="AG127" s="10"/>
      <c r="AH127" s="10"/>
    </row>
    <row r="128" spans="1:34" ht="12.75" x14ac:dyDescent="0.2">
      <c r="A128" s="256" t="s">
        <v>118</v>
      </c>
      <c r="B128" s="256" t="s">
        <v>1698</v>
      </c>
      <c r="C128" s="256" t="s">
        <v>656</v>
      </c>
      <c r="D128" s="256" t="s">
        <v>144</v>
      </c>
      <c r="E128" s="256" t="s">
        <v>1380</v>
      </c>
      <c r="F128" s="256" t="s">
        <v>1381</v>
      </c>
      <c r="G128" s="256" t="s">
        <v>435</v>
      </c>
      <c r="H128" s="256" t="s">
        <v>387</v>
      </c>
      <c r="I128" s="256" t="s">
        <v>435</v>
      </c>
      <c r="J128" s="256">
        <v>0</v>
      </c>
      <c r="K128" s="256" t="s">
        <v>382</v>
      </c>
      <c r="L128" s="256" t="s">
        <v>435</v>
      </c>
      <c r="M128" s="256" t="s">
        <v>1130</v>
      </c>
      <c r="N128" s="256" t="s">
        <v>1262</v>
      </c>
      <c r="O128" s="256" t="s">
        <v>1262</v>
      </c>
      <c r="P128" s="256" t="s">
        <v>1529</v>
      </c>
      <c r="Q128" s="334">
        <f>V128</f>
        <v>265</v>
      </c>
      <c r="R128" s="257">
        <f>W128</f>
        <v>66</v>
      </c>
      <c r="S128" s="113"/>
      <c r="T128" s="10"/>
      <c r="U128" s="10" t="str">
        <f t="shared" si="5"/>
        <v>Dipturus batis, Dipturis intermedius 6, 7a, 7e-k</v>
      </c>
      <c r="V128" s="10">
        <f t="shared" si="3"/>
        <v>265</v>
      </c>
      <c r="W128" s="10">
        <f t="shared" si="4"/>
        <v>66</v>
      </c>
      <c r="X128" s="10"/>
      <c r="AB128" s="10"/>
      <c r="AC128" s="10"/>
      <c r="AD128" s="10"/>
      <c r="AE128" s="10"/>
      <c r="AF128" s="10"/>
      <c r="AG128" s="10"/>
      <c r="AH128" s="10"/>
    </row>
    <row r="129" spans="1:34" ht="25.5" x14ac:dyDescent="0.2">
      <c r="A129" s="256" t="s">
        <v>118</v>
      </c>
      <c r="B129" s="256" t="s">
        <v>1698</v>
      </c>
      <c r="C129" s="256" t="s">
        <v>656</v>
      </c>
      <c r="D129" s="256" t="s">
        <v>144</v>
      </c>
      <c r="E129" s="256" t="s">
        <v>1380</v>
      </c>
      <c r="F129" s="256" t="s">
        <v>1382</v>
      </c>
      <c r="G129" s="256" t="s">
        <v>435</v>
      </c>
      <c r="H129" s="256" t="s">
        <v>387</v>
      </c>
      <c r="I129" s="256" t="s">
        <v>435</v>
      </c>
      <c r="J129" s="256">
        <v>0</v>
      </c>
      <c r="K129" s="256" t="s">
        <v>382</v>
      </c>
      <c r="L129" s="256" t="s">
        <v>440</v>
      </c>
      <c r="M129" s="256" t="s">
        <v>1130</v>
      </c>
      <c r="N129" s="256" t="s">
        <v>1130</v>
      </c>
      <c r="O129" s="256" t="s">
        <v>1130</v>
      </c>
      <c r="P129" s="256"/>
      <c r="Q129" s="334">
        <v>0</v>
      </c>
      <c r="R129" s="257">
        <v>0</v>
      </c>
      <c r="S129" s="113" t="s">
        <v>2012</v>
      </c>
      <c r="T129" s="10"/>
      <c r="U129" s="10" t="str">
        <f t="shared" si="5"/>
        <v>Dipturus batis, Dipturis intermedius 8, 9a</v>
      </c>
      <c r="V129" s="10" t="e">
        <f t="shared" si="3"/>
        <v>#N/A</v>
      </c>
      <c r="W129" s="10" t="e">
        <f t="shared" si="4"/>
        <v>#N/A</v>
      </c>
      <c r="X129" s="10"/>
      <c r="AB129" s="10"/>
      <c r="AC129" s="10"/>
      <c r="AD129" s="10"/>
      <c r="AE129" s="10"/>
      <c r="AF129" s="10"/>
      <c r="AG129" s="10"/>
      <c r="AH129" s="10"/>
    </row>
    <row r="130" spans="1:34" ht="25.5" x14ac:dyDescent="0.2">
      <c r="A130" s="256" t="s">
        <v>118</v>
      </c>
      <c r="B130" s="256" t="s">
        <v>1698</v>
      </c>
      <c r="C130" s="256" t="s">
        <v>656</v>
      </c>
      <c r="D130" s="256" t="s">
        <v>144</v>
      </c>
      <c r="E130" s="256" t="s">
        <v>1383</v>
      </c>
      <c r="F130" s="256">
        <v>8</v>
      </c>
      <c r="G130" s="256" t="s">
        <v>435</v>
      </c>
      <c r="H130" s="256" t="s">
        <v>387</v>
      </c>
      <c r="I130" s="256" t="s">
        <v>435</v>
      </c>
      <c r="J130" s="256">
        <v>0</v>
      </c>
      <c r="K130" s="256" t="s">
        <v>382</v>
      </c>
      <c r="L130" s="256" t="s">
        <v>440</v>
      </c>
      <c r="M130" s="256" t="s">
        <v>1130</v>
      </c>
      <c r="N130" s="256" t="s">
        <v>1130</v>
      </c>
      <c r="O130" s="256" t="s">
        <v>1130</v>
      </c>
      <c r="P130" s="256"/>
      <c r="Q130" s="334">
        <v>0</v>
      </c>
      <c r="R130" s="257">
        <v>0</v>
      </c>
      <c r="S130" s="113" t="s">
        <v>2012</v>
      </c>
      <c r="T130" s="10"/>
      <c r="U130" s="10" t="str">
        <f t="shared" si="5"/>
        <v>Engraulis encrasicolus 8</v>
      </c>
      <c r="V130" s="10" t="e">
        <f t="shared" si="3"/>
        <v>#N/A</v>
      </c>
      <c r="W130" s="10" t="e">
        <f t="shared" si="4"/>
        <v>#N/A</v>
      </c>
      <c r="X130" s="10"/>
      <c r="AB130" s="10"/>
      <c r="AC130" s="10"/>
      <c r="AD130" s="10"/>
      <c r="AE130" s="10"/>
      <c r="AF130" s="10"/>
      <c r="AG130" s="10"/>
      <c r="AH130" s="10"/>
    </row>
    <row r="131" spans="1:34" ht="25.5" x14ac:dyDescent="0.2">
      <c r="A131" s="256" t="s">
        <v>118</v>
      </c>
      <c r="B131" s="256" t="s">
        <v>1698</v>
      </c>
      <c r="C131" s="256" t="s">
        <v>656</v>
      </c>
      <c r="D131" s="256" t="s">
        <v>144</v>
      </c>
      <c r="E131" s="256" t="s">
        <v>1383</v>
      </c>
      <c r="F131" s="256" t="s">
        <v>1384</v>
      </c>
      <c r="G131" s="256" t="s">
        <v>435</v>
      </c>
      <c r="H131" s="256" t="s">
        <v>387</v>
      </c>
      <c r="I131" s="256" t="s">
        <v>435</v>
      </c>
      <c r="J131" s="256">
        <v>0</v>
      </c>
      <c r="K131" s="256" t="s">
        <v>382</v>
      </c>
      <c r="L131" s="256" t="s">
        <v>440</v>
      </c>
      <c r="M131" s="256" t="s">
        <v>1130</v>
      </c>
      <c r="N131" s="256" t="s">
        <v>1130</v>
      </c>
      <c r="O131" s="256" t="s">
        <v>1130</v>
      </c>
      <c r="P131" s="256"/>
      <c r="Q131" s="334">
        <v>0</v>
      </c>
      <c r="R131" s="257">
        <v>0</v>
      </c>
      <c r="S131" s="113" t="s">
        <v>2012</v>
      </c>
      <c r="T131" s="10"/>
      <c r="U131" s="10" t="str">
        <f t="shared" si="5"/>
        <v>Engraulis encrasicolus 9, 10</v>
      </c>
      <c r="V131" s="10" t="e">
        <f t="shared" si="3"/>
        <v>#N/A</v>
      </c>
      <c r="W131" s="10" t="e">
        <f t="shared" si="4"/>
        <v>#N/A</v>
      </c>
      <c r="X131" s="10"/>
      <c r="AB131" s="10"/>
      <c r="AC131" s="10"/>
      <c r="AD131" s="10"/>
      <c r="AE131" s="10"/>
      <c r="AF131" s="10"/>
      <c r="AG131" s="10"/>
      <c r="AH131" s="10"/>
    </row>
    <row r="132" spans="1:34" ht="25.5" x14ac:dyDescent="0.2">
      <c r="A132" s="256" t="s">
        <v>118</v>
      </c>
      <c r="B132" s="256" t="s">
        <v>1698</v>
      </c>
      <c r="C132" s="256" t="s">
        <v>656</v>
      </c>
      <c r="D132" s="256" t="s">
        <v>144</v>
      </c>
      <c r="E132" s="256" t="s">
        <v>1385</v>
      </c>
      <c r="F132" s="256" t="s">
        <v>1351</v>
      </c>
      <c r="G132" s="256" t="s">
        <v>435</v>
      </c>
      <c r="H132" s="256" t="s">
        <v>387</v>
      </c>
      <c r="I132" s="256" t="s">
        <v>435</v>
      </c>
      <c r="J132" s="256">
        <v>0</v>
      </c>
      <c r="K132" s="256" t="s">
        <v>382</v>
      </c>
      <c r="L132" s="256" t="s">
        <v>440</v>
      </c>
      <c r="M132" s="256" t="s">
        <v>1130</v>
      </c>
      <c r="N132" s="256" t="s">
        <v>1130</v>
      </c>
      <c r="O132" s="256" t="s">
        <v>1130</v>
      </c>
      <c r="P132" s="256"/>
      <c r="Q132" s="334">
        <v>0</v>
      </c>
      <c r="R132" s="257">
        <v>0</v>
      </c>
      <c r="S132" s="113" t="s">
        <v>2012</v>
      </c>
      <c r="T132" s="10"/>
      <c r="U132" s="10" t="str">
        <f t="shared" si="5"/>
        <v>Etmopterus princeps 5, 6, 7, 8, 9, 10</v>
      </c>
      <c r="V132" s="10" t="e">
        <f t="shared" ref="V132:V195" si="10">VLOOKUP(U132,Y:AA,2,FALSE)</f>
        <v>#N/A</v>
      </c>
      <c r="W132" s="10" t="e">
        <f t="shared" ref="W132:W195" si="11">VLOOKUP(V132,Z:AB,2,FALSE)</f>
        <v>#N/A</v>
      </c>
      <c r="X132" s="10"/>
      <c r="AB132" s="10"/>
      <c r="AC132" s="10"/>
      <c r="AD132" s="10"/>
      <c r="AE132" s="10"/>
      <c r="AF132" s="10"/>
      <c r="AG132" s="10"/>
      <c r="AH132" s="10"/>
    </row>
    <row r="133" spans="1:34" ht="25.5" x14ac:dyDescent="0.2">
      <c r="A133" s="256" t="s">
        <v>118</v>
      </c>
      <c r="B133" s="256" t="s">
        <v>1698</v>
      </c>
      <c r="C133" s="256" t="s">
        <v>656</v>
      </c>
      <c r="D133" s="256" t="s">
        <v>180</v>
      </c>
      <c r="E133" s="256" t="s">
        <v>1386</v>
      </c>
      <c r="F133" s="256" t="s">
        <v>1387</v>
      </c>
      <c r="G133" s="256">
        <v>0</v>
      </c>
      <c r="H133" s="256" t="s">
        <v>387</v>
      </c>
      <c r="I133" s="256" t="s">
        <v>180</v>
      </c>
      <c r="J133" s="256">
        <v>0</v>
      </c>
      <c r="K133" s="256" t="s">
        <v>382</v>
      </c>
      <c r="L133" s="256" t="s">
        <v>440</v>
      </c>
      <c r="M133" s="256" t="s">
        <v>1130</v>
      </c>
      <c r="N133" s="256" t="s">
        <v>1130</v>
      </c>
      <c r="O133" s="256" t="s">
        <v>1130</v>
      </c>
      <c r="P133" s="256" t="s">
        <v>1520</v>
      </c>
      <c r="Q133" s="334">
        <v>0</v>
      </c>
      <c r="R133" s="257">
        <v>0</v>
      </c>
      <c r="S133" s="113" t="s">
        <v>2012</v>
      </c>
      <c r="T133" s="10"/>
      <c r="U133" s="10" t="str">
        <f t="shared" ref="U133:U196" si="12">E133&amp;" "&amp;F133</f>
        <v>Etmopterus spinax 6, 7, 8, 10</v>
      </c>
      <c r="V133" s="10" t="e">
        <f t="shared" si="10"/>
        <v>#N/A</v>
      </c>
      <c r="W133" s="10" t="e">
        <f t="shared" si="11"/>
        <v>#N/A</v>
      </c>
      <c r="X133" s="10"/>
      <c r="AB133" s="10"/>
      <c r="AC133" s="10"/>
      <c r="AD133" s="10"/>
      <c r="AE133" s="10"/>
      <c r="AF133" s="10"/>
      <c r="AG133" s="10"/>
      <c r="AH133" s="10"/>
    </row>
    <row r="134" spans="1:34" ht="25.5" x14ac:dyDescent="0.2">
      <c r="A134" s="256" t="s">
        <v>118</v>
      </c>
      <c r="B134" s="256" t="s">
        <v>1698</v>
      </c>
      <c r="C134" s="256" t="s">
        <v>656</v>
      </c>
      <c r="D134" s="256" t="s">
        <v>144</v>
      </c>
      <c r="E134" s="256" t="s">
        <v>1297</v>
      </c>
      <c r="F134" s="256" t="s">
        <v>1328</v>
      </c>
      <c r="G134" s="256" t="s">
        <v>435</v>
      </c>
      <c r="H134" s="256" t="s">
        <v>387</v>
      </c>
      <c r="I134" s="256" t="s">
        <v>435</v>
      </c>
      <c r="J134" s="256">
        <v>0</v>
      </c>
      <c r="K134" s="256" t="s">
        <v>382</v>
      </c>
      <c r="L134" s="256" t="s">
        <v>440</v>
      </c>
      <c r="M134" s="256" t="s">
        <v>1130</v>
      </c>
      <c r="N134" s="256" t="s">
        <v>1130</v>
      </c>
      <c r="O134" s="256" t="s">
        <v>1130</v>
      </c>
      <c r="P134" s="256"/>
      <c r="Q134" s="334">
        <v>0</v>
      </c>
      <c r="R134" s="257">
        <v>0</v>
      </c>
      <c r="S134" s="113" t="s">
        <v>2012</v>
      </c>
      <c r="T134" s="10"/>
      <c r="U134" s="10" t="str">
        <f t="shared" si="12"/>
        <v>Eutrigla gurnardus 7de</v>
      </c>
      <c r="V134" s="10" t="e">
        <f t="shared" si="10"/>
        <v>#N/A</v>
      </c>
      <c r="W134" s="10" t="e">
        <f t="shared" si="11"/>
        <v>#N/A</v>
      </c>
      <c r="X134" s="10"/>
      <c r="AB134" s="10"/>
      <c r="AC134" s="10"/>
      <c r="AD134" s="10"/>
      <c r="AE134" s="10"/>
      <c r="AF134" s="10"/>
      <c r="AG134" s="10"/>
      <c r="AH134" s="10"/>
    </row>
    <row r="135" spans="1:34" ht="25.5" x14ac:dyDescent="0.2">
      <c r="A135" s="256" t="s">
        <v>118</v>
      </c>
      <c r="B135" s="256" t="s">
        <v>1698</v>
      </c>
      <c r="C135" s="256" t="s">
        <v>656</v>
      </c>
      <c r="D135" s="256" t="s">
        <v>144</v>
      </c>
      <c r="E135" s="256" t="s">
        <v>1263</v>
      </c>
      <c r="F135" s="256" t="s">
        <v>1365</v>
      </c>
      <c r="G135" s="256" t="s">
        <v>435</v>
      </c>
      <c r="H135" s="256" t="s">
        <v>387</v>
      </c>
      <c r="I135" s="256" t="s">
        <v>435</v>
      </c>
      <c r="J135" s="256">
        <v>0</v>
      </c>
      <c r="K135" s="256" t="s">
        <v>382</v>
      </c>
      <c r="L135" s="256" t="s">
        <v>440</v>
      </c>
      <c r="M135" s="256" t="s">
        <v>1130</v>
      </c>
      <c r="N135" s="256" t="s">
        <v>1130</v>
      </c>
      <c r="O135" s="256" t="s">
        <v>1130</v>
      </c>
      <c r="P135" s="256"/>
      <c r="Q135" s="334">
        <v>0</v>
      </c>
      <c r="R135" s="257">
        <v>0</v>
      </c>
      <c r="S135" s="113" t="s">
        <v>2012</v>
      </c>
      <c r="T135" s="10"/>
      <c r="U135" s="10" t="str">
        <f t="shared" si="12"/>
        <v>Gadus morhua 5b</v>
      </c>
      <c r="V135" s="10" t="e">
        <f t="shared" si="10"/>
        <v>#N/A</v>
      </c>
      <c r="W135" s="10" t="e">
        <f t="shared" si="11"/>
        <v>#N/A</v>
      </c>
      <c r="X135" s="10"/>
      <c r="AB135" s="10"/>
      <c r="AC135" s="10"/>
      <c r="AD135" s="10"/>
      <c r="AE135" s="10"/>
      <c r="AF135" s="10"/>
      <c r="AG135" s="10"/>
      <c r="AH135" s="10"/>
    </row>
    <row r="136" spans="1:34" ht="12.75" x14ac:dyDescent="0.2">
      <c r="A136" s="256" t="s">
        <v>118</v>
      </c>
      <c r="B136" s="256" t="s">
        <v>1698</v>
      </c>
      <c r="C136" s="256" t="s">
        <v>656</v>
      </c>
      <c r="D136" s="256" t="s">
        <v>144</v>
      </c>
      <c r="E136" s="256" t="s">
        <v>1263</v>
      </c>
      <c r="F136" s="256" t="s">
        <v>1346</v>
      </c>
      <c r="G136" s="256">
        <v>39</v>
      </c>
      <c r="H136" s="256" t="s">
        <v>387</v>
      </c>
      <c r="I136" s="256">
        <v>26</v>
      </c>
      <c r="J136" s="256">
        <v>21</v>
      </c>
      <c r="K136" s="256" t="s">
        <v>389</v>
      </c>
      <c r="L136" s="256" t="s">
        <v>435</v>
      </c>
      <c r="M136" s="256" t="s">
        <v>1130</v>
      </c>
      <c r="N136" s="256" t="s">
        <v>1262</v>
      </c>
      <c r="O136" s="256" t="s">
        <v>1262</v>
      </c>
      <c r="P136" s="256" t="s">
        <v>1529</v>
      </c>
      <c r="Q136" s="334">
        <f t="shared" ref="Q136:Q139" si="13">V136</f>
        <v>1835</v>
      </c>
      <c r="R136" s="257">
        <f t="shared" ref="R136:R139" si="14">W136</f>
        <v>23</v>
      </c>
      <c r="S136" s="113"/>
      <c r="T136" s="10"/>
      <c r="U136" s="10" t="str">
        <f t="shared" si="12"/>
        <v>Gadus morhua 6a</v>
      </c>
      <c r="V136" s="10">
        <f t="shared" si="10"/>
        <v>1835</v>
      </c>
      <c r="W136" s="10">
        <f t="shared" si="11"/>
        <v>23</v>
      </c>
      <c r="X136" s="10"/>
      <c r="AB136" s="10"/>
      <c r="AC136" s="10"/>
      <c r="AD136" s="10"/>
      <c r="AE136" s="10"/>
      <c r="AF136" s="10"/>
      <c r="AG136" s="10"/>
      <c r="AH136" s="10"/>
    </row>
    <row r="137" spans="1:34" ht="38.25" x14ac:dyDescent="0.2">
      <c r="A137" s="256" t="s">
        <v>118</v>
      </c>
      <c r="B137" s="256" t="s">
        <v>1698</v>
      </c>
      <c r="C137" s="256" t="s">
        <v>656</v>
      </c>
      <c r="D137" s="256" t="s">
        <v>144</v>
      </c>
      <c r="E137" s="256" t="s">
        <v>1263</v>
      </c>
      <c r="F137" s="256" t="s">
        <v>1366</v>
      </c>
      <c r="G137" s="256">
        <v>13</v>
      </c>
      <c r="H137" s="256" t="s">
        <v>387</v>
      </c>
      <c r="I137" s="256">
        <v>26</v>
      </c>
      <c r="J137" s="256">
        <v>99</v>
      </c>
      <c r="K137" s="256" t="s">
        <v>389</v>
      </c>
      <c r="L137" s="256" t="s">
        <v>435</v>
      </c>
      <c r="M137" s="256" t="s">
        <v>1130</v>
      </c>
      <c r="N137" s="256" t="s">
        <v>1262</v>
      </c>
      <c r="O137" s="256" t="s">
        <v>1262</v>
      </c>
      <c r="P137" s="256" t="s">
        <v>1529</v>
      </c>
      <c r="Q137" s="334">
        <v>314</v>
      </c>
      <c r="R137" s="257">
        <v>10</v>
      </c>
      <c r="S137" s="113" t="s">
        <v>2053</v>
      </c>
      <c r="T137" s="10"/>
      <c r="U137" s="10" t="str">
        <f t="shared" si="12"/>
        <v>Gadus morhua 6b</v>
      </c>
      <c r="V137" s="10">
        <f t="shared" si="10"/>
        <v>0</v>
      </c>
      <c r="W137" s="10">
        <f t="shared" si="11"/>
        <v>0</v>
      </c>
      <c r="X137" s="10"/>
      <c r="AB137" s="10"/>
      <c r="AC137" s="10"/>
      <c r="AD137" s="10"/>
      <c r="AE137" s="10"/>
      <c r="AF137" s="10"/>
      <c r="AG137" s="10"/>
      <c r="AH137" s="10"/>
    </row>
    <row r="138" spans="1:34" ht="12.75" x14ac:dyDescent="0.2">
      <c r="A138" s="256" t="s">
        <v>118</v>
      </c>
      <c r="B138" s="256" t="s">
        <v>1698</v>
      </c>
      <c r="C138" s="256" t="s">
        <v>656</v>
      </c>
      <c r="D138" s="256" t="s">
        <v>144</v>
      </c>
      <c r="E138" s="256" t="s">
        <v>1263</v>
      </c>
      <c r="F138" s="256" t="s">
        <v>1388</v>
      </c>
      <c r="G138" s="256">
        <v>125</v>
      </c>
      <c r="H138" s="256" t="s">
        <v>387</v>
      </c>
      <c r="I138" s="256">
        <v>81</v>
      </c>
      <c r="J138" s="256">
        <v>95</v>
      </c>
      <c r="K138" s="256" t="s">
        <v>389</v>
      </c>
      <c r="L138" s="256" t="s">
        <v>435</v>
      </c>
      <c r="M138" s="256" t="s">
        <v>1130</v>
      </c>
      <c r="N138" s="256" t="s">
        <v>1262</v>
      </c>
      <c r="O138" s="256" t="s">
        <v>1262</v>
      </c>
      <c r="P138" s="256" t="s">
        <v>1529</v>
      </c>
      <c r="Q138" s="334">
        <f t="shared" si="13"/>
        <v>1835</v>
      </c>
      <c r="R138" s="257">
        <f t="shared" si="14"/>
        <v>23</v>
      </c>
      <c r="S138" s="113"/>
      <c r="T138" s="10"/>
      <c r="U138" s="10" t="str">
        <f t="shared" si="12"/>
        <v>Gadus morhua 7a</v>
      </c>
      <c r="V138" s="10">
        <f t="shared" si="10"/>
        <v>1835</v>
      </c>
      <c r="W138" s="10">
        <f t="shared" si="11"/>
        <v>23</v>
      </c>
      <c r="X138" s="10"/>
      <c r="AB138" s="10"/>
      <c r="AC138" s="10"/>
      <c r="AD138" s="10"/>
      <c r="AE138" s="10"/>
      <c r="AF138" s="10"/>
      <c r="AG138" s="10"/>
      <c r="AH138" s="10"/>
    </row>
    <row r="139" spans="1:34" ht="12.75" x14ac:dyDescent="0.2">
      <c r="A139" s="256" t="s">
        <v>118</v>
      </c>
      <c r="B139" s="256" t="s">
        <v>1698</v>
      </c>
      <c r="C139" s="256" t="s">
        <v>656</v>
      </c>
      <c r="D139" s="256" t="s">
        <v>144</v>
      </c>
      <c r="E139" s="256" t="s">
        <v>1263</v>
      </c>
      <c r="F139" s="256" t="s">
        <v>1389</v>
      </c>
      <c r="G139" s="256">
        <v>559</v>
      </c>
      <c r="H139" s="256" t="s">
        <v>387</v>
      </c>
      <c r="I139" s="256">
        <v>16</v>
      </c>
      <c r="J139" s="256">
        <v>54</v>
      </c>
      <c r="K139" s="256" t="s">
        <v>389</v>
      </c>
      <c r="L139" s="256" t="s">
        <v>435</v>
      </c>
      <c r="M139" s="256" t="s">
        <v>1130</v>
      </c>
      <c r="N139" s="256" t="s">
        <v>1262</v>
      </c>
      <c r="O139" s="256" t="s">
        <v>1262</v>
      </c>
      <c r="P139" s="256"/>
      <c r="Q139" s="334">
        <f t="shared" si="13"/>
        <v>3196</v>
      </c>
      <c r="R139" s="257">
        <f t="shared" si="14"/>
        <v>129</v>
      </c>
      <c r="S139" s="113"/>
      <c r="T139" s="10"/>
      <c r="U139" s="10" t="str">
        <f t="shared" si="12"/>
        <v>Gadus morhua 7b, 7c, 7e-k, 8, 9, 10</v>
      </c>
      <c r="V139" s="10">
        <f t="shared" si="10"/>
        <v>3196</v>
      </c>
      <c r="W139" s="10">
        <f t="shared" si="11"/>
        <v>129</v>
      </c>
      <c r="X139" s="10"/>
      <c r="AB139" s="10"/>
      <c r="AC139" s="10"/>
      <c r="AD139" s="10"/>
      <c r="AE139" s="10"/>
      <c r="AF139" s="10"/>
      <c r="AG139" s="10"/>
      <c r="AH139" s="10"/>
    </row>
    <row r="140" spans="1:34" ht="25.5" x14ac:dyDescent="0.2">
      <c r="A140" s="256" t="s">
        <v>118</v>
      </c>
      <c r="B140" s="256" t="s">
        <v>1698</v>
      </c>
      <c r="C140" s="256" t="s">
        <v>656</v>
      </c>
      <c r="D140" s="256" t="s">
        <v>144</v>
      </c>
      <c r="E140" s="256" t="s">
        <v>1263</v>
      </c>
      <c r="F140" s="256" t="s">
        <v>1390</v>
      </c>
      <c r="G140" s="256" t="s">
        <v>435</v>
      </c>
      <c r="H140" s="256" t="s">
        <v>387</v>
      </c>
      <c r="I140" s="256" t="s">
        <v>435</v>
      </c>
      <c r="J140" s="256">
        <v>0</v>
      </c>
      <c r="K140" s="256" t="s">
        <v>382</v>
      </c>
      <c r="L140" s="256" t="s">
        <v>440</v>
      </c>
      <c r="M140" s="256" t="s">
        <v>1130</v>
      </c>
      <c r="N140" s="256" t="s">
        <v>1130</v>
      </c>
      <c r="O140" s="256" t="s">
        <v>1130</v>
      </c>
      <c r="P140" s="256"/>
      <c r="Q140" s="334">
        <v>0</v>
      </c>
      <c r="R140" s="257">
        <v>0</v>
      </c>
      <c r="S140" s="113" t="s">
        <v>2012</v>
      </c>
      <c r="T140" s="10"/>
      <c r="U140" s="10" t="str">
        <f t="shared" si="12"/>
        <v>Gadus morhua 5, 14</v>
      </c>
      <c r="V140" s="10" t="e">
        <f t="shared" si="10"/>
        <v>#N/A</v>
      </c>
      <c r="W140" s="10" t="e">
        <f t="shared" si="11"/>
        <v>#N/A</v>
      </c>
      <c r="X140" s="10"/>
      <c r="AB140" s="10"/>
      <c r="AC140" s="10"/>
      <c r="AD140" s="10"/>
      <c r="AE140" s="10"/>
      <c r="AF140" s="10"/>
      <c r="AG140" s="10"/>
      <c r="AH140" s="10"/>
    </row>
    <row r="141" spans="1:34" ht="25.5" x14ac:dyDescent="0.2">
      <c r="A141" s="256" t="s">
        <v>118</v>
      </c>
      <c r="B141" s="256" t="s">
        <v>1698</v>
      </c>
      <c r="C141" s="256" t="s">
        <v>656</v>
      </c>
      <c r="D141" s="256" t="s">
        <v>144</v>
      </c>
      <c r="E141" s="256" t="s">
        <v>1264</v>
      </c>
      <c r="F141" s="256" t="s">
        <v>1391</v>
      </c>
      <c r="G141" s="256" t="s">
        <v>435</v>
      </c>
      <c r="H141" s="256" t="s">
        <v>387</v>
      </c>
      <c r="I141" s="256" t="s">
        <v>180</v>
      </c>
      <c r="J141" s="256">
        <v>0</v>
      </c>
      <c r="K141" s="256" t="s">
        <v>382</v>
      </c>
      <c r="L141" s="256" t="s">
        <v>440</v>
      </c>
      <c r="M141" s="256" t="s">
        <v>1130</v>
      </c>
      <c r="N141" s="256" t="s">
        <v>1130</v>
      </c>
      <c r="O141" s="256" t="s">
        <v>1130</v>
      </c>
      <c r="P141" s="256"/>
      <c r="Q141" s="334">
        <v>0</v>
      </c>
      <c r="R141" s="257">
        <v>0</v>
      </c>
      <c r="S141" s="113" t="s">
        <v>2012</v>
      </c>
      <c r="T141" s="10"/>
      <c r="U141" s="10" t="str">
        <f t="shared" si="12"/>
        <v>Galeorhinus galeus 5-10, 12</v>
      </c>
      <c r="V141" s="10" t="e">
        <f t="shared" si="10"/>
        <v>#N/A</v>
      </c>
      <c r="W141" s="10" t="e">
        <f t="shared" si="11"/>
        <v>#N/A</v>
      </c>
      <c r="X141" s="10"/>
      <c r="AB141" s="10"/>
      <c r="AC141" s="10"/>
      <c r="AD141" s="10"/>
      <c r="AE141" s="10"/>
      <c r="AF141" s="10"/>
      <c r="AG141" s="10"/>
      <c r="AH141" s="10"/>
    </row>
    <row r="142" spans="1:34" ht="25.5" x14ac:dyDescent="0.2">
      <c r="A142" s="256" t="s">
        <v>118</v>
      </c>
      <c r="B142" s="256" t="s">
        <v>1698</v>
      </c>
      <c r="C142" s="256" t="s">
        <v>656</v>
      </c>
      <c r="D142" s="256" t="s">
        <v>144</v>
      </c>
      <c r="E142" s="256" t="s">
        <v>1392</v>
      </c>
      <c r="F142" s="256" t="s">
        <v>1393</v>
      </c>
      <c r="G142" s="256" t="s">
        <v>435</v>
      </c>
      <c r="H142" s="256" t="s">
        <v>387</v>
      </c>
      <c r="I142" s="256" t="s">
        <v>435</v>
      </c>
      <c r="J142" s="256">
        <v>0</v>
      </c>
      <c r="K142" s="256" t="s">
        <v>382</v>
      </c>
      <c r="L142" s="256" t="s">
        <v>440</v>
      </c>
      <c r="M142" s="256" t="s">
        <v>1130</v>
      </c>
      <c r="N142" s="256" t="s">
        <v>1130</v>
      </c>
      <c r="O142" s="256" t="s">
        <v>1130</v>
      </c>
      <c r="P142" s="256"/>
      <c r="Q142" s="334">
        <v>0</v>
      </c>
      <c r="R142" s="257">
        <v>0</v>
      </c>
      <c r="S142" s="113" t="s">
        <v>2012</v>
      </c>
      <c r="T142" s="10"/>
      <c r="U142" s="10" t="str">
        <f t="shared" si="12"/>
        <v>Galeus melastomus 6, 7</v>
      </c>
      <c r="V142" s="10" t="e">
        <f t="shared" si="10"/>
        <v>#N/A</v>
      </c>
      <c r="W142" s="10" t="e">
        <f t="shared" si="11"/>
        <v>#N/A</v>
      </c>
      <c r="X142" s="10"/>
      <c r="AB142" s="10"/>
      <c r="AC142" s="10"/>
      <c r="AD142" s="10"/>
      <c r="AE142" s="10"/>
      <c r="AF142" s="10"/>
      <c r="AG142" s="10"/>
      <c r="AH142" s="10"/>
    </row>
    <row r="143" spans="1:34" ht="25.5" x14ac:dyDescent="0.2">
      <c r="A143" s="256" t="s">
        <v>118</v>
      </c>
      <c r="B143" s="256" t="s">
        <v>1698</v>
      </c>
      <c r="C143" s="256" t="s">
        <v>656</v>
      </c>
      <c r="D143" s="256" t="s">
        <v>144</v>
      </c>
      <c r="E143" s="256" t="s">
        <v>1392</v>
      </c>
      <c r="F143" s="256" t="s">
        <v>1382</v>
      </c>
      <c r="G143" s="256" t="s">
        <v>435</v>
      </c>
      <c r="H143" s="256" t="s">
        <v>387</v>
      </c>
      <c r="I143" s="256" t="s">
        <v>435</v>
      </c>
      <c r="J143" s="256">
        <v>0</v>
      </c>
      <c r="K143" s="256" t="s">
        <v>382</v>
      </c>
      <c r="L143" s="256" t="s">
        <v>440</v>
      </c>
      <c r="M143" s="256" t="s">
        <v>1130</v>
      </c>
      <c r="N143" s="256" t="s">
        <v>1130</v>
      </c>
      <c r="O143" s="256" t="s">
        <v>1130</v>
      </c>
      <c r="P143" s="256"/>
      <c r="Q143" s="334">
        <v>0</v>
      </c>
      <c r="R143" s="257">
        <v>0</v>
      </c>
      <c r="S143" s="113" t="s">
        <v>2012</v>
      </c>
      <c r="T143" s="10"/>
      <c r="U143" s="10" t="str">
        <f t="shared" si="12"/>
        <v>Galeus melastomus 8, 9a</v>
      </c>
      <c r="V143" s="10" t="e">
        <f t="shared" si="10"/>
        <v>#N/A</v>
      </c>
      <c r="W143" s="10" t="e">
        <f t="shared" si="11"/>
        <v>#N/A</v>
      </c>
      <c r="X143" s="10"/>
      <c r="AB143" s="10"/>
      <c r="AC143" s="10"/>
      <c r="AD143" s="10"/>
      <c r="AE143" s="10"/>
      <c r="AF143" s="10"/>
      <c r="AG143" s="10"/>
      <c r="AH143" s="10"/>
    </row>
    <row r="144" spans="1:34" ht="25.5" x14ac:dyDescent="0.2">
      <c r="A144" s="256" t="s">
        <v>118</v>
      </c>
      <c r="B144" s="256" t="s">
        <v>1698</v>
      </c>
      <c r="C144" s="256" t="s">
        <v>656</v>
      </c>
      <c r="D144" s="256" t="s">
        <v>144</v>
      </c>
      <c r="E144" s="256" t="s">
        <v>1394</v>
      </c>
      <c r="F144" s="256" t="s">
        <v>1351</v>
      </c>
      <c r="G144" s="256" t="s">
        <v>435</v>
      </c>
      <c r="H144" s="256" t="s">
        <v>387</v>
      </c>
      <c r="I144" s="256" t="s">
        <v>435</v>
      </c>
      <c r="J144" s="256">
        <v>0</v>
      </c>
      <c r="K144" s="256" t="s">
        <v>382</v>
      </c>
      <c r="L144" s="256" t="s">
        <v>440</v>
      </c>
      <c r="M144" s="256" t="s">
        <v>1130</v>
      </c>
      <c r="N144" s="256" t="s">
        <v>1130</v>
      </c>
      <c r="O144" s="256" t="s">
        <v>1130</v>
      </c>
      <c r="P144" s="256"/>
      <c r="Q144" s="334">
        <v>0</v>
      </c>
      <c r="R144" s="257">
        <v>0</v>
      </c>
      <c r="S144" s="113" t="s">
        <v>2012</v>
      </c>
      <c r="T144" s="10"/>
      <c r="U144" s="10" t="str">
        <f t="shared" si="12"/>
        <v>Galeus murinus 5, 6, 7, 8, 9, 10</v>
      </c>
      <c r="V144" s="10" t="e">
        <f t="shared" si="10"/>
        <v>#N/A</v>
      </c>
      <c r="W144" s="10" t="e">
        <f t="shared" si="11"/>
        <v>#N/A</v>
      </c>
      <c r="X144" s="10"/>
      <c r="AB144" s="10"/>
      <c r="AC144" s="10"/>
      <c r="AD144" s="10"/>
      <c r="AE144" s="10"/>
      <c r="AF144" s="10"/>
      <c r="AG144" s="10"/>
      <c r="AH144" s="10"/>
    </row>
    <row r="145" spans="1:34" ht="12.75" x14ac:dyDescent="0.2">
      <c r="A145" s="256" t="s">
        <v>118</v>
      </c>
      <c r="B145" s="256" t="s">
        <v>1698</v>
      </c>
      <c r="C145" s="256" t="s">
        <v>656</v>
      </c>
      <c r="D145" s="256" t="s">
        <v>180</v>
      </c>
      <c r="E145" s="256" t="s">
        <v>1300</v>
      </c>
      <c r="F145" s="256" t="s">
        <v>1393</v>
      </c>
      <c r="G145" s="256">
        <v>561</v>
      </c>
      <c r="H145" s="256" t="s">
        <v>387</v>
      </c>
      <c r="I145" s="256" t="s">
        <v>435</v>
      </c>
      <c r="J145" s="256">
        <v>67</v>
      </c>
      <c r="K145" s="256" t="s">
        <v>391</v>
      </c>
      <c r="L145" s="256" t="s">
        <v>435</v>
      </c>
      <c r="M145" s="256" t="s">
        <v>1130</v>
      </c>
      <c r="N145" s="256" t="s">
        <v>1262</v>
      </c>
      <c r="O145" s="256" t="s">
        <v>1262</v>
      </c>
      <c r="P145" s="256"/>
      <c r="Q145" s="334">
        <f t="shared" ref="Q145" si="15">V145</f>
        <v>3653</v>
      </c>
      <c r="R145" s="257">
        <f t="shared" ref="R145" si="16">W145</f>
        <v>398</v>
      </c>
      <c r="S145" s="113"/>
      <c r="T145" s="10"/>
      <c r="U145" s="10" t="str">
        <f t="shared" si="12"/>
        <v>Glyptocephalus cynoglossus 6, 7</v>
      </c>
      <c r="V145" s="10">
        <f t="shared" si="10"/>
        <v>3653</v>
      </c>
      <c r="W145" s="10">
        <f t="shared" si="11"/>
        <v>398</v>
      </c>
      <c r="X145" s="10"/>
      <c r="AB145" s="10"/>
      <c r="AC145" s="10"/>
      <c r="AD145" s="10"/>
      <c r="AE145" s="10"/>
      <c r="AF145" s="10"/>
      <c r="AG145" s="10"/>
      <c r="AH145" s="10"/>
    </row>
    <row r="146" spans="1:34" ht="38.25" x14ac:dyDescent="0.2">
      <c r="A146" s="256" t="s">
        <v>118</v>
      </c>
      <c r="B146" s="256" t="s">
        <v>1698</v>
      </c>
      <c r="C146" s="256" t="s">
        <v>656</v>
      </c>
      <c r="D146" s="256" t="s">
        <v>144</v>
      </c>
      <c r="E146" s="256" t="s">
        <v>1395</v>
      </c>
      <c r="F146" s="256" t="s">
        <v>1351</v>
      </c>
      <c r="G146" s="256" t="s">
        <v>435</v>
      </c>
      <c r="H146" s="256" t="s">
        <v>387</v>
      </c>
      <c r="I146" s="256" t="s">
        <v>180</v>
      </c>
      <c r="J146" s="256">
        <v>0</v>
      </c>
      <c r="K146" s="256" t="s">
        <v>382</v>
      </c>
      <c r="L146" s="256" t="s">
        <v>435</v>
      </c>
      <c r="M146" s="256" t="s">
        <v>1130</v>
      </c>
      <c r="N146" s="256" t="s">
        <v>1262</v>
      </c>
      <c r="O146" s="256" t="s">
        <v>1262</v>
      </c>
      <c r="P146" s="256" t="s">
        <v>1527</v>
      </c>
      <c r="Q146" s="334">
        <v>0</v>
      </c>
      <c r="R146" s="257">
        <v>119</v>
      </c>
      <c r="S146" s="113" t="s">
        <v>2045</v>
      </c>
      <c r="T146" s="10"/>
      <c r="U146" s="10" t="str">
        <f t="shared" si="12"/>
        <v>Hexanchus griseus 5, 6, 7, 8, 9, 10</v>
      </c>
      <c r="V146" s="10">
        <f t="shared" si="10"/>
        <v>6</v>
      </c>
      <c r="W146" s="10">
        <f t="shared" si="11"/>
        <v>5</v>
      </c>
      <c r="X146" s="10"/>
      <c r="AB146" s="10"/>
      <c r="AC146" s="10"/>
      <c r="AD146" s="10"/>
      <c r="AE146" s="10"/>
      <c r="AF146" s="10"/>
      <c r="AG146" s="10"/>
      <c r="AH146" s="10"/>
    </row>
    <row r="147" spans="1:34" ht="25.5" x14ac:dyDescent="0.2">
      <c r="A147" s="256" t="s">
        <v>118</v>
      </c>
      <c r="B147" s="256" t="s">
        <v>1698</v>
      </c>
      <c r="C147" s="256" t="s">
        <v>656</v>
      </c>
      <c r="D147" s="256" t="s">
        <v>180</v>
      </c>
      <c r="E147" s="256" t="s">
        <v>1301</v>
      </c>
      <c r="F147" s="256" t="s">
        <v>1283</v>
      </c>
      <c r="G147" s="256">
        <v>10</v>
      </c>
      <c r="H147" s="256" t="s">
        <v>387</v>
      </c>
      <c r="I147" s="256" t="s">
        <v>435</v>
      </c>
      <c r="J147" s="256">
        <v>0</v>
      </c>
      <c r="K147" s="256" t="s">
        <v>389</v>
      </c>
      <c r="L147" s="256" t="s">
        <v>440</v>
      </c>
      <c r="M147" s="256" t="s">
        <v>1130</v>
      </c>
      <c r="N147" s="256" t="s">
        <v>1130</v>
      </c>
      <c r="O147" s="256" t="s">
        <v>1130</v>
      </c>
      <c r="P147" s="256"/>
      <c r="Q147" s="334">
        <v>0</v>
      </c>
      <c r="R147" s="257">
        <v>0</v>
      </c>
      <c r="S147" s="113" t="s">
        <v>2012</v>
      </c>
      <c r="T147" s="10"/>
      <c r="U147" s="10" t="str">
        <f t="shared" si="12"/>
        <v>Helicolenus dactylopterus All areas</v>
      </c>
      <c r="V147" s="10" t="e">
        <f t="shared" si="10"/>
        <v>#N/A</v>
      </c>
      <c r="W147" s="10" t="e">
        <f t="shared" si="11"/>
        <v>#N/A</v>
      </c>
      <c r="X147" s="10"/>
      <c r="AB147" s="10"/>
      <c r="AC147" s="10"/>
      <c r="AD147" s="10"/>
      <c r="AE147" s="10"/>
      <c r="AF147" s="10"/>
      <c r="AG147" s="10"/>
      <c r="AH147" s="10"/>
    </row>
    <row r="148" spans="1:34" ht="25.5" x14ac:dyDescent="0.2">
      <c r="A148" s="256" t="s">
        <v>118</v>
      </c>
      <c r="B148" s="256" t="s">
        <v>1698</v>
      </c>
      <c r="C148" s="256" t="s">
        <v>656</v>
      </c>
      <c r="D148" s="256" t="s">
        <v>180</v>
      </c>
      <c r="E148" s="256" t="s">
        <v>1396</v>
      </c>
      <c r="F148" s="256" t="s">
        <v>1390</v>
      </c>
      <c r="G148" s="256">
        <v>1</v>
      </c>
      <c r="H148" s="256" t="s">
        <v>387</v>
      </c>
      <c r="I148" s="256" t="s">
        <v>435</v>
      </c>
      <c r="J148" s="256">
        <v>0</v>
      </c>
      <c r="K148" s="256" t="s">
        <v>389</v>
      </c>
      <c r="L148" s="256" t="s">
        <v>440</v>
      </c>
      <c r="M148" s="256" t="s">
        <v>1130</v>
      </c>
      <c r="N148" s="256" t="s">
        <v>1130</v>
      </c>
      <c r="O148" s="256" t="s">
        <v>1130</v>
      </c>
      <c r="P148" s="256"/>
      <c r="Q148" s="334">
        <v>0</v>
      </c>
      <c r="R148" s="257">
        <v>0</v>
      </c>
      <c r="S148" s="113" t="s">
        <v>2012</v>
      </c>
      <c r="T148" s="10"/>
      <c r="U148" s="10" t="str">
        <f t="shared" si="12"/>
        <v>Hippoglossus hippoglossus 5, 14</v>
      </c>
      <c r="V148" s="10" t="e">
        <f t="shared" si="10"/>
        <v>#N/A</v>
      </c>
      <c r="W148" s="10" t="e">
        <f t="shared" si="11"/>
        <v>#N/A</v>
      </c>
      <c r="X148" s="10"/>
      <c r="AB148" s="10"/>
      <c r="AC148" s="10"/>
      <c r="AD148" s="10"/>
      <c r="AE148" s="10"/>
      <c r="AF148" s="10"/>
      <c r="AG148" s="10"/>
      <c r="AH148" s="10"/>
    </row>
    <row r="149" spans="1:34" ht="12.75" x14ac:dyDescent="0.2">
      <c r="A149" s="256" t="s">
        <v>118</v>
      </c>
      <c r="B149" s="256" t="s">
        <v>1698</v>
      </c>
      <c r="C149" s="256" t="s">
        <v>656</v>
      </c>
      <c r="D149" s="256" t="s">
        <v>180</v>
      </c>
      <c r="E149" s="256" t="s">
        <v>1397</v>
      </c>
      <c r="F149" s="256" t="s">
        <v>1283</v>
      </c>
      <c r="G149" s="256">
        <v>413</v>
      </c>
      <c r="H149" s="256" t="s">
        <v>387</v>
      </c>
      <c r="I149" s="256" t="s">
        <v>435</v>
      </c>
      <c r="J149" s="256">
        <v>30</v>
      </c>
      <c r="K149" s="256" t="s">
        <v>382</v>
      </c>
      <c r="L149" s="256" t="s">
        <v>435</v>
      </c>
      <c r="M149" s="256" t="s">
        <v>1130</v>
      </c>
      <c r="N149" s="256" t="s">
        <v>1262</v>
      </c>
      <c r="O149" s="256" t="s">
        <v>1262</v>
      </c>
      <c r="P149" s="256" t="s">
        <v>1530</v>
      </c>
      <c r="Q149" s="335">
        <v>15663</v>
      </c>
      <c r="R149" s="313">
        <v>34</v>
      </c>
      <c r="S149" s="113"/>
      <c r="T149" s="10"/>
      <c r="U149" s="10" t="str">
        <f t="shared" si="12"/>
        <v>Homarus gammarus All areas</v>
      </c>
      <c r="V149" s="10">
        <f t="shared" si="10"/>
        <v>0</v>
      </c>
      <c r="W149" s="10">
        <f t="shared" si="11"/>
        <v>0</v>
      </c>
      <c r="X149" s="10"/>
      <c r="AB149" s="10"/>
      <c r="AC149" s="10"/>
      <c r="AD149" s="10"/>
      <c r="AE149" s="10"/>
      <c r="AF149" s="10"/>
      <c r="AG149" s="10"/>
      <c r="AH149" s="10"/>
    </row>
    <row r="150" spans="1:34" ht="25.5" x14ac:dyDescent="0.2">
      <c r="A150" s="256" t="s">
        <v>118</v>
      </c>
      <c r="B150" s="256" t="s">
        <v>1698</v>
      </c>
      <c r="C150" s="256" t="s">
        <v>656</v>
      </c>
      <c r="D150" s="256" t="s">
        <v>144</v>
      </c>
      <c r="E150" s="256" t="s">
        <v>1398</v>
      </c>
      <c r="F150" s="256" t="s">
        <v>1283</v>
      </c>
      <c r="G150" s="256" t="s">
        <v>435</v>
      </c>
      <c r="H150" s="256" t="s">
        <v>387</v>
      </c>
      <c r="I150" s="256" t="s">
        <v>435</v>
      </c>
      <c r="J150" s="256">
        <v>0</v>
      </c>
      <c r="K150" s="256" t="s">
        <v>382</v>
      </c>
      <c r="L150" s="256" t="s">
        <v>440</v>
      </c>
      <c r="M150" s="256" t="s">
        <v>1130</v>
      </c>
      <c r="N150" s="256" t="s">
        <v>1130</v>
      </c>
      <c r="O150" s="256" t="s">
        <v>1130</v>
      </c>
      <c r="P150" s="256"/>
      <c r="Q150" s="334">
        <v>0</v>
      </c>
      <c r="R150" s="257">
        <v>0</v>
      </c>
      <c r="S150" s="113" t="s">
        <v>2012</v>
      </c>
      <c r="T150" s="10"/>
      <c r="U150" s="10" t="str">
        <f t="shared" si="12"/>
        <v>Hoplostethus atlanticus All areas</v>
      </c>
      <c r="V150" s="10" t="e">
        <f t="shared" si="10"/>
        <v>#N/A</v>
      </c>
      <c r="W150" s="10" t="e">
        <f t="shared" si="11"/>
        <v>#N/A</v>
      </c>
      <c r="X150" s="10"/>
      <c r="AB150" s="10"/>
      <c r="AC150" s="10"/>
      <c r="AD150" s="10"/>
      <c r="AE150" s="10"/>
      <c r="AF150" s="10"/>
      <c r="AG150" s="10"/>
      <c r="AH150" s="10"/>
    </row>
    <row r="151" spans="1:34" ht="25.5" x14ac:dyDescent="0.2">
      <c r="A151" s="256" t="s">
        <v>118</v>
      </c>
      <c r="B151" s="256" t="s">
        <v>1698</v>
      </c>
      <c r="C151" s="256" t="s">
        <v>656</v>
      </c>
      <c r="D151" s="256" t="s">
        <v>144</v>
      </c>
      <c r="E151" s="256" t="s">
        <v>1399</v>
      </c>
      <c r="F151" s="256" t="s">
        <v>1400</v>
      </c>
      <c r="G151" s="256" t="s">
        <v>435</v>
      </c>
      <c r="H151" s="256" t="s">
        <v>387</v>
      </c>
      <c r="I151" s="256" t="s">
        <v>435</v>
      </c>
      <c r="J151" s="256">
        <v>0</v>
      </c>
      <c r="K151" s="256" t="s">
        <v>382</v>
      </c>
      <c r="L151" s="256" t="s">
        <v>440</v>
      </c>
      <c r="M151" s="256" t="s">
        <v>1130</v>
      </c>
      <c r="N151" s="256" t="s">
        <v>1130</v>
      </c>
      <c r="O151" s="256" t="s">
        <v>1130</v>
      </c>
      <c r="P151" s="256"/>
      <c r="Q151" s="334">
        <v>0</v>
      </c>
      <c r="R151" s="257">
        <v>0</v>
      </c>
      <c r="S151" s="113" t="s">
        <v>2012</v>
      </c>
      <c r="T151" s="10"/>
      <c r="U151" s="10" t="str">
        <f t="shared" si="12"/>
        <v>Lepidopus caudatus 9a</v>
      </c>
      <c r="V151" s="10" t="e">
        <f t="shared" si="10"/>
        <v>#N/A</v>
      </c>
      <c r="W151" s="10" t="e">
        <f t="shared" si="11"/>
        <v>#N/A</v>
      </c>
      <c r="X151" s="10"/>
      <c r="AB151" s="10"/>
      <c r="AC151" s="10"/>
      <c r="AD151" s="10"/>
      <c r="AE151" s="10"/>
      <c r="AF151" s="10"/>
      <c r="AG151" s="10"/>
      <c r="AH151" s="10"/>
    </row>
    <row r="152" spans="1:34" ht="25.5" x14ac:dyDescent="0.2">
      <c r="A152" s="256" t="s">
        <v>118</v>
      </c>
      <c r="B152" s="256" t="s">
        <v>1698</v>
      </c>
      <c r="C152" s="256" t="s">
        <v>656</v>
      </c>
      <c r="D152" s="256" t="s">
        <v>144</v>
      </c>
      <c r="E152" s="256" t="s">
        <v>1302</v>
      </c>
      <c r="F152" s="256" t="s">
        <v>1401</v>
      </c>
      <c r="G152" s="256" t="s">
        <v>435</v>
      </c>
      <c r="H152" s="256" t="s">
        <v>387</v>
      </c>
      <c r="I152" s="256" t="s">
        <v>435</v>
      </c>
      <c r="J152" s="256">
        <v>0</v>
      </c>
      <c r="K152" s="256" t="s">
        <v>382</v>
      </c>
      <c r="L152" s="256" t="s">
        <v>440</v>
      </c>
      <c r="M152" s="256" t="s">
        <v>1130</v>
      </c>
      <c r="N152" s="256" t="s">
        <v>1130</v>
      </c>
      <c r="O152" s="256" t="s">
        <v>1130</v>
      </c>
      <c r="P152" s="256"/>
      <c r="Q152" s="334">
        <v>0</v>
      </c>
      <c r="R152" s="257">
        <v>0</v>
      </c>
      <c r="S152" s="113" t="s">
        <v>2012</v>
      </c>
      <c r="T152" s="10"/>
      <c r="U152" s="10" t="str">
        <f t="shared" si="12"/>
        <v>Lepidorhombus boscii 8c, 9a</v>
      </c>
      <c r="V152" s="10" t="e">
        <f t="shared" si="10"/>
        <v>#N/A</v>
      </c>
      <c r="W152" s="10" t="e">
        <f t="shared" si="11"/>
        <v>#N/A</v>
      </c>
      <c r="X152" s="10"/>
      <c r="AB152" s="10"/>
      <c r="AC152" s="10"/>
      <c r="AD152" s="10"/>
      <c r="AE152" s="10"/>
      <c r="AF152" s="10"/>
      <c r="AG152" s="10"/>
      <c r="AH152" s="10"/>
    </row>
    <row r="153" spans="1:34" ht="12.75" x14ac:dyDescent="0.2">
      <c r="A153" s="256" t="s">
        <v>118</v>
      </c>
      <c r="B153" s="256" t="s">
        <v>1698</v>
      </c>
      <c r="C153" s="256" t="s">
        <v>656</v>
      </c>
      <c r="D153" s="256" t="s">
        <v>144</v>
      </c>
      <c r="E153" s="256" t="s">
        <v>1303</v>
      </c>
      <c r="F153" s="256" t="s">
        <v>1402</v>
      </c>
      <c r="G153" s="256">
        <v>726</v>
      </c>
      <c r="H153" s="256" t="s">
        <v>387</v>
      </c>
      <c r="I153" s="256">
        <v>19</v>
      </c>
      <c r="J153" s="256">
        <v>56.999999999999993</v>
      </c>
      <c r="K153" s="256" t="s">
        <v>382</v>
      </c>
      <c r="L153" s="256" t="s">
        <v>435</v>
      </c>
      <c r="M153" s="256" t="s">
        <v>1130</v>
      </c>
      <c r="N153" s="256" t="s">
        <v>1262</v>
      </c>
      <c r="O153" s="256" t="s">
        <v>1262</v>
      </c>
      <c r="P153" s="256"/>
      <c r="Q153" s="334">
        <f t="shared" ref="Q153:Q154" si="17">V153</f>
        <v>1569</v>
      </c>
      <c r="R153" s="257">
        <f t="shared" ref="R153:R154" si="18">W153</f>
        <v>52</v>
      </c>
      <c r="S153" s="113"/>
      <c r="T153" s="10"/>
      <c r="U153" s="10" t="str">
        <f t="shared" si="12"/>
        <v>Lepidorhombus whiffiagonis 6</v>
      </c>
      <c r="V153" s="10">
        <f t="shared" si="10"/>
        <v>1569</v>
      </c>
      <c r="W153" s="10">
        <f t="shared" si="11"/>
        <v>52</v>
      </c>
      <c r="X153" s="10"/>
      <c r="AB153" s="10"/>
      <c r="AC153" s="10"/>
      <c r="AD153" s="10"/>
      <c r="AE153" s="10"/>
      <c r="AF153" s="10"/>
      <c r="AG153" s="10"/>
      <c r="AH153" s="10"/>
    </row>
    <row r="154" spans="1:34" ht="12.75" x14ac:dyDescent="0.2">
      <c r="A154" s="256" t="s">
        <v>118</v>
      </c>
      <c r="B154" s="256" t="s">
        <v>1698</v>
      </c>
      <c r="C154" s="256" t="s">
        <v>656</v>
      </c>
      <c r="D154" s="256" t="s">
        <v>144</v>
      </c>
      <c r="E154" s="256" t="s">
        <v>1303</v>
      </c>
      <c r="F154" s="256" t="s">
        <v>1403</v>
      </c>
      <c r="G154" s="256">
        <v>2171</v>
      </c>
      <c r="H154" s="256" t="s">
        <v>387</v>
      </c>
      <c r="I154" s="256">
        <v>19</v>
      </c>
      <c r="J154" s="256">
        <v>22</v>
      </c>
      <c r="K154" s="256" t="s">
        <v>382</v>
      </c>
      <c r="L154" s="256" t="s">
        <v>435</v>
      </c>
      <c r="M154" s="256" t="s">
        <v>1130</v>
      </c>
      <c r="N154" s="256" t="s">
        <v>1262</v>
      </c>
      <c r="O154" s="256" t="s">
        <v>1262</v>
      </c>
      <c r="P154" s="256" t="s">
        <v>1531</v>
      </c>
      <c r="Q154" s="334">
        <f t="shared" si="17"/>
        <v>18267</v>
      </c>
      <c r="R154" s="257">
        <f t="shared" si="18"/>
        <v>415</v>
      </c>
      <c r="S154" s="113"/>
      <c r="T154" s="10"/>
      <c r="U154" s="10" t="str">
        <f t="shared" si="12"/>
        <v>Lepidorhombus whiffiagonis 7, 8abd</v>
      </c>
      <c r="V154" s="10">
        <f t="shared" si="10"/>
        <v>18267</v>
      </c>
      <c r="W154" s="10">
        <f t="shared" si="11"/>
        <v>415</v>
      </c>
      <c r="X154" s="10"/>
      <c r="AB154" s="10"/>
      <c r="AC154" s="10"/>
      <c r="AD154" s="10"/>
      <c r="AE154" s="10"/>
      <c r="AF154" s="10"/>
      <c r="AG154" s="10"/>
      <c r="AH154" s="10"/>
    </row>
    <row r="155" spans="1:34" ht="25.5" x14ac:dyDescent="0.2">
      <c r="A155" s="256" t="s">
        <v>118</v>
      </c>
      <c r="B155" s="256" t="s">
        <v>1698</v>
      </c>
      <c r="C155" s="256" t="s">
        <v>656</v>
      </c>
      <c r="D155" s="256" t="s">
        <v>144</v>
      </c>
      <c r="E155" s="256" t="s">
        <v>1303</v>
      </c>
      <c r="F155" s="256" t="s">
        <v>1401</v>
      </c>
      <c r="G155" s="256">
        <v>0</v>
      </c>
      <c r="H155" s="256" t="s">
        <v>387</v>
      </c>
      <c r="I155" s="256" t="s">
        <v>435</v>
      </c>
      <c r="J155" s="256">
        <v>0</v>
      </c>
      <c r="K155" s="256" t="s">
        <v>382</v>
      </c>
      <c r="L155" s="256" t="s">
        <v>440</v>
      </c>
      <c r="M155" s="256" t="s">
        <v>1130</v>
      </c>
      <c r="N155" s="256" t="s">
        <v>1130</v>
      </c>
      <c r="O155" s="256" t="s">
        <v>1130</v>
      </c>
      <c r="P155" s="256" t="s">
        <v>1520</v>
      </c>
      <c r="Q155" s="334">
        <v>0</v>
      </c>
      <c r="R155" s="257">
        <v>0</v>
      </c>
      <c r="S155" s="113" t="s">
        <v>2012</v>
      </c>
      <c r="T155" s="10"/>
      <c r="U155" s="10" t="str">
        <f t="shared" si="12"/>
        <v>Lepidorhombus whiffiagonis 8c, 9a</v>
      </c>
      <c r="V155" s="10" t="e">
        <f t="shared" si="10"/>
        <v>#N/A</v>
      </c>
      <c r="W155" s="10" t="e">
        <f t="shared" si="11"/>
        <v>#N/A</v>
      </c>
      <c r="X155" s="10"/>
      <c r="AB155" s="10"/>
      <c r="AC155" s="10"/>
      <c r="AD155" s="10"/>
      <c r="AE155" s="10"/>
      <c r="AF155" s="10"/>
      <c r="AG155" s="10"/>
      <c r="AH155" s="10"/>
    </row>
    <row r="156" spans="1:34" ht="102" x14ac:dyDescent="0.2">
      <c r="A156" s="256" t="s">
        <v>118</v>
      </c>
      <c r="B156" s="256" t="s">
        <v>1698</v>
      </c>
      <c r="C156" s="256" t="s">
        <v>656</v>
      </c>
      <c r="D156" s="256" t="s">
        <v>144</v>
      </c>
      <c r="E156" s="256" t="s">
        <v>1404</v>
      </c>
      <c r="F156" s="256" t="s">
        <v>1393</v>
      </c>
      <c r="G156" s="256">
        <v>0</v>
      </c>
      <c r="H156" s="256" t="s">
        <v>387</v>
      </c>
      <c r="I156" s="256" t="s">
        <v>435</v>
      </c>
      <c r="J156" s="256">
        <v>0</v>
      </c>
      <c r="K156" s="256" t="s">
        <v>382</v>
      </c>
      <c r="L156" s="256" t="s">
        <v>435</v>
      </c>
      <c r="M156" s="256" t="s">
        <v>1130</v>
      </c>
      <c r="N156" s="256" t="s">
        <v>1262</v>
      </c>
      <c r="O156" s="256" t="s">
        <v>1262</v>
      </c>
      <c r="P156" s="256" t="s">
        <v>1532</v>
      </c>
      <c r="Q156" s="334">
        <f t="shared" ref="Q156:Q158" si="19">V156</f>
        <v>3</v>
      </c>
      <c r="R156" s="257">
        <f t="shared" ref="R156:R158" si="20">W156</f>
        <v>2</v>
      </c>
      <c r="S156" s="113" t="s">
        <v>2047</v>
      </c>
      <c r="T156" s="10"/>
      <c r="U156" s="10" t="str">
        <f t="shared" si="12"/>
        <v>Leucoraja circularis 6, 7</v>
      </c>
      <c r="V156" s="10">
        <f t="shared" si="10"/>
        <v>3</v>
      </c>
      <c r="W156" s="10">
        <f t="shared" si="11"/>
        <v>2</v>
      </c>
      <c r="X156" s="10"/>
      <c r="AB156" s="10"/>
      <c r="AC156" s="10"/>
      <c r="AD156" s="10"/>
      <c r="AE156" s="10"/>
      <c r="AF156" s="10"/>
      <c r="AG156" s="10"/>
      <c r="AH156" s="10"/>
    </row>
    <row r="157" spans="1:34" ht="102" x14ac:dyDescent="0.2">
      <c r="A157" s="256" t="s">
        <v>118</v>
      </c>
      <c r="B157" s="256" t="s">
        <v>1698</v>
      </c>
      <c r="C157" s="256" t="s">
        <v>656</v>
      </c>
      <c r="D157" s="256" t="s">
        <v>144</v>
      </c>
      <c r="E157" s="256" t="s">
        <v>1405</v>
      </c>
      <c r="F157" s="256" t="s">
        <v>1393</v>
      </c>
      <c r="G157" s="256">
        <v>38</v>
      </c>
      <c r="H157" s="256" t="s">
        <v>387</v>
      </c>
      <c r="I157" s="256" t="s">
        <v>435</v>
      </c>
      <c r="J157" s="256">
        <v>59</v>
      </c>
      <c r="K157" s="256" t="s">
        <v>389</v>
      </c>
      <c r="L157" s="256" t="s">
        <v>435</v>
      </c>
      <c r="M157" s="256" t="s">
        <v>1130</v>
      </c>
      <c r="N157" s="256" t="s">
        <v>1262</v>
      </c>
      <c r="O157" s="256" t="s">
        <v>1262</v>
      </c>
      <c r="P157" s="256" t="s">
        <v>1529</v>
      </c>
      <c r="Q157" s="334">
        <f t="shared" si="19"/>
        <v>6</v>
      </c>
      <c r="R157" s="257">
        <f t="shared" si="20"/>
        <v>5</v>
      </c>
      <c r="S157" s="113" t="s">
        <v>2048</v>
      </c>
      <c r="T157" s="10"/>
      <c r="U157" s="10" t="str">
        <f t="shared" si="12"/>
        <v>Leucoraja fullonica 6, 7</v>
      </c>
      <c r="V157" s="10">
        <f t="shared" si="10"/>
        <v>6</v>
      </c>
      <c r="W157" s="10">
        <f t="shared" si="11"/>
        <v>5</v>
      </c>
      <c r="X157" s="10"/>
      <c r="AB157" s="10"/>
      <c r="AC157" s="10"/>
      <c r="AD157" s="10"/>
      <c r="AE157" s="10"/>
      <c r="AF157" s="10"/>
      <c r="AG157" s="10"/>
      <c r="AH157" s="10"/>
    </row>
    <row r="158" spans="1:34" ht="12.75" x14ac:dyDescent="0.2">
      <c r="A158" s="256" t="s">
        <v>118</v>
      </c>
      <c r="B158" s="256" t="s">
        <v>1698</v>
      </c>
      <c r="C158" s="256" t="s">
        <v>656</v>
      </c>
      <c r="D158" s="256" t="s">
        <v>144</v>
      </c>
      <c r="E158" s="256" t="s">
        <v>1304</v>
      </c>
      <c r="F158" s="256" t="s">
        <v>1406</v>
      </c>
      <c r="G158" s="256">
        <v>37</v>
      </c>
      <c r="H158" s="256" t="s">
        <v>387</v>
      </c>
      <c r="I158" s="256" t="s">
        <v>435</v>
      </c>
      <c r="J158" s="256">
        <v>3</v>
      </c>
      <c r="K158" s="256" t="s">
        <v>389</v>
      </c>
      <c r="L158" s="256" t="s">
        <v>435</v>
      </c>
      <c r="M158" s="256" t="s">
        <v>1130</v>
      </c>
      <c r="N158" s="256" t="s">
        <v>1262</v>
      </c>
      <c r="O158" s="256" t="s">
        <v>1262</v>
      </c>
      <c r="P158" s="256" t="s">
        <v>1529</v>
      </c>
      <c r="Q158" s="334">
        <f t="shared" si="19"/>
        <v>219</v>
      </c>
      <c r="R158" s="257">
        <f t="shared" si="20"/>
        <v>66</v>
      </c>
      <c r="S158" s="113"/>
      <c r="T158" s="10"/>
      <c r="U158" s="10" t="str">
        <f t="shared" si="12"/>
        <v>Leucoraja naevus 6, 7, 8ab</v>
      </c>
      <c r="V158" s="10">
        <f t="shared" si="10"/>
        <v>219</v>
      </c>
      <c r="W158" s="10">
        <f t="shared" si="11"/>
        <v>66</v>
      </c>
      <c r="X158" s="10"/>
      <c r="AB158" s="10"/>
      <c r="AC158" s="10"/>
      <c r="AD158" s="10"/>
      <c r="AE158" s="10"/>
      <c r="AF158" s="10"/>
      <c r="AG158" s="10"/>
      <c r="AH158" s="10"/>
    </row>
    <row r="159" spans="1:34" ht="25.5" x14ac:dyDescent="0.2">
      <c r="A159" s="256" t="s">
        <v>118</v>
      </c>
      <c r="B159" s="256" t="s">
        <v>1698</v>
      </c>
      <c r="C159" s="256" t="s">
        <v>656</v>
      </c>
      <c r="D159" s="256" t="s">
        <v>144</v>
      </c>
      <c r="E159" s="256" t="s">
        <v>1304</v>
      </c>
      <c r="F159" s="256" t="s">
        <v>1407</v>
      </c>
      <c r="G159" s="256" t="s">
        <v>435</v>
      </c>
      <c r="H159" s="256" t="s">
        <v>387</v>
      </c>
      <c r="I159" s="256" t="s">
        <v>435</v>
      </c>
      <c r="J159" s="256">
        <v>0</v>
      </c>
      <c r="K159" s="256" t="s">
        <v>382</v>
      </c>
      <c r="L159" s="256" t="s">
        <v>440</v>
      </c>
      <c r="M159" s="256" t="s">
        <v>1130</v>
      </c>
      <c r="N159" s="256" t="s">
        <v>1130</v>
      </c>
      <c r="O159" s="256" t="s">
        <v>1130</v>
      </c>
      <c r="P159" s="256"/>
      <c r="Q159" s="334">
        <v>0</v>
      </c>
      <c r="R159" s="257">
        <v>0</v>
      </c>
      <c r="S159" s="113" t="s">
        <v>2012</v>
      </c>
      <c r="T159" s="10"/>
      <c r="U159" s="10" t="str">
        <f t="shared" si="12"/>
        <v>Leucoraja naevus 8c</v>
      </c>
      <c r="V159" s="10" t="e">
        <f t="shared" si="10"/>
        <v>#N/A</v>
      </c>
      <c r="W159" s="10" t="e">
        <f t="shared" si="11"/>
        <v>#N/A</v>
      </c>
      <c r="X159" s="10"/>
      <c r="AB159" s="10"/>
      <c r="AC159" s="10"/>
      <c r="AD159" s="10"/>
      <c r="AE159" s="10"/>
      <c r="AF159" s="10"/>
      <c r="AG159" s="10"/>
      <c r="AH159" s="10"/>
    </row>
    <row r="160" spans="1:34" ht="25.5" x14ac:dyDescent="0.2">
      <c r="A160" s="256" t="s">
        <v>118</v>
      </c>
      <c r="B160" s="256" t="s">
        <v>1698</v>
      </c>
      <c r="C160" s="256" t="s">
        <v>656</v>
      </c>
      <c r="D160" s="256" t="s">
        <v>144</v>
      </c>
      <c r="E160" s="256" t="s">
        <v>1304</v>
      </c>
      <c r="F160" s="256" t="s">
        <v>1400</v>
      </c>
      <c r="G160" s="256" t="s">
        <v>435</v>
      </c>
      <c r="H160" s="256" t="s">
        <v>387</v>
      </c>
      <c r="I160" s="256" t="s">
        <v>435</v>
      </c>
      <c r="J160" s="256">
        <v>0</v>
      </c>
      <c r="K160" s="256" t="s">
        <v>382</v>
      </c>
      <c r="L160" s="256" t="s">
        <v>440</v>
      </c>
      <c r="M160" s="256" t="s">
        <v>1130</v>
      </c>
      <c r="N160" s="256" t="s">
        <v>1130</v>
      </c>
      <c r="O160" s="256" t="s">
        <v>1130</v>
      </c>
      <c r="P160" s="256"/>
      <c r="Q160" s="334">
        <v>0</v>
      </c>
      <c r="R160" s="257">
        <v>0</v>
      </c>
      <c r="S160" s="113" t="s">
        <v>2012</v>
      </c>
      <c r="T160" s="10"/>
      <c r="U160" s="10" t="str">
        <f t="shared" si="12"/>
        <v>Leucoraja naevus 9a</v>
      </c>
      <c r="V160" s="10" t="e">
        <f t="shared" si="10"/>
        <v>#N/A</v>
      </c>
      <c r="W160" s="10" t="e">
        <f t="shared" si="11"/>
        <v>#N/A</v>
      </c>
      <c r="X160" s="10"/>
      <c r="AB160" s="10"/>
      <c r="AC160" s="10"/>
      <c r="AD160" s="10"/>
      <c r="AE160" s="10"/>
      <c r="AF160" s="10"/>
      <c r="AG160" s="10"/>
      <c r="AH160" s="10"/>
    </row>
    <row r="161" spans="1:34" ht="25.5" x14ac:dyDescent="0.2">
      <c r="A161" s="256" t="s">
        <v>118</v>
      </c>
      <c r="B161" s="256" t="s">
        <v>1698</v>
      </c>
      <c r="C161" s="256" t="s">
        <v>656</v>
      </c>
      <c r="D161" s="256" t="s">
        <v>180</v>
      </c>
      <c r="E161" s="256" t="s">
        <v>1305</v>
      </c>
      <c r="F161" s="256" t="s">
        <v>1408</v>
      </c>
      <c r="G161" s="256">
        <v>1</v>
      </c>
      <c r="H161" s="256" t="s">
        <v>387</v>
      </c>
      <c r="I161" s="256" t="s">
        <v>180</v>
      </c>
      <c r="J161" s="256">
        <v>3</v>
      </c>
      <c r="K161" s="256" t="s">
        <v>389</v>
      </c>
      <c r="L161" s="256" t="s">
        <v>440</v>
      </c>
      <c r="M161" s="256" t="s">
        <v>1130</v>
      </c>
      <c r="N161" s="256" t="s">
        <v>1130</v>
      </c>
      <c r="O161" s="256" t="s">
        <v>1130</v>
      </c>
      <c r="P161" s="256"/>
      <c r="Q161" s="334">
        <v>0</v>
      </c>
      <c r="R161" s="257">
        <v>0</v>
      </c>
      <c r="S161" s="113" t="s">
        <v>2012</v>
      </c>
      <c r="T161" s="10"/>
      <c r="U161" s="10" t="str">
        <f t="shared" si="12"/>
        <v>Limanda limanda 7a, 7f-h</v>
      </c>
      <c r="V161" s="10" t="e">
        <f t="shared" si="10"/>
        <v>#N/A</v>
      </c>
      <c r="W161" s="10" t="e">
        <f t="shared" si="11"/>
        <v>#N/A</v>
      </c>
      <c r="X161" s="10"/>
      <c r="AB161" s="10"/>
      <c r="AC161" s="10"/>
      <c r="AD161" s="10"/>
      <c r="AE161" s="10"/>
      <c r="AF161" s="10"/>
      <c r="AG161" s="10"/>
      <c r="AH161" s="10"/>
    </row>
    <row r="162" spans="1:34" ht="25.5" x14ac:dyDescent="0.2">
      <c r="A162" s="256" t="s">
        <v>118</v>
      </c>
      <c r="B162" s="256" t="s">
        <v>1698</v>
      </c>
      <c r="C162" s="256" t="s">
        <v>656</v>
      </c>
      <c r="D162" s="256" t="s">
        <v>144</v>
      </c>
      <c r="E162" s="256" t="s">
        <v>1305</v>
      </c>
      <c r="F162" s="256" t="s">
        <v>1409</v>
      </c>
      <c r="G162" s="256" t="s">
        <v>435</v>
      </c>
      <c r="H162" s="256" t="s">
        <v>387</v>
      </c>
      <c r="I162" s="256" t="s">
        <v>180</v>
      </c>
      <c r="J162" s="256">
        <v>0</v>
      </c>
      <c r="K162" s="256" t="s">
        <v>382</v>
      </c>
      <c r="L162" s="256" t="s">
        <v>440</v>
      </c>
      <c r="M162" s="256" t="s">
        <v>1130</v>
      </c>
      <c r="N162" s="256" t="s">
        <v>1130</v>
      </c>
      <c r="O162" s="256" t="s">
        <v>1130</v>
      </c>
      <c r="P162" s="256"/>
      <c r="Q162" s="334">
        <v>0</v>
      </c>
      <c r="R162" s="257">
        <v>0</v>
      </c>
      <c r="S162" s="113" t="s">
        <v>2012</v>
      </c>
      <c r="T162" s="10"/>
      <c r="U162" s="10" t="str">
        <f t="shared" si="12"/>
        <v>Limanda limanda 7e</v>
      </c>
      <c r="V162" s="10" t="e">
        <f t="shared" si="10"/>
        <v>#N/A</v>
      </c>
      <c r="W162" s="10" t="e">
        <f t="shared" si="11"/>
        <v>#N/A</v>
      </c>
      <c r="X162" s="10"/>
      <c r="AB162" s="10"/>
      <c r="AC162" s="10"/>
      <c r="AD162" s="10"/>
      <c r="AE162" s="10"/>
      <c r="AF162" s="10"/>
      <c r="AG162" s="10"/>
      <c r="AH162" s="10"/>
    </row>
    <row r="163" spans="1:34" ht="25.5" x14ac:dyDescent="0.2">
      <c r="A163" s="256" t="s">
        <v>118</v>
      </c>
      <c r="B163" s="256" t="s">
        <v>1698</v>
      </c>
      <c r="C163" s="256" t="s">
        <v>656</v>
      </c>
      <c r="D163" s="256" t="s">
        <v>180</v>
      </c>
      <c r="E163" s="256" t="s">
        <v>1410</v>
      </c>
      <c r="F163" s="256" t="s">
        <v>1283</v>
      </c>
      <c r="G163" s="256">
        <v>726</v>
      </c>
      <c r="H163" s="256" t="s">
        <v>387</v>
      </c>
      <c r="I163" s="256" t="s">
        <v>435</v>
      </c>
      <c r="J163" s="256">
        <v>5</v>
      </c>
      <c r="K163" s="256" t="s">
        <v>382</v>
      </c>
      <c r="L163" s="256" t="s">
        <v>439</v>
      </c>
      <c r="M163" s="256" t="s">
        <v>1130</v>
      </c>
      <c r="N163" s="256" t="s">
        <v>1130</v>
      </c>
      <c r="O163" s="256" t="s">
        <v>1130</v>
      </c>
      <c r="P163" s="256" t="s">
        <v>1533</v>
      </c>
      <c r="Q163" s="334">
        <v>0</v>
      </c>
      <c r="R163" s="257">
        <v>0</v>
      </c>
      <c r="S163" s="113" t="s">
        <v>2012</v>
      </c>
      <c r="T163" s="10"/>
      <c r="U163" s="10" t="str">
        <f t="shared" si="12"/>
        <v>Loligo vulgaris All areas</v>
      </c>
      <c r="V163" s="10" t="e">
        <f t="shared" si="10"/>
        <v>#N/A</v>
      </c>
      <c r="W163" s="10" t="e">
        <f t="shared" si="11"/>
        <v>#N/A</v>
      </c>
      <c r="X163" s="10"/>
      <c r="AB163" s="10"/>
      <c r="AC163" s="10"/>
      <c r="AD163" s="10"/>
      <c r="AE163" s="10"/>
      <c r="AF163" s="10"/>
      <c r="AG163" s="10"/>
      <c r="AH163" s="10"/>
    </row>
    <row r="164" spans="1:34" ht="12.75" x14ac:dyDescent="0.2">
      <c r="A164" s="256" t="s">
        <v>118</v>
      </c>
      <c r="B164" s="256" t="s">
        <v>1698</v>
      </c>
      <c r="C164" s="256" t="s">
        <v>656</v>
      </c>
      <c r="D164" s="256" t="s">
        <v>144</v>
      </c>
      <c r="E164" s="256" t="s">
        <v>1306</v>
      </c>
      <c r="F164" s="256">
        <v>6</v>
      </c>
      <c r="G164" s="256">
        <v>101</v>
      </c>
      <c r="H164" s="256" t="s">
        <v>387</v>
      </c>
      <c r="I164" s="256">
        <v>14</v>
      </c>
      <c r="J164" s="256">
        <v>34</v>
      </c>
      <c r="K164" s="256" t="s">
        <v>382</v>
      </c>
      <c r="L164" s="256" t="s">
        <v>435</v>
      </c>
      <c r="M164" s="256" t="s">
        <v>1130</v>
      </c>
      <c r="N164" s="256" t="s">
        <v>1262</v>
      </c>
      <c r="O164" s="256" t="s">
        <v>1262</v>
      </c>
      <c r="P164" s="256" t="s">
        <v>1529</v>
      </c>
      <c r="Q164" s="334">
        <f t="shared" ref="Q164:Q165" si="21">V164</f>
        <v>684</v>
      </c>
      <c r="R164" s="257">
        <f t="shared" ref="R164:R165" si="22">W164</f>
        <v>25</v>
      </c>
      <c r="S164" s="113"/>
      <c r="T164" s="10"/>
      <c r="U164" s="10" t="str">
        <f t="shared" si="12"/>
        <v>Lophius budegassa 6</v>
      </c>
      <c r="V164" s="10">
        <f t="shared" si="10"/>
        <v>684</v>
      </c>
      <c r="W164" s="10">
        <f t="shared" si="11"/>
        <v>25</v>
      </c>
      <c r="X164" s="10"/>
      <c r="AB164" s="10"/>
      <c r="AC164" s="10"/>
      <c r="AD164" s="10"/>
      <c r="AE164" s="10"/>
      <c r="AF164" s="10"/>
      <c r="AG164" s="10"/>
      <c r="AH164" s="10"/>
    </row>
    <row r="165" spans="1:34" ht="12.75" x14ac:dyDescent="0.2">
      <c r="A165" s="256" t="s">
        <v>118</v>
      </c>
      <c r="B165" s="256" t="s">
        <v>1698</v>
      </c>
      <c r="C165" s="256" t="s">
        <v>656</v>
      </c>
      <c r="D165" s="256" t="s">
        <v>144</v>
      </c>
      <c r="E165" s="256" t="s">
        <v>1306</v>
      </c>
      <c r="F165" s="256" t="s">
        <v>1411</v>
      </c>
      <c r="G165" s="256">
        <v>154</v>
      </c>
      <c r="H165" s="256" t="s">
        <v>387</v>
      </c>
      <c r="I165" s="256">
        <v>9</v>
      </c>
      <c r="J165" s="256">
        <v>13</v>
      </c>
      <c r="K165" s="256" t="s">
        <v>382</v>
      </c>
      <c r="L165" s="256" t="s">
        <v>435</v>
      </c>
      <c r="M165" s="256" t="s">
        <v>1130</v>
      </c>
      <c r="N165" s="256" t="s">
        <v>1262</v>
      </c>
      <c r="O165" s="256" t="s">
        <v>1262</v>
      </c>
      <c r="P165" s="256" t="s">
        <v>1534</v>
      </c>
      <c r="Q165" s="334">
        <f t="shared" si="21"/>
        <v>4306</v>
      </c>
      <c r="R165" s="257">
        <f t="shared" si="22"/>
        <v>230</v>
      </c>
      <c r="S165" s="113"/>
      <c r="T165" s="10"/>
      <c r="U165" s="10" t="str">
        <f t="shared" si="12"/>
        <v>Lophius budegassa 7b-k, 8abd</v>
      </c>
      <c r="V165" s="10">
        <f t="shared" si="10"/>
        <v>4306</v>
      </c>
      <c r="W165" s="10">
        <f t="shared" si="11"/>
        <v>230</v>
      </c>
      <c r="X165" s="10"/>
      <c r="AB165" s="10"/>
      <c r="AC165" s="10"/>
      <c r="AD165" s="10"/>
      <c r="AE165" s="10"/>
      <c r="AF165" s="10"/>
      <c r="AG165" s="10"/>
      <c r="AH165" s="10"/>
    </row>
    <row r="166" spans="1:34" ht="25.5" x14ac:dyDescent="0.2">
      <c r="A166" s="256" t="s">
        <v>118</v>
      </c>
      <c r="B166" s="256" t="s">
        <v>1698</v>
      </c>
      <c r="C166" s="256" t="s">
        <v>656</v>
      </c>
      <c r="D166" s="256" t="s">
        <v>144</v>
      </c>
      <c r="E166" s="256" t="s">
        <v>1306</v>
      </c>
      <c r="F166" s="256" t="s">
        <v>1401</v>
      </c>
      <c r="G166" s="256" t="s">
        <v>435</v>
      </c>
      <c r="H166" s="256" t="s">
        <v>387</v>
      </c>
      <c r="I166" s="256" t="s">
        <v>435</v>
      </c>
      <c r="J166" s="256">
        <v>0</v>
      </c>
      <c r="K166" s="256" t="s">
        <v>382</v>
      </c>
      <c r="L166" s="256" t="s">
        <v>440</v>
      </c>
      <c r="M166" s="256" t="s">
        <v>1130</v>
      </c>
      <c r="N166" s="256" t="s">
        <v>1130</v>
      </c>
      <c r="O166" s="256" t="s">
        <v>1130</v>
      </c>
      <c r="P166" s="256"/>
      <c r="Q166" s="334">
        <v>0</v>
      </c>
      <c r="R166" s="257">
        <v>0</v>
      </c>
      <c r="S166" s="113" t="s">
        <v>2012</v>
      </c>
      <c r="T166" s="10"/>
      <c r="U166" s="10" t="str">
        <f t="shared" si="12"/>
        <v>Lophius budegassa 8c, 9a</v>
      </c>
      <c r="V166" s="10" t="e">
        <f t="shared" si="10"/>
        <v>#N/A</v>
      </c>
      <c r="W166" s="10" t="e">
        <f t="shared" si="11"/>
        <v>#N/A</v>
      </c>
      <c r="X166" s="10"/>
      <c r="AB166" s="10"/>
      <c r="AC166" s="10"/>
      <c r="AD166" s="10"/>
      <c r="AE166" s="10"/>
      <c r="AF166" s="10"/>
      <c r="AG166" s="10"/>
      <c r="AH166" s="10"/>
    </row>
    <row r="167" spans="1:34" ht="12.75" x14ac:dyDescent="0.2">
      <c r="A167" s="256" t="s">
        <v>118</v>
      </c>
      <c r="B167" s="256" t="s">
        <v>1698</v>
      </c>
      <c r="C167" s="256" t="s">
        <v>656</v>
      </c>
      <c r="D167" s="256" t="s">
        <v>144</v>
      </c>
      <c r="E167" s="256" t="s">
        <v>1412</v>
      </c>
      <c r="F167" s="256">
        <v>6</v>
      </c>
      <c r="G167" s="256">
        <v>911</v>
      </c>
      <c r="H167" s="256" t="s">
        <v>387</v>
      </c>
      <c r="I167" s="256">
        <v>14</v>
      </c>
      <c r="J167" s="256">
        <v>34</v>
      </c>
      <c r="K167" s="256" t="s">
        <v>382</v>
      </c>
      <c r="L167" s="256" t="s">
        <v>435</v>
      </c>
      <c r="M167" s="256" t="s">
        <v>1130</v>
      </c>
      <c r="N167" s="256" t="s">
        <v>1262</v>
      </c>
      <c r="O167" s="256" t="s">
        <v>1262</v>
      </c>
      <c r="P167" s="256" t="s">
        <v>1535</v>
      </c>
      <c r="Q167" s="334">
        <f>V167</f>
        <v>820</v>
      </c>
      <c r="R167" s="257">
        <f>W167</f>
        <v>32</v>
      </c>
      <c r="S167" s="113"/>
      <c r="T167" s="10"/>
      <c r="U167" s="10" t="str">
        <f t="shared" si="12"/>
        <v>Lophius piscatorious 6</v>
      </c>
      <c r="V167" s="10">
        <f t="shared" si="10"/>
        <v>820</v>
      </c>
      <c r="W167" s="10">
        <f t="shared" si="11"/>
        <v>32</v>
      </c>
      <c r="X167" s="10"/>
      <c r="AB167" s="10"/>
      <c r="AC167" s="10"/>
      <c r="AD167" s="10"/>
      <c r="AE167" s="10"/>
      <c r="AF167" s="10"/>
      <c r="AG167" s="10"/>
      <c r="AH167" s="10"/>
    </row>
    <row r="168" spans="1:34" ht="25.5" x14ac:dyDescent="0.2">
      <c r="A168" s="256" t="s">
        <v>118</v>
      </c>
      <c r="B168" s="256" t="s">
        <v>1698</v>
      </c>
      <c r="C168" s="256" t="s">
        <v>656</v>
      </c>
      <c r="D168" s="256" t="s">
        <v>144</v>
      </c>
      <c r="E168" s="256" t="s">
        <v>1412</v>
      </c>
      <c r="F168" s="256" t="s">
        <v>1413</v>
      </c>
      <c r="G168" s="256" t="s">
        <v>435</v>
      </c>
      <c r="H168" s="256" t="s">
        <v>387</v>
      </c>
      <c r="I168" s="256" t="s">
        <v>435</v>
      </c>
      <c r="J168" s="256">
        <v>0</v>
      </c>
      <c r="K168" s="256" t="s">
        <v>382</v>
      </c>
      <c r="L168" s="256" t="s">
        <v>440</v>
      </c>
      <c r="M168" s="256" t="s">
        <v>1130</v>
      </c>
      <c r="N168" s="256" t="s">
        <v>1130</v>
      </c>
      <c r="O168" s="256" t="s">
        <v>1130</v>
      </c>
      <c r="P168" s="256"/>
      <c r="Q168" s="334">
        <v>0</v>
      </c>
      <c r="R168" s="257">
        <v>0</v>
      </c>
      <c r="S168" s="113" t="s">
        <v>2012</v>
      </c>
      <c r="T168" s="10"/>
      <c r="U168" s="10" t="str">
        <f t="shared" si="12"/>
        <v>Lophius piscatorious 5b, 12, 14</v>
      </c>
      <c r="V168" s="10" t="e">
        <f t="shared" si="10"/>
        <v>#N/A</v>
      </c>
      <c r="W168" s="10" t="e">
        <f t="shared" si="11"/>
        <v>#N/A</v>
      </c>
      <c r="X168" s="10"/>
      <c r="AB168" s="10"/>
      <c r="AC168" s="10"/>
      <c r="AD168" s="10"/>
      <c r="AE168" s="10"/>
      <c r="AF168" s="10"/>
      <c r="AG168" s="10"/>
      <c r="AH168" s="10"/>
    </row>
    <row r="169" spans="1:34" ht="12.75" x14ac:dyDescent="0.2">
      <c r="A169" s="256" t="s">
        <v>118</v>
      </c>
      <c r="B169" s="256" t="s">
        <v>1698</v>
      </c>
      <c r="C169" s="256" t="s">
        <v>656</v>
      </c>
      <c r="D169" s="256" t="s">
        <v>144</v>
      </c>
      <c r="E169" s="256" t="s">
        <v>1412</v>
      </c>
      <c r="F169" s="256" t="s">
        <v>1403</v>
      </c>
      <c r="G169" s="256">
        <v>2420</v>
      </c>
      <c r="H169" s="256" t="s">
        <v>387</v>
      </c>
      <c r="I169" s="256">
        <v>9</v>
      </c>
      <c r="J169" s="256">
        <v>13</v>
      </c>
      <c r="K169" s="256" t="s">
        <v>382</v>
      </c>
      <c r="L169" s="256" t="s">
        <v>435</v>
      </c>
      <c r="M169" s="256" t="s">
        <v>1130</v>
      </c>
      <c r="N169" s="256" t="s">
        <v>1262</v>
      </c>
      <c r="O169" s="256" t="s">
        <v>1262</v>
      </c>
      <c r="P169" s="256" t="s">
        <v>1534</v>
      </c>
      <c r="Q169" s="334">
        <f>V169</f>
        <v>3613</v>
      </c>
      <c r="R169" s="257">
        <f>W169</f>
        <v>252</v>
      </c>
      <c r="S169" s="113"/>
      <c r="T169" s="10"/>
      <c r="U169" s="10" t="str">
        <f t="shared" si="12"/>
        <v>Lophius piscatorious 7, 8abd</v>
      </c>
      <c r="V169" s="10">
        <f t="shared" si="10"/>
        <v>3613</v>
      </c>
      <c r="W169" s="10">
        <f t="shared" si="11"/>
        <v>252</v>
      </c>
      <c r="X169" s="10"/>
      <c r="AB169" s="10"/>
      <c r="AC169" s="10"/>
      <c r="AD169" s="10"/>
      <c r="AE169" s="10"/>
      <c r="AF169" s="10"/>
      <c r="AG169" s="10"/>
      <c r="AH169" s="10"/>
    </row>
    <row r="170" spans="1:34" ht="25.5" x14ac:dyDescent="0.2">
      <c r="A170" s="256" t="s">
        <v>118</v>
      </c>
      <c r="B170" s="256" t="s">
        <v>1698</v>
      </c>
      <c r="C170" s="256" t="s">
        <v>656</v>
      </c>
      <c r="D170" s="256" t="s">
        <v>144</v>
      </c>
      <c r="E170" s="256" t="s">
        <v>1412</v>
      </c>
      <c r="F170" s="256" t="s">
        <v>1401</v>
      </c>
      <c r="G170" s="256">
        <v>0</v>
      </c>
      <c r="H170" s="256" t="s">
        <v>387</v>
      </c>
      <c r="I170" s="256" t="s">
        <v>435</v>
      </c>
      <c r="J170" s="256">
        <v>0</v>
      </c>
      <c r="K170" s="256" t="s">
        <v>382</v>
      </c>
      <c r="L170" s="256" t="s">
        <v>440</v>
      </c>
      <c r="M170" s="256" t="s">
        <v>1130</v>
      </c>
      <c r="N170" s="256" t="s">
        <v>1130</v>
      </c>
      <c r="O170" s="256" t="s">
        <v>1130</v>
      </c>
      <c r="P170" s="256" t="s">
        <v>1520</v>
      </c>
      <c r="Q170" s="334">
        <v>0</v>
      </c>
      <c r="R170" s="257">
        <v>0</v>
      </c>
      <c r="S170" s="113" t="s">
        <v>2012</v>
      </c>
      <c r="T170" s="10"/>
      <c r="U170" s="10" t="str">
        <f t="shared" si="12"/>
        <v>Lophius piscatorious 8c, 9a</v>
      </c>
      <c r="V170" s="10" t="e">
        <f t="shared" si="10"/>
        <v>#N/A</v>
      </c>
      <c r="W170" s="10" t="e">
        <f t="shared" si="11"/>
        <v>#N/A</v>
      </c>
      <c r="X170" s="10"/>
      <c r="AB170" s="10"/>
      <c r="AC170" s="10"/>
      <c r="AD170" s="10"/>
      <c r="AE170" s="10"/>
      <c r="AF170" s="10"/>
      <c r="AG170" s="10"/>
      <c r="AH170" s="10"/>
    </row>
    <row r="171" spans="1:34" ht="25.5" x14ac:dyDescent="0.2">
      <c r="A171" s="256" t="s">
        <v>118</v>
      </c>
      <c r="B171" s="256" t="s">
        <v>1698</v>
      </c>
      <c r="C171" s="256" t="s">
        <v>656</v>
      </c>
      <c r="D171" s="256" t="s">
        <v>144</v>
      </c>
      <c r="E171" s="256" t="s">
        <v>1308</v>
      </c>
      <c r="F171" s="256" t="s">
        <v>1372</v>
      </c>
      <c r="G171" s="256" t="s">
        <v>435</v>
      </c>
      <c r="H171" s="256" t="s">
        <v>387</v>
      </c>
      <c r="I171" s="256" t="s">
        <v>435</v>
      </c>
      <c r="J171" s="256">
        <v>0</v>
      </c>
      <c r="K171" s="256" t="s">
        <v>382</v>
      </c>
      <c r="L171" s="256" t="s">
        <v>440</v>
      </c>
      <c r="M171" s="256" t="s">
        <v>1130</v>
      </c>
      <c r="N171" s="256" t="s">
        <v>1130</v>
      </c>
      <c r="O171" s="256" t="s">
        <v>1130</v>
      </c>
      <c r="P171" s="256"/>
      <c r="Q171" s="334">
        <v>0</v>
      </c>
      <c r="R171" s="257">
        <v>0</v>
      </c>
      <c r="S171" s="113" t="s">
        <v>2012</v>
      </c>
      <c r="T171" s="10"/>
      <c r="U171" s="10" t="str">
        <f t="shared" si="12"/>
        <v>Macrourus berglax 8, 9, 10, 12, 14</v>
      </c>
      <c r="V171" s="10" t="e">
        <f t="shared" si="10"/>
        <v>#N/A</v>
      </c>
      <c r="W171" s="10" t="e">
        <f t="shared" si="11"/>
        <v>#N/A</v>
      </c>
      <c r="X171" s="10"/>
      <c r="AB171" s="10"/>
      <c r="AC171" s="10"/>
      <c r="AD171" s="10"/>
      <c r="AE171" s="10"/>
      <c r="AF171" s="10"/>
      <c r="AG171" s="10"/>
      <c r="AH171" s="10"/>
    </row>
    <row r="172" spans="1:34" ht="25.5" x14ac:dyDescent="0.2">
      <c r="A172" s="256" t="s">
        <v>118</v>
      </c>
      <c r="B172" s="256" t="s">
        <v>1698</v>
      </c>
      <c r="C172" s="256" t="s">
        <v>656</v>
      </c>
      <c r="D172" s="256" t="s">
        <v>180</v>
      </c>
      <c r="E172" s="256" t="s">
        <v>1414</v>
      </c>
      <c r="F172" s="256" t="s">
        <v>1352</v>
      </c>
      <c r="G172" s="256">
        <v>330</v>
      </c>
      <c r="H172" s="256" t="s">
        <v>387</v>
      </c>
      <c r="I172" s="256" t="s">
        <v>435</v>
      </c>
      <c r="J172" s="256">
        <v>2</v>
      </c>
      <c r="K172" s="256" t="s">
        <v>382</v>
      </c>
      <c r="L172" s="256" t="s">
        <v>439</v>
      </c>
      <c r="M172" s="256" t="s">
        <v>1130</v>
      </c>
      <c r="N172" s="256" t="s">
        <v>1130</v>
      </c>
      <c r="O172" s="256" t="s">
        <v>1130</v>
      </c>
      <c r="P172" s="256" t="s">
        <v>1536</v>
      </c>
      <c r="Q172" s="334">
        <v>0</v>
      </c>
      <c r="R172" s="257">
        <v>0</v>
      </c>
      <c r="S172" s="113" t="s">
        <v>2012</v>
      </c>
      <c r="T172" s="10"/>
      <c r="U172" s="10" t="str">
        <f t="shared" si="12"/>
        <v>Maja brachydactyla 5, 6, 7</v>
      </c>
      <c r="V172" s="10" t="e">
        <f t="shared" si="10"/>
        <v>#N/A</v>
      </c>
      <c r="W172" s="10" t="e">
        <f t="shared" si="11"/>
        <v>#N/A</v>
      </c>
      <c r="X172" s="10"/>
      <c r="AB172" s="10"/>
      <c r="AC172" s="10"/>
      <c r="AD172" s="10"/>
      <c r="AE172" s="10"/>
      <c r="AF172" s="10"/>
      <c r="AG172" s="10"/>
      <c r="AH172" s="10"/>
    </row>
    <row r="173" spans="1:34" ht="25.5" x14ac:dyDescent="0.2">
      <c r="A173" s="256" t="s">
        <v>118</v>
      </c>
      <c r="B173" s="256" t="s">
        <v>1698</v>
      </c>
      <c r="C173" s="256" t="s">
        <v>656</v>
      </c>
      <c r="D173" s="256" t="s">
        <v>144</v>
      </c>
      <c r="E173" s="256" t="s">
        <v>1266</v>
      </c>
      <c r="F173" s="256">
        <v>14</v>
      </c>
      <c r="G173" s="256" t="s">
        <v>435</v>
      </c>
      <c r="H173" s="256" t="s">
        <v>387</v>
      </c>
      <c r="I173" s="256" t="s">
        <v>435</v>
      </c>
      <c r="J173" s="256">
        <v>0</v>
      </c>
      <c r="K173" s="256" t="s">
        <v>382</v>
      </c>
      <c r="L173" s="256" t="s">
        <v>440</v>
      </c>
      <c r="M173" s="256" t="s">
        <v>1130</v>
      </c>
      <c r="N173" s="256" t="s">
        <v>1130</v>
      </c>
      <c r="O173" s="256" t="s">
        <v>1130</v>
      </c>
      <c r="P173" s="256"/>
      <c r="Q173" s="334">
        <v>0</v>
      </c>
      <c r="R173" s="257">
        <v>0</v>
      </c>
      <c r="S173" s="113" t="s">
        <v>2012</v>
      </c>
      <c r="T173" s="10"/>
      <c r="U173" s="10" t="str">
        <f t="shared" si="12"/>
        <v>Mallotus villosus 14</v>
      </c>
      <c r="V173" s="10" t="e">
        <f t="shared" si="10"/>
        <v>#N/A</v>
      </c>
      <c r="W173" s="10" t="e">
        <f t="shared" si="11"/>
        <v>#N/A</v>
      </c>
      <c r="X173" s="10"/>
      <c r="AB173" s="10"/>
      <c r="AC173" s="10"/>
      <c r="AD173" s="10"/>
      <c r="AE173" s="10"/>
      <c r="AF173" s="10"/>
      <c r="AG173" s="10"/>
      <c r="AH173" s="10"/>
    </row>
    <row r="174" spans="1:34" ht="12.75" x14ac:dyDescent="0.2">
      <c r="A174" s="256" t="s">
        <v>118</v>
      </c>
      <c r="B174" s="256" t="s">
        <v>1698</v>
      </c>
      <c r="C174" s="256" t="s">
        <v>656</v>
      </c>
      <c r="D174" s="256" t="s">
        <v>144</v>
      </c>
      <c r="E174" s="256" t="s">
        <v>1267</v>
      </c>
      <c r="F174" s="256" t="s">
        <v>1415</v>
      </c>
      <c r="G174" s="256">
        <v>587</v>
      </c>
      <c r="H174" s="256" t="s">
        <v>387</v>
      </c>
      <c r="I174" s="256">
        <v>41</v>
      </c>
      <c r="J174" s="256">
        <v>84</v>
      </c>
      <c r="K174" s="256" t="s">
        <v>389</v>
      </c>
      <c r="L174" s="256" t="s">
        <v>435</v>
      </c>
      <c r="M174" s="256" t="s">
        <v>1130</v>
      </c>
      <c r="N174" s="256" t="s">
        <v>1262</v>
      </c>
      <c r="O174" s="256" t="s">
        <v>1262</v>
      </c>
      <c r="P174" s="256" t="s">
        <v>1535</v>
      </c>
      <c r="Q174" s="334">
        <f t="shared" ref="Q174:Q177" si="23">V174</f>
        <v>5866</v>
      </c>
      <c r="R174" s="257">
        <f t="shared" ref="R174:R177" si="24">W174</f>
        <v>40</v>
      </c>
      <c r="S174" s="113"/>
      <c r="T174" s="10"/>
      <c r="U174" s="10" t="str">
        <f t="shared" si="12"/>
        <v>Melanogrammus aeglefinus 5b, 6a</v>
      </c>
      <c r="V174" s="10">
        <f t="shared" si="10"/>
        <v>5866</v>
      </c>
      <c r="W174" s="10">
        <f t="shared" si="11"/>
        <v>40</v>
      </c>
      <c r="X174" s="10"/>
      <c r="AB174" s="10"/>
      <c r="AC174" s="10"/>
      <c r="AD174" s="10"/>
      <c r="AE174" s="10"/>
      <c r="AF174" s="10"/>
      <c r="AG174" s="10"/>
      <c r="AH174" s="10"/>
    </row>
    <row r="175" spans="1:34" ht="12.75" x14ac:dyDescent="0.2">
      <c r="A175" s="256" t="s">
        <v>118</v>
      </c>
      <c r="B175" s="256" t="s">
        <v>1698</v>
      </c>
      <c r="C175" s="256" t="s">
        <v>656</v>
      </c>
      <c r="D175" s="256" t="s">
        <v>144</v>
      </c>
      <c r="E175" s="256" t="s">
        <v>1267</v>
      </c>
      <c r="F175" s="256" t="s">
        <v>1416</v>
      </c>
      <c r="G175" s="256">
        <v>666</v>
      </c>
      <c r="H175" s="256" t="s">
        <v>387</v>
      </c>
      <c r="I175" s="256">
        <v>41</v>
      </c>
      <c r="J175" s="256">
        <v>99</v>
      </c>
      <c r="K175" s="256" t="s">
        <v>389</v>
      </c>
      <c r="L175" s="256" t="s">
        <v>435</v>
      </c>
      <c r="M175" s="256" t="s">
        <v>1130</v>
      </c>
      <c r="N175" s="256" t="s">
        <v>1262</v>
      </c>
      <c r="O175" s="256" t="s">
        <v>1262</v>
      </c>
      <c r="P175" s="256" t="s">
        <v>1535</v>
      </c>
      <c r="Q175" s="334">
        <f t="shared" si="23"/>
        <v>2772</v>
      </c>
      <c r="R175" s="257">
        <f t="shared" si="24"/>
        <v>19</v>
      </c>
      <c r="S175" s="113"/>
      <c r="T175" s="10"/>
      <c r="U175" s="10" t="str">
        <f t="shared" si="12"/>
        <v>Melanogrammus aeglefinus 6b, 12, 14</v>
      </c>
      <c r="V175" s="10">
        <f t="shared" si="10"/>
        <v>2772</v>
      </c>
      <c r="W175" s="10">
        <f t="shared" si="11"/>
        <v>19</v>
      </c>
      <c r="X175" s="10"/>
      <c r="AB175" s="10"/>
      <c r="AC175" s="10"/>
      <c r="AD175" s="10"/>
      <c r="AE175" s="10"/>
      <c r="AF175" s="10"/>
      <c r="AG175" s="10"/>
      <c r="AH175" s="10"/>
    </row>
    <row r="176" spans="1:34" ht="12.75" x14ac:dyDescent="0.2">
      <c r="A176" s="256" t="s">
        <v>118</v>
      </c>
      <c r="B176" s="256" t="s">
        <v>1698</v>
      </c>
      <c r="C176" s="256" t="s">
        <v>656</v>
      </c>
      <c r="D176" s="256" t="s">
        <v>144</v>
      </c>
      <c r="E176" s="256" t="s">
        <v>1267</v>
      </c>
      <c r="F176" s="256" t="s">
        <v>1388</v>
      </c>
      <c r="G176" s="256">
        <v>1008</v>
      </c>
      <c r="H176" s="256" t="s">
        <v>387</v>
      </c>
      <c r="I176" s="256">
        <v>25</v>
      </c>
      <c r="J176" s="256">
        <v>100</v>
      </c>
      <c r="K176" s="256" t="s">
        <v>389</v>
      </c>
      <c r="L176" s="256" t="s">
        <v>435</v>
      </c>
      <c r="M176" s="256" t="s">
        <v>1130</v>
      </c>
      <c r="N176" s="256" t="s">
        <v>1262</v>
      </c>
      <c r="O176" s="256" t="s">
        <v>1262</v>
      </c>
      <c r="P176" s="256"/>
      <c r="Q176" s="334">
        <f t="shared" si="23"/>
        <v>988</v>
      </c>
      <c r="R176" s="257">
        <f t="shared" si="24"/>
        <v>37</v>
      </c>
      <c r="S176" s="113"/>
      <c r="T176" s="10"/>
      <c r="U176" s="10" t="str">
        <f t="shared" si="12"/>
        <v>Melanogrammus aeglefinus 7a</v>
      </c>
      <c r="V176" s="10">
        <f t="shared" si="10"/>
        <v>988</v>
      </c>
      <c r="W176" s="10">
        <f t="shared" si="11"/>
        <v>37</v>
      </c>
      <c r="X176" s="10"/>
      <c r="AB176" s="10"/>
      <c r="AC176" s="10"/>
      <c r="AD176" s="10"/>
      <c r="AE176" s="10"/>
      <c r="AF176" s="10"/>
      <c r="AG176" s="10"/>
      <c r="AH176" s="10"/>
    </row>
    <row r="177" spans="1:34" ht="12.75" x14ac:dyDescent="0.2">
      <c r="A177" s="256" t="s">
        <v>118</v>
      </c>
      <c r="B177" s="256" t="s">
        <v>1698</v>
      </c>
      <c r="C177" s="256" t="s">
        <v>656</v>
      </c>
      <c r="D177" s="256" t="s">
        <v>144</v>
      </c>
      <c r="E177" s="256" t="s">
        <v>1267</v>
      </c>
      <c r="F177" s="256" t="s">
        <v>1417</v>
      </c>
      <c r="G177" s="256">
        <v>1908</v>
      </c>
      <c r="H177" s="256" t="s">
        <v>387</v>
      </c>
      <c r="I177" s="256">
        <v>83</v>
      </c>
      <c r="J177" s="256">
        <v>30</v>
      </c>
      <c r="K177" s="256" t="s">
        <v>389</v>
      </c>
      <c r="L177" s="256" t="s">
        <v>435</v>
      </c>
      <c r="M177" s="256" t="s">
        <v>1130</v>
      </c>
      <c r="N177" s="256" t="s">
        <v>1262</v>
      </c>
      <c r="O177" s="256" t="s">
        <v>1262</v>
      </c>
      <c r="P177" s="256"/>
      <c r="Q177" s="334">
        <f t="shared" si="23"/>
        <v>8820</v>
      </c>
      <c r="R177" s="257">
        <f t="shared" si="24"/>
        <v>162</v>
      </c>
      <c r="S177" s="113"/>
      <c r="T177" s="10"/>
      <c r="U177" s="10" t="str">
        <f t="shared" si="12"/>
        <v>Melanogrammus aeglefinus 7b-k, 8, 9, 10</v>
      </c>
      <c r="V177" s="10">
        <f t="shared" si="10"/>
        <v>8820</v>
      </c>
      <c r="W177" s="10">
        <f t="shared" si="11"/>
        <v>162</v>
      </c>
      <c r="X177" s="10"/>
      <c r="AB177" s="10"/>
      <c r="AC177" s="10"/>
      <c r="AD177" s="10"/>
      <c r="AE177" s="10"/>
      <c r="AF177" s="10"/>
      <c r="AG177" s="10"/>
      <c r="AH177" s="10"/>
    </row>
    <row r="178" spans="1:34" ht="25.5" x14ac:dyDescent="0.2">
      <c r="A178" s="256" t="s">
        <v>118</v>
      </c>
      <c r="B178" s="256" t="s">
        <v>1698</v>
      </c>
      <c r="C178" s="256" t="s">
        <v>656</v>
      </c>
      <c r="D178" s="256" t="s">
        <v>144</v>
      </c>
      <c r="E178" s="256" t="s">
        <v>1309</v>
      </c>
      <c r="F178" s="256" t="s">
        <v>1418</v>
      </c>
      <c r="G178" s="256" t="s">
        <v>435</v>
      </c>
      <c r="H178" s="256" t="s">
        <v>387</v>
      </c>
      <c r="I178" s="256" t="s">
        <v>435</v>
      </c>
      <c r="J178" s="256">
        <v>0</v>
      </c>
      <c r="K178" s="256" t="s">
        <v>382</v>
      </c>
      <c r="L178" s="256" t="s">
        <v>440</v>
      </c>
      <c r="M178" s="256" t="s">
        <v>1130</v>
      </c>
      <c r="N178" s="256" t="s">
        <v>1130</v>
      </c>
      <c r="O178" s="256" t="s">
        <v>1130</v>
      </c>
      <c r="P178" s="256"/>
      <c r="Q178" s="334">
        <v>0</v>
      </c>
      <c r="R178" s="257">
        <v>0</v>
      </c>
      <c r="S178" s="113" t="s">
        <v>2012</v>
      </c>
      <c r="T178" s="10"/>
      <c r="U178" s="10" t="str">
        <f t="shared" si="12"/>
        <v>Merlangius merlangus 8, 9, 10</v>
      </c>
      <c r="V178" s="10" t="e">
        <f t="shared" si="10"/>
        <v>#N/A</v>
      </c>
      <c r="W178" s="10" t="e">
        <f t="shared" si="11"/>
        <v>#N/A</v>
      </c>
      <c r="X178" s="10"/>
      <c r="AB178" s="10"/>
      <c r="AC178" s="10"/>
      <c r="AD178" s="10"/>
      <c r="AE178" s="10"/>
      <c r="AF178" s="10"/>
      <c r="AG178" s="10"/>
      <c r="AH178" s="10"/>
    </row>
    <row r="179" spans="1:34" ht="12.75" x14ac:dyDescent="0.2">
      <c r="A179" s="256" t="s">
        <v>118</v>
      </c>
      <c r="B179" s="256" t="s">
        <v>1698</v>
      </c>
      <c r="C179" s="256" t="s">
        <v>656</v>
      </c>
      <c r="D179" s="256" t="s">
        <v>144</v>
      </c>
      <c r="E179" s="256" t="s">
        <v>1309</v>
      </c>
      <c r="F179" s="256" t="s">
        <v>1419</v>
      </c>
      <c r="G179" s="256">
        <v>135</v>
      </c>
      <c r="H179" s="256" t="s">
        <v>387</v>
      </c>
      <c r="I179" s="256">
        <v>70</v>
      </c>
      <c r="J179" s="256">
        <v>82</v>
      </c>
      <c r="K179" s="256" t="s">
        <v>389</v>
      </c>
      <c r="L179" s="256" t="s">
        <v>435</v>
      </c>
      <c r="M179" s="256" t="s">
        <v>1130</v>
      </c>
      <c r="N179" s="256" t="s">
        <v>1262</v>
      </c>
      <c r="O179" s="256" t="s">
        <v>1262</v>
      </c>
      <c r="P179" s="256" t="s">
        <v>1529</v>
      </c>
      <c r="Q179" s="334">
        <f t="shared" ref="Q179:Q182" si="25">V179</f>
        <v>2047</v>
      </c>
      <c r="R179" s="257">
        <f t="shared" ref="R179:R182" si="26">W179</f>
        <v>31</v>
      </c>
      <c r="S179" s="113"/>
      <c r="T179" s="10"/>
      <c r="U179" s="10" t="str">
        <f t="shared" si="12"/>
        <v>Merlangius merlangus 5b, 6, 12, 14</v>
      </c>
      <c r="V179" s="10">
        <f t="shared" si="10"/>
        <v>2047</v>
      </c>
      <c r="W179" s="10">
        <f t="shared" si="11"/>
        <v>31</v>
      </c>
      <c r="X179" s="10"/>
      <c r="AB179" s="10"/>
      <c r="AC179" s="10"/>
      <c r="AD179" s="10"/>
      <c r="AE179" s="10"/>
      <c r="AF179" s="10"/>
      <c r="AG179" s="10"/>
      <c r="AH179" s="10"/>
    </row>
    <row r="180" spans="1:34" ht="12.75" x14ac:dyDescent="0.2">
      <c r="A180" s="256" t="s">
        <v>118</v>
      </c>
      <c r="B180" s="256" t="s">
        <v>1698</v>
      </c>
      <c r="C180" s="256" t="s">
        <v>656</v>
      </c>
      <c r="D180" s="256" t="s">
        <v>144</v>
      </c>
      <c r="E180" s="256" t="s">
        <v>1309</v>
      </c>
      <c r="F180" s="256" t="s">
        <v>1388</v>
      </c>
      <c r="G180" s="256">
        <v>77</v>
      </c>
      <c r="H180" s="256" t="s">
        <v>387</v>
      </c>
      <c r="I180" s="256">
        <v>84</v>
      </c>
      <c r="J180" s="256">
        <v>96</v>
      </c>
      <c r="K180" s="256" t="s">
        <v>389</v>
      </c>
      <c r="L180" s="256" t="s">
        <v>435</v>
      </c>
      <c r="M180" s="256" t="s">
        <v>1130</v>
      </c>
      <c r="N180" s="256" t="s">
        <v>1262</v>
      </c>
      <c r="O180" s="256" t="s">
        <v>1262</v>
      </c>
      <c r="P180" s="256" t="s">
        <v>1529</v>
      </c>
      <c r="Q180" s="334">
        <f t="shared" si="25"/>
        <v>2959</v>
      </c>
      <c r="R180" s="257">
        <f t="shared" si="26"/>
        <v>37</v>
      </c>
      <c r="S180" s="113"/>
      <c r="T180" s="10"/>
      <c r="U180" s="10" t="str">
        <f t="shared" si="12"/>
        <v>Merlangius merlangus 7a</v>
      </c>
      <c r="V180" s="10">
        <f t="shared" si="10"/>
        <v>2959</v>
      </c>
      <c r="W180" s="10">
        <f t="shared" si="11"/>
        <v>37</v>
      </c>
      <c r="X180" s="10"/>
      <c r="AB180" s="10"/>
      <c r="AC180" s="10"/>
      <c r="AD180" s="10"/>
      <c r="AE180" s="10"/>
      <c r="AF180" s="10"/>
      <c r="AG180" s="10"/>
      <c r="AH180" s="10"/>
    </row>
    <row r="181" spans="1:34" ht="12.75" x14ac:dyDescent="0.2">
      <c r="A181" s="256" t="s">
        <v>118</v>
      </c>
      <c r="B181" s="256" t="s">
        <v>1698</v>
      </c>
      <c r="C181" s="256" t="s">
        <v>656</v>
      </c>
      <c r="D181" s="256" t="s">
        <v>144</v>
      </c>
      <c r="E181" s="256" t="s">
        <v>1309</v>
      </c>
      <c r="F181" s="256" t="s">
        <v>1420</v>
      </c>
      <c r="G181" s="256">
        <v>3298</v>
      </c>
      <c r="H181" s="256" t="s">
        <v>387</v>
      </c>
      <c r="I181" s="256">
        <v>31</v>
      </c>
      <c r="J181" s="256">
        <v>50</v>
      </c>
      <c r="K181" s="256" t="s">
        <v>389</v>
      </c>
      <c r="L181" s="256" t="s">
        <v>435</v>
      </c>
      <c r="M181" s="256" t="s">
        <v>1130</v>
      </c>
      <c r="N181" s="256" t="s">
        <v>1262</v>
      </c>
      <c r="O181" s="256" t="s">
        <v>1262</v>
      </c>
      <c r="P181" s="256"/>
      <c r="Q181" s="334">
        <f t="shared" si="25"/>
        <v>8144</v>
      </c>
      <c r="R181" s="257">
        <f t="shared" si="26"/>
        <v>139</v>
      </c>
      <c r="S181" s="113"/>
      <c r="T181" s="10"/>
      <c r="U181" s="10" t="str">
        <f t="shared" si="12"/>
        <v>Merlangius merlangus 7b-k</v>
      </c>
      <c r="V181" s="10">
        <f t="shared" si="10"/>
        <v>8144</v>
      </c>
      <c r="W181" s="10">
        <f t="shared" si="11"/>
        <v>139</v>
      </c>
      <c r="X181" s="10"/>
      <c r="AB181" s="10"/>
      <c r="AC181" s="10"/>
      <c r="AD181" s="10"/>
      <c r="AE181" s="10"/>
      <c r="AF181" s="10"/>
      <c r="AG181" s="10"/>
      <c r="AH181" s="10"/>
    </row>
    <row r="182" spans="1:34" ht="12.75" x14ac:dyDescent="0.2">
      <c r="A182" s="256" t="s">
        <v>118</v>
      </c>
      <c r="B182" s="256" t="s">
        <v>1698</v>
      </c>
      <c r="C182" s="256" t="s">
        <v>656</v>
      </c>
      <c r="D182" s="256" t="s">
        <v>144</v>
      </c>
      <c r="E182" s="256" t="s">
        <v>1310</v>
      </c>
      <c r="F182" s="256" t="s">
        <v>1421</v>
      </c>
      <c r="G182" s="256">
        <v>3596</v>
      </c>
      <c r="H182" s="256" t="s">
        <v>387</v>
      </c>
      <c r="I182" s="256">
        <v>7</v>
      </c>
      <c r="J182" s="256">
        <v>9</v>
      </c>
      <c r="K182" s="256" t="s">
        <v>389</v>
      </c>
      <c r="L182" s="256" t="s">
        <v>435</v>
      </c>
      <c r="M182" s="256" t="s">
        <v>1130</v>
      </c>
      <c r="N182" s="256" t="s">
        <v>1262</v>
      </c>
      <c r="O182" s="256" t="s">
        <v>1262</v>
      </c>
      <c r="P182" s="256" t="s">
        <v>1534</v>
      </c>
      <c r="Q182" s="334">
        <f t="shared" si="25"/>
        <v>3997</v>
      </c>
      <c r="R182" s="257">
        <f t="shared" si="26"/>
        <v>243</v>
      </c>
      <c r="S182" s="113"/>
      <c r="T182" s="10"/>
      <c r="U182" s="10" t="str">
        <f t="shared" si="12"/>
        <v>Merluccius merluccius 5b, 6, 7, 12, 14</v>
      </c>
      <c r="V182" s="10">
        <f t="shared" si="10"/>
        <v>3997</v>
      </c>
      <c r="W182" s="10">
        <f t="shared" si="11"/>
        <v>243</v>
      </c>
      <c r="X182" s="10"/>
      <c r="AB182" s="10"/>
      <c r="AC182" s="10"/>
      <c r="AD182" s="10"/>
      <c r="AE182" s="10"/>
      <c r="AF182" s="10"/>
      <c r="AG182" s="10"/>
      <c r="AH182" s="10"/>
    </row>
    <row r="183" spans="1:34" ht="25.5" x14ac:dyDescent="0.2">
      <c r="A183" s="256" t="s">
        <v>118</v>
      </c>
      <c r="B183" s="256" t="s">
        <v>1698</v>
      </c>
      <c r="C183" s="256" t="s">
        <v>656</v>
      </c>
      <c r="D183" s="256" t="s">
        <v>144</v>
      </c>
      <c r="E183" s="256" t="s">
        <v>1310</v>
      </c>
      <c r="F183" s="256" t="s">
        <v>1422</v>
      </c>
      <c r="G183" s="256">
        <v>3</v>
      </c>
      <c r="H183" s="256" t="s">
        <v>387</v>
      </c>
      <c r="I183" s="256" t="s">
        <v>435</v>
      </c>
      <c r="J183" s="256">
        <v>0</v>
      </c>
      <c r="K183" s="256" t="s">
        <v>389</v>
      </c>
      <c r="L183" s="256" t="s">
        <v>440</v>
      </c>
      <c r="M183" s="256" t="s">
        <v>1130</v>
      </c>
      <c r="N183" s="256" t="s">
        <v>1130</v>
      </c>
      <c r="O183" s="256" t="s">
        <v>1130</v>
      </c>
      <c r="P183" s="256"/>
      <c r="Q183" s="334">
        <v>0</v>
      </c>
      <c r="R183" s="257">
        <v>0</v>
      </c>
      <c r="S183" s="113" t="s">
        <v>2012</v>
      </c>
      <c r="T183" s="10"/>
      <c r="U183" s="10" t="str">
        <f t="shared" si="12"/>
        <v>Merluccius merluccius 8abde</v>
      </c>
      <c r="V183" s="10" t="e">
        <f t="shared" si="10"/>
        <v>#N/A</v>
      </c>
      <c r="W183" s="10" t="e">
        <f t="shared" si="11"/>
        <v>#N/A</v>
      </c>
      <c r="X183" s="10"/>
      <c r="AB183" s="10"/>
      <c r="AC183" s="10"/>
      <c r="AD183" s="10"/>
      <c r="AE183" s="10"/>
      <c r="AF183" s="10"/>
      <c r="AG183" s="10"/>
      <c r="AH183" s="10"/>
    </row>
    <row r="184" spans="1:34" ht="25.5" x14ac:dyDescent="0.2">
      <c r="A184" s="256" t="s">
        <v>118</v>
      </c>
      <c r="B184" s="256" t="s">
        <v>1698</v>
      </c>
      <c r="C184" s="256" t="s">
        <v>656</v>
      </c>
      <c r="D184" s="256" t="s">
        <v>144</v>
      </c>
      <c r="E184" s="256" t="s">
        <v>1310</v>
      </c>
      <c r="F184" s="256" t="s">
        <v>1423</v>
      </c>
      <c r="G184" s="256" t="s">
        <v>435</v>
      </c>
      <c r="H184" s="256" t="s">
        <v>387</v>
      </c>
      <c r="I184" s="256" t="s">
        <v>435</v>
      </c>
      <c r="J184" s="256">
        <v>0</v>
      </c>
      <c r="K184" s="256" t="s">
        <v>382</v>
      </c>
      <c r="L184" s="256" t="s">
        <v>440</v>
      </c>
      <c r="M184" s="256" t="s">
        <v>1130</v>
      </c>
      <c r="N184" s="256" t="s">
        <v>1130</v>
      </c>
      <c r="O184" s="256" t="s">
        <v>1130</v>
      </c>
      <c r="P184" s="256"/>
      <c r="Q184" s="334">
        <v>0</v>
      </c>
      <c r="R184" s="257">
        <v>0</v>
      </c>
      <c r="S184" s="113" t="s">
        <v>2012</v>
      </c>
      <c r="T184" s="10"/>
      <c r="U184" s="10" t="str">
        <f t="shared" si="12"/>
        <v>Merluccius merluccius 8c, 9, 10</v>
      </c>
      <c r="V184" s="10" t="e">
        <f t="shared" si="10"/>
        <v>#N/A</v>
      </c>
      <c r="W184" s="10" t="e">
        <f t="shared" si="11"/>
        <v>#N/A</v>
      </c>
      <c r="X184" s="10"/>
      <c r="AB184" s="10"/>
      <c r="AC184" s="10"/>
      <c r="AD184" s="10"/>
      <c r="AE184" s="10"/>
      <c r="AF184" s="10"/>
      <c r="AG184" s="10"/>
      <c r="AH184" s="10"/>
    </row>
    <row r="185" spans="1:34" ht="25.5" x14ac:dyDescent="0.2">
      <c r="A185" s="256" t="s">
        <v>118</v>
      </c>
      <c r="B185" s="256" t="s">
        <v>1698</v>
      </c>
      <c r="C185" s="256" t="s">
        <v>656</v>
      </c>
      <c r="D185" s="256" t="s">
        <v>144</v>
      </c>
      <c r="E185" s="256" t="s">
        <v>1424</v>
      </c>
      <c r="F185" s="256" t="s">
        <v>1283</v>
      </c>
      <c r="G185" s="256" t="s">
        <v>435</v>
      </c>
      <c r="H185" s="256" t="s">
        <v>387</v>
      </c>
      <c r="I185" s="256" t="s">
        <v>435</v>
      </c>
      <c r="J185" s="256">
        <v>0</v>
      </c>
      <c r="K185" s="256" t="s">
        <v>382</v>
      </c>
      <c r="L185" s="256" t="s">
        <v>440</v>
      </c>
      <c r="M185" s="256" t="s">
        <v>1130</v>
      </c>
      <c r="N185" s="256" t="s">
        <v>1130</v>
      </c>
      <c r="O185" s="256" t="s">
        <v>1130</v>
      </c>
      <c r="P185" s="256"/>
      <c r="Q185" s="334">
        <v>0</v>
      </c>
      <c r="R185" s="257">
        <v>0</v>
      </c>
      <c r="S185" s="113" t="s">
        <v>2012</v>
      </c>
      <c r="T185" s="10"/>
      <c r="U185" s="10" t="str">
        <f t="shared" si="12"/>
        <v>Microchirus variegatus All areas</v>
      </c>
      <c r="V185" s="10" t="e">
        <f t="shared" si="10"/>
        <v>#N/A</v>
      </c>
      <c r="W185" s="10" t="e">
        <f t="shared" si="11"/>
        <v>#N/A</v>
      </c>
      <c r="X185" s="10"/>
      <c r="AB185" s="10"/>
      <c r="AC185" s="10"/>
      <c r="AD185" s="10"/>
      <c r="AE185" s="10"/>
      <c r="AF185" s="10"/>
      <c r="AG185" s="10"/>
      <c r="AH185" s="10"/>
    </row>
    <row r="186" spans="1:34" ht="12.75" x14ac:dyDescent="0.2">
      <c r="A186" s="256" t="s">
        <v>118</v>
      </c>
      <c r="B186" s="256" t="s">
        <v>1698</v>
      </c>
      <c r="C186" s="256" t="s">
        <v>656</v>
      </c>
      <c r="D186" s="256" t="s">
        <v>144</v>
      </c>
      <c r="E186" s="256" t="s">
        <v>1268</v>
      </c>
      <c r="F186" s="256" t="s">
        <v>1425</v>
      </c>
      <c r="G186" s="256">
        <v>42545</v>
      </c>
      <c r="H186" s="256" t="s">
        <v>387</v>
      </c>
      <c r="I186" s="256">
        <v>15</v>
      </c>
      <c r="J186" s="256">
        <v>17</v>
      </c>
      <c r="K186" s="256" t="s">
        <v>389</v>
      </c>
      <c r="L186" s="256" t="s">
        <v>435</v>
      </c>
      <c r="M186" s="256" t="s">
        <v>1130</v>
      </c>
      <c r="N186" s="256" t="s">
        <v>1262</v>
      </c>
      <c r="O186" s="256" t="s">
        <v>1262</v>
      </c>
      <c r="P186" s="256"/>
      <c r="Q186" s="334">
        <f t="shared" ref="Q186:Q187" si="27">V186</f>
        <v>13903</v>
      </c>
      <c r="R186" s="257">
        <f t="shared" ref="R186:R187" si="28">W186</f>
        <v>408</v>
      </c>
      <c r="S186" s="113"/>
      <c r="T186" s="10"/>
      <c r="U186" s="10" t="str">
        <f t="shared" si="12"/>
        <v>Micromesistius poutassou 1-9, 12, 14</v>
      </c>
      <c r="V186" s="10">
        <f t="shared" si="10"/>
        <v>13903</v>
      </c>
      <c r="W186" s="10">
        <f t="shared" si="11"/>
        <v>408</v>
      </c>
      <c r="X186" s="10"/>
      <c r="AB186" s="10"/>
      <c r="AC186" s="10"/>
      <c r="AD186" s="10"/>
      <c r="AE186" s="10"/>
      <c r="AF186" s="10"/>
      <c r="AG186" s="10"/>
      <c r="AH186" s="10"/>
    </row>
    <row r="187" spans="1:34" ht="12.75" x14ac:dyDescent="0.2">
      <c r="A187" s="256" t="s">
        <v>118</v>
      </c>
      <c r="B187" s="256" t="s">
        <v>1698</v>
      </c>
      <c r="C187" s="256" t="s">
        <v>656</v>
      </c>
      <c r="D187" s="256" t="s">
        <v>180</v>
      </c>
      <c r="E187" s="256" t="s">
        <v>1312</v>
      </c>
      <c r="F187" s="256" t="s">
        <v>1283</v>
      </c>
      <c r="G187" s="256">
        <v>382</v>
      </c>
      <c r="H187" s="256" t="s">
        <v>387</v>
      </c>
      <c r="I187" s="256" t="s">
        <v>435</v>
      </c>
      <c r="J187" s="256">
        <v>39</v>
      </c>
      <c r="K187" s="256" t="s">
        <v>391</v>
      </c>
      <c r="L187" s="256" t="s">
        <v>435</v>
      </c>
      <c r="M187" s="256" t="s">
        <v>1130</v>
      </c>
      <c r="N187" s="256" t="s">
        <v>1262</v>
      </c>
      <c r="O187" s="256" t="s">
        <v>1130</v>
      </c>
      <c r="P187" s="256" t="s">
        <v>1537</v>
      </c>
      <c r="Q187" s="334">
        <f t="shared" si="27"/>
        <v>519</v>
      </c>
      <c r="R187" s="257">
        <f t="shared" si="28"/>
        <v>59</v>
      </c>
      <c r="S187" s="113"/>
      <c r="T187" s="10"/>
      <c r="U187" s="10" t="str">
        <f t="shared" si="12"/>
        <v>Microstomus kitt All areas</v>
      </c>
      <c r="V187" s="10">
        <f t="shared" si="10"/>
        <v>519</v>
      </c>
      <c r="W187" s="10">
        <f t="shared" si="11"/>
        <v>59</v>
      </c>
      <c r="X187" s="10"/>
      <c r="AB187" s="10"/>
      <c r="AC187" s="10"/>
      <c r="AD187" s="10"/>
      <c r="AE187" s="10"/>
      <c r="AF187" s="10"/>
      <c r="AG187" s="10"/>
      <c r="AH187" s="10"/>
    </row>
    <row r="188" spans="1:34" ht="25.5" x14ac:dyDescent="0.2">
      <c r="A188" s="256" t="s">
        <v>118</v>
      </c>
      <c r="B188" s="256" t="s">
        <v>1698</v>
      </c>
      <c r="C188" s="256" t="s">
        <v>656</v>
      </c>
      <c r="D188" s="256" t="s">
        <v>144</v>
      </c>
      <c r="E188" s="256" t="s">
        <v>1269</v>
      </c>
      <c r="F188" s="256" t="s">
        <v>1371</v>
      </c>
      <c r="G188" s="256">
        <v>0</v>
      </c>
      <c r="H188" s="256" t="s">
        <v>387</v>
      </c>
      <c r="I188" s="256" t="s">
        <v>435</v>
      </c>
      <c r="J188" s="256">
        <v>0</v>
      </c>
      <c r="K188" s="256" t="s">
        <v>382</v>
      </c>
      <c r="L188" s="256" t="s">
        <v>440</v>
      </c>
      <c r="M188" s="256" t="s">
        <v>1130</v>
      </c>
      <c r="N188" s="256" t="s">
        <v>1130</v>
      </c>
      <c r="O188" s="256" t="s">
        <v>1130</v>
      </c>
      <c r="P188" s="256" t="s">
        <v>1520</v>
      </c>
      <c r="Q188" s="334">
        <v>0</v>
      </c>
      <c r="R188" s="257">
        <v>0</v>
      </c>
      <c r="S188" s="113" t="s">
        <v>2012</v>
      </c>
      <c r="T188" s="10"/>
      <c r="U188" s="10" t="str">
        <f t="shared" si="12"/>
        <v>Molva dypterygia 5b, 6, 7</v>
      </c>
      <c r="V188" s="10" t="e">
        <f t="shared" si="10"/>
        <v>#N/A</v>
      </c>
      <c r="W188" s="10" t="e">
        <f t="shared" si="11"/>
        <v>#N/A</v>
      </c>
      <c r="X188" s="10"/>
      <c r="AB188" s="10"/>
      <c r="AC188" s="10"/>
      <c r="AD188" s="10"/>
      <c r="AE188" s="10"/>
      <c r="AF188" s="10"/>
      <c r="AG188" s="10"/>
      <c r="AH188" s="10"/>
    </row>
    <row r="189" spans="1:34" ht="25.5" x14ac:dyDescent="0.2">
      <c r="A189" s="256" t="s">
        <v>118</v>
      </c>
      <c r="B189" s="256" t="s">
        <v>1698</v>
      </c>
      <c r="C189" s="256" t="s">
        <v>656</v>
      </c>
      <c r="D189" s="256" t="s">
        <v>144</v>
      </c>
      <c r="E189" s="256" t="s">
        <v>1269</v>
      </c>
      <c r="F189" s="256" t="s">
        <v>1426</v>
      </c>
      <c r="G189" s="256" t="s">
        <v>435</v>
      </c>
      <c r="H189" s="256" t="s">
        <v>387</v>
      </c>
      <c r="I189" s="256" t="s">
        <v>435</v>
      </c>
      <c r="J189" s="256">
        <v>0</v>
      </c>
      <c r="K189" s="256" t="s">
        <v>382</v>
      </c>
      <c r="L189" s="256" t="s">
        <v>440</v>
      </c>
      <c r="M189" s="256" t="s">
        <v>1130</v>
      </c>
      <c r="N189" s="256" t="s">
        <v>1130</v>
      </c>
      <c r="O189" s="256" t="s">
        <v>1130</v>
      </c>
      <c r="P189" s="256"/>
      <c r="Q189" s="334">
        <v>0</v>
      </c>
      <c r="R189" s="257">
        <v>0</v>
      </c>
      <c r="S189" s="113" t="s">
        <v>2012</v>
      </c>
      <c r="T189" s="10"/>
      <c r="U189" s="10" t="str">
        <f t="shared" si="12"/>
        <v>Molva dypterygia 12 international waters</v>
      </c>
      <c r="V189" s="10" t="e">
        <f t="shared" si="10"/>
        <v>#N/A</v>
      </c>
      <c r="W189" s="10" t="e">
        <f t="shared" si="11"/>
        <v>#N/A</v>
      </c>
      <c r="X189" s="10"/>
      <c r="AB189" s="10"/>
      <c r="AC189" s="10"/>
      <c r="AD189" s="10"/>
      <c r="AE189" s="10"/>
      <c r="AF189" s="10"/>
      <c r="AG189" s="10"/>
      <c r="AH189" s="10"/>
    </row>
    <row r="190" spans="1:34" ht="25.5" x14ac:dyDescent="0.2">
      <c r="A190" s="256" t="s">
        <v>118</v>
      </c>
      <c r="B190" s="256" t="s">
        <v>1698</v>
      </c>
      <c r="C190" s="256" t="s">
        <v>656</v>
      </c>
      <c r="D190" s="256" t="s">
        <v>144</v>
      </c>
      <c r="E190" s="256" t="s">
        <v>1427</v>
      </c>
      <c r="F190" s="256">
        <v>10</v>
      </c>
      <c r="G190" s="256" t="s">
        <v>435</v>
      </c>
      <c r="H190" s="256" t="s">
        <v>387</v>
      </c>
      <c r="I190" s="256" t="s">
        <v>180</v>
      </c>
      <c r="J190" s="256">
        <v>0</v>
      </c>
      <c r="K190" s="256" t="s">
        <v>382</v>
      </c>
      <c r="L190" s="256" t="s">
        <v>440</v>
      </c>
      <c r="M190" s="256" t="s">
        <v>1130</v>
      </c>
      <c r="N190" s="256" t="s">
        <v>1130</v>
      </c>
      <c r="O190" s="256" t="s">
        <v>1130</v>
      </c>
      <c r="P190" s="256"/>
      <c r="Q190" s="334">
        <v>0</v>
      </c>
      <c r="R190" s="257">
        <v>0</v>
      </c>
      <c r="S190" s="113" t="s">
        <v>2012</v>
      </c>
      <c r="T190" s="10"/>
      <c r="U190" s="10" t="str">
        <f t="shared" si="12"/>
        <v>Molva macrophthalma 10</v>
      </c>
      <c r="V190" s="10" t="e">
        <f t="shared" si="10"/>
        <v>#N/A</v>
      </c>
      <c r="W190" s="10" t="e">
        <f t="shared" si="11"/>
        <v>#N/A</v>
      </c>
      <c r="X190" s="10"/>
      <c r="AB190" s="10"/>
      <c r="AC190" s="10"/>
      <c r="AD190" s="10"/>
      <c r="AE190" s="10"/>
      <c r="AF190" s="10"/>
      <c r="AG190" s="10"/>
      <c r="AH190" s="10"/>
    </row>
    <row r="191" spans="1:34" ht="25.5" x14ac:dyDescent="0.2">
      <c r="A191" s="256" t="s">
        <v>118</v>
      </c>
      <c r="B191" s="256" t="s">
        <v>1698</v>
      </c>
      <c r="C191" s="256" t="s">
        <v>656</v>
      </c>
      <c r="D191" s="256" t="s">
        <v>144</v>
      </c>
      <c r="E191" s="256" t="s">
        <v>1271</v>
      </c>
      <c r="F191" s="256">
        <v>5</v>
      </c>
      <c r="G191" s="256" t="s">
        <v>435</v>
      </c>
      <c r="H191" s="256" t="s">
        <v>387</v>
      </c>
      <c r="I191" s="256" t="s">
        <v>435</v>
      </c>
      <c r="J191" s="256">
        <v>0</v>
      </c>
      <c r="K191" s="256" t="s">
        <v>382</v>
      </c>
      <c r="L191" s="256" t="s">
        <v>440</v>
      </c>
      <c r="M191" s="256" t="s">
        <v>1130</v>
      </c>
      <c r="N191" s="256" t="s">
        <v>1130</v>
      </c>
      <c r="O191" s="256" t="s">
        <v>1130</v>
      </c>
      <c r="P191" s="256"/>
      <c r="Q191" s="334">
        <v>0</v>
      </c>
      <c r="R191" s="257">
        <v>0</v>
      </c>
      <c r="S191" s="113" t="s">
        <v>2012</v>
      </c>
      <c r="T191" s="10"/>
      <c r="U191" s="10" t="str">
        <f t="shared" si="12"/>
        <v>Molva molva 5</v>
      </c>
      <c r="V191" s="10" t="e">
        <f t="shared" si="10"/>
        <v>#N/A</v>
      </c>
      <c r="W191" s="10" t="e">
        <f t="shared" si="11"/>
        <v>#N/A</v>
      </c>
      <c r="X191" s="10"/>
      <c r="AB191" s="10"/>
      <c r="AC191" s="10"/>
      <c r="AD191" s="10"/>
      <c r="AE191" s="10"/>
      <c r="AF191" s="10"/>
      <c r="AG191" s="10"/>
      <c r="AH191" s="10"/>
    </row>
    <row r="192" spans="1:34" ht="12.75" x14ac:dyDescent="0.2">
      <c r="A192" s="256" t="s">
        <v>118</v>
      </c>
      <c r="B192" s="256" t="s">
        <v>1698</v>
      </c>
      <c r="C192" s="256" t="s">
        <v>656</v>
      </c>
      <c r="D192" s="256" t="s">
        <v>144</v>
      </c>
      <c r="E192" s="256" t="s">
        <v>1271</v>
      </c>
      <c r="F192" s="256" t="s">
        <v>1428</v>
      </c>
      <c r="G192" s="256">
        <v>485</v>
      </c>
      <c r="H192" s="256" t="s">
        <v>387</v>
      </c>
      <c r="I192" s="256">
        <v>11</v>
      </c>
      <c r="J192" s="256">
        <v>14.000000000000002</v>
      </c>
      <c r="K192" s="256" t="s">
        <v>389</v>
      </c>
      <c r="L192" s="256" t="s">
        <v>435</v>
      </c>
      <c r="M192" s="256" t="s">
        <v>1130</v>
      </c>
      <c r="N192" s="256" t="s">
        <v>1262</v>
      </c>
      <c r="O192" s="256" t="s">
        <v>1262</v>
      </c>
      <c r="P192" s="256"/>
      <c r="Q192" s="334">
        <f>V192</f>
        <v>429</v>
      </c>
      <c r="R192" s="257">
        <f>W192</f>
        <v>50</v>
      </c>
      <c r="S192" s="113"/>
      <c r="T192" s="10"/>
      <c r="U192" s="10" t="str">
        <f t="shared" si="12"/>
        <v>Molva molva 6-14</v>
      </c>
      <c r="V192" s="10">
        <f t="shared" si="10"/>
        <v>429</v>
      </c>
      <c r="W192" s="10">
        <f t="shared" si="11"/>
        <v>50</v>
      </c>
      <c r="X192" s="10"/>
      <c r="AB192" s="10"/>
      <c r="AC192" s="10"/>
      <c r="AD192" s="10"/>
      <c r="AE192" s="10"/>
      <c r="AF192" s="10"/>
      <c r="AG192" s="10"/>
      <c r="AH192" s="10"/>
    </row>
    <row r="193" spans="1:34" ht="25.5" x14ac:dyDescent="0.2">
      <c r="A193" s="256" t="s">
        <v>118</v>
      </c>
      <c r="B193" s="256" t="s">
        <v>1698</v>
      </c>
      <c r="C193" s="256" t="s">
        <v>656</v>
      </c>
      <c r="D193" s="256" t="s">
        <v>144</v>
      </c>
      <c r="E193" s="256" t="s">
        <v>1314</v>
      </c>
      <c r="F193" s="256" t="s">
        <v>1283</v>
      </c>
      <c r="G193" s="256" t="s">
        <v>435</v>
      </c>
      <c r="H193" s="256" t="s">
        <v>387</v>
      </c>
      <c r="I193" s="256" t="s">
        <v>435</v>
      </c>
      <c r="J193" s="256">
        <v>0</v>
      </c>
      <c r="K193" s="256" t="s">
        <v>382</v>
      </c>
      <c r="L193" s="256" t="s">
        <v>440</v>
      </c>
      <c r="M193" s="256" t="s">
        <v>1130</v>
      </c>
      <c r="N193" s="256" t="s">
        <v>1130</v>
      </c>
      <c r="O193" s="256" t="s">
        <v>1130</v>
      </c>
      <c r="P193" s="256"/>
      <c r="Q193" s="334">
        <v>0</v>
      </c>
      <c r="R193" s="257">
        <v>0</v>
      </c>
      <c r="S193" s="113" t="s">
        <v>2012</v>
      </c>
      <c r="T193" s="10"/>
      <c r="U193" s="10" t="str">
        <f t="shared" si="12"/>
        <v>Mullus surmuletus All areas</v>
      </c>
      <c r="V193" s="10" t="e">
        <f t="shared" si="10"/>
        <v>#N/A</v>
      </c>
      <c r="W193" s="10" t="e">
        <f t="shared" si="11"/>
        <v>#N/A</v>
      </c>
      <c r="X193" s="10"/>
      <c r="AB193" s="10"/>
      <c r="AC193" s="10"/>
      <c r="AD193" s="10"/>
      <c r="AE193" s="10"/>
      <c r="AF193" s="10"/>
      <c r="AG193" s="10"/>
      <c r="AH193" s="10"/>
    </row>
    <row r="194" spans="1:34" ht="25.5" x14ac:dyDescent="0.2">
      <c r="A194" s="256" t="s">
        <v>118</v>
      </c>
      <c r="B194" s="256" t="s">
        <v>1698</v>
      </c>
      <c r="C194" s="256" t="s">
        <v>656</v>
      </c>
      <c r="D194" s="256" t="s">
        <v>144</v>
      </c>
      <c r="E194" s="256" t="s">
        <v>1429</v>
      </c>
      <c r="F194" s="256" t="s">
        <v>1430</v>
      </c>
      <c r="G194" s="256" t="s">
        <v>435</v>
      </c>
      <c r="H194" s="256" t="s">
        <v>387</v>
      </c>
      <c r="I194" s="256" t="s">
        <v>180</v>
      </c>
      <c r="J194" s="256">
        <v>0</v>
      </c>
      <c r="K194" s="256" t="s">
        <v>382</v>
      </c>
      <c r="L194" s="256" t="s">
        <v>435</v>
      </c>
      <c r="M194" s="256" t="s">
        <v>1130</v>
      </c>
      <c r="N194" s="256" t="s">
        <v>1262</v>
      </c>
      <c r="O194" s="256" t="s">
        <v>1262</v>
      </c>
      <c r="P194" s="256" t="s">
        <v>1528</v>
      </c>
      <c r="Q194" s="334">
        <v>1</v>
      </c>
      <c r="R194" s="257">
        <v>119</v>
      </c>
      <c r="S194" s="113" t="s">
        <v>2046</v>
      </c>
      <c r="T194" s="10"/>
      <c r="U194" s="10" t="str">
        <f t="shared" si="12"/>
        <v>Mustelus asterias 6, 7, 8, 9</v>
      </c>
      <c r="V194" s="10">
        <f t="shared" si="10"/>
        <v>4</v>
      </c>
      <c r="W194" s="10">
        <f t="shared" si="11"/>
        <v>2</v>
      </c>
      <c r="X194" s="10"/>
      <c r="AB194" s="10"/>
      <c r="AC194" s="10"/>
      <c r="AD194" s="10"/>
      <c r="AE194" s="10"/>
      <c r="AF194" s="10"/>
      <c r="AG194" s="10"/>
      <c r="AH194" s="10"/>
    </row>
    <row r="195" spans="1:34" ht="25.5" x14ac:dyDescent="0.2">
      <c r="A195" s="256" t="s">
        <v>118</v>
      </c>
      <c r="B195" s="256" t="s">
        <v>1698</v>
      </c>
      <c r="C195" s="256" t="s">
        <v>656</v>
      </c>
      <c r="D195" s="256" t="s">
        <v>144</v>
      </c>
      <c r="E195" s="256" t="s">
        <v>1431</v>
      </c>
      <c r="F195" s="256" t="s">
        <v>1430</v>
      </c>
      <c r="G195" s="256" t="s">
        <v>435</v>
      </c>
      <c r="H195" s="256" t="s">
        <v>387</v>
      </c>
      <c r="I195" s="256" t="s">
        <v>180</v>
      </c>
      <c r="J195" s="256">
        <v>0</v>
      </c>
      <c r="K195" s="256" t="s">
        <v>382</v>
      </c>
      <c r="L195" s="256" t="s">
        <v>440</v>
      </c>
      <c r="M195" s="256" t="s">
        <v>1130</v>
      </c>
      <c r="N195" s="256" t="s">
        <v>1130</v>
      </c>
      <c r="O195" s="256" t="s">
        <v>1130</v>
      </c>
      <c r="P195" s="256"/>
      <c r="Q195" s="334">
        <v>0</v>
      </c>
      <c r="R195" s="257">
        <v>0</v>
      </c>
      <c r="S195" s="113" t="s">
        <v>2012</v>
      </c>
      <c r="T195" s="10"/>
      <c r="U195" s="10" t="str">
        <f t="shared" si="12"/>
        <v>Mustelus mustelus 6, 7, 8, 9</v>
      </c>
      <c r="V195" s="10" t="e">
        <f t="shared" si="10"/>
        <v>#N/A</v>
      </c>
      <c r="W195" s="10" t="e">
        <f t="shared" si="11"/>
        <v>#N/A</v>
      </c>
      <c r="X195" s="10"/>
      <c r="AB195" s="10"/>
      <c r="AC195" s="10"/>
      <c r="AD195" s="10"/>
      <c r="AE195" s="10"/>
      <c r="AF195" s="10"/>
      <c r="AG195" s="10"/>
      <c r="AH195" s="10"/>
    </row>
    <row r="196" spans="1:34" ht="25.5" x14ac:dyDescent="0.2">
      <c r="A196" s="256" t="s">
        <v>118</v>
      </c>
      <c r="B196" s="256" t="s">
        <v>1698</v>
      </c>
      <c r="C196" s="256" t="s">
        <v>656</v>
      </c>
      <c r="D196" s="256" t="s">
        <v>144</v>
      </c>
      <c r="E196" s="256" t="s">
        <v>1432</v>
      </c>
      <c r="F196" s="256" t="s">
        <v>1430</v>
      </c>
      <c r="G196" s="256" t="s">
        <v>435</v>
      </c>
      <c r="H196" s="256" t="s">
        <v>387</v>
      </c>
      <c r="I196" s="256" t="s">
        <v>180</v>
      </c>
      <c r="J196" s="256">
        <v>0</v>
      </c>
      <c r="K196" s="256" t="s">
        <v>382</v>
      </c>
      <c r="L196" s="256" t="s">
        <v>440</v>
      </c>
      <c r="M196" s="256" t="s">
        <v>1130</v>
      </c>
      <c r="N196" s="256" t="s">
        <v>1130</v>
      </c>
      <c r="O196" s="256" t="s">
        <v>1130</v>
      </c>
      <c r="P196" s="256"/>
      <c r="Q196" s="334">
        <v>0</v>
      </c>
      <c r="R196" s="257">
        <v>0</v>
      </c>
      <c r="S196" s="113" t="s">
        <v>2012</v>
      </c>
      <c r="T196" s="10"/>
      <c r="U196" s="10" t="str">
        <f t="shared" si="12"/>
        <v>Mustelus punctulatus 6, 7, 8, 9</v>
      </c>
      <c r="V196" s="10" t="e">
        <f t="shared" ref="V196:V259" si="29">VLOOKUP(U196,Y:AA,2,FALSE)</f>
        <v>#N/A</v>
      </c>
      <c r="W196" s="10" t="e">
        <f t="shared" ref="W196:W259" si="30">VLOOKUP(V196,Z:AB,2,FALSE)</f>
        <v>#N/A</v>
      </c>
      <c r="X196" s="10"/>
      <c r="AB196" s="10"/>
      <c r="AC196" s="10"/>
      <c r="AD196" s="10"/>
      <c r="AE196" s="10"/>
      <c r="AF196" s="10"/>
      <c r="AG196" s="10"/>
      <c r="AH196" s="10"/>
    </row>
    <row r="197" spans="1:34" ht="25.5" x14ac:dyDescent="0.2">
      <c r="A197" s="256" t="s">
        <v>118</v>
      </c>
      <c r="B197" s="256" t="s">
        <v>1698</v>
      </c>
      <c r="C197" s="256" t="s">
        <v>656</v>
      </c>
      <c r="D197" s="256" t="s">
        <v>144</v>
      </c>
      <c r="E197" s="256" t="s">
        <v>1272</v>
      </c>
      <c r="F197" s="256" t="s">
        <v>1433</v>
      </c>
      <c r="G197" s="256">
        <v>0</v>
      </c>
      <c r="H197" s="256" t="s">
        <v>387</v>
      </c>
      <c r="I197" s="256" t="s">
        <v>180</v>
      </c>
      <c r="J197" s="256">
        <v>0</v>
      </c>
      <c r="K197" s="256" t="s">
        <v>382</v>
      </c>
      <c r="L197" s="256" t="s">
        <v>440</v>
      </c>
      <c r="M197" s="256" t="s">
        <v>1130</v>
      </c>
      <c r="N197" s="256" t="s">
        <v>1130</v>
      </c>
      <c r="O197" s="256" t="s">
        <v>1130</v>
      </c>
      <c r="P197" s="256" t="s">
        <v>1520</v>
      </c>
      <c r="Q197" s="334">
        <v>0</v>
      </c>
      <c r="R197" s="257">
        <v>0</v>
      </c>
      <c r="S197" s="113" t="s">
        <v>2012</v>
      </c>
      <c r="T197" s="10"/>
      <c r="U197" s="10" t="str">
        <f t="shared" ref="U197:U260" si="31">E197&amp;" "&amp;F197</f>
        <v>Mustelus spp. 5-10, 12, 14</v>
      </c>
      <c r="V197" s="10" t="e">
        <f t="shared" si="29"/>
        <v>#N/A</v>
      </c>
      <c r="W197" s="10" t="e">
        <f t="shared" si="30"/>
        <v>#N/A</v>
      </c>
      <c r="X197" s="10"/>
      <c r="AB197" s="10"/>
      <c r="AC197" s="10"/>
      <c r="AD197" s="10"/>
      <c r="AE197" s="10"/>
      <c r="AF197" s="10"/>
      <c r="AG197" s="10"/>
      <c r="AH197" s="10"/>
    </row>
    <row r="198" spans="1:34" ht="191.25" x14ac:dyDescent="0.2">
      <c r="A198" s="256" t="s">
        <v>118</v>
      </c>
      <c r="B198" s="256" t="s">
        <v>1698</v>
      </c>
      <c r="C198" s="256" t="s">
        <v>656</v>
      </c>
      <c r="D198" s="256" t="s">
        <v>144</v>
      </c>
      <c r="E198" s="256" t="s">
        <v>1315</v>
      </c>
      <c r="F198" s="256" t="s">
        <v>1434</v>
      </c>
      <c r="G198" s="256">
        <v>97</v>
      </c>
      <c r="H198" s="256" t="s">
        <v>387</v>
      </c>
      <c r="I198" s="256">
        <v>57</v>
      </c>
      <c r="J198" s="256">
        <v>100</v>
      </c>
      <c r="K198" s="256" t="s">
        <v>389</v>
      </c>
      <c r="L198" s="256" t="s">
        <v>435</v>
      </c>
      <c r="M198" s="256" t="s">
        <v>1130</v>
      </c>
      <c r="N198" s="256" t="s">
        <v>1262</v>
      </c>
      <c r="O198" s="256" t="s">
        <v>1130</v>
      </c>
      <c r="P198" s="227" t="s">
        <v>1529</v>
      </c>
      <c r="Q198" s="334">
        <v>0</v>
      </c>
      <c r="R198" s="257">
        <v>0</v>
      </c>
      <c r="S198" s="113" t="s">
        <v>2042</v>
      </c>
      <c r="T198" s="10"/>
      <c r="U198" s="10" t="str">
        <f t="shared" si="31"/>
        <v>Nephrops norvegicus 5b, 6</v>
      </c>
      <c r="V198" s="10">
        <f t="shared" si="29"/>
        <v>0</v>
      </c>
      <c r="W198" s="10">
        <f t="shared" si="30"/>
        <v>0</v>
      </c>
      <c r="X198" s="10"/>
      <c r="AB198" s="10"/>
      <c r="AC198" s="10"/>
      <c r="AD198" s="10"/>
      <c r="AE198" s="10"/>
      <c r="AF198" s="10"/>
      <c r="AG198" s="10"/>
      <c r="AH198" s="10"/>
    </row>
    <row r="199" spans="1:34" ht="12.75" x14ac:dyDescent="0.2">
      <c r="A199" s="256" t="s">
        <v>118</v>
      </c>
      <c r="B199" s="256" t="s">
        <v>1698</v>
      </c>
      <c r="C199" s="256" t="s">
        <v>656</v>
      </c>
      <c r="D199" s="256" t="s">
        <v>144</v>
      </c>
      <c r="E199" s="256" t="s">
        <v>1315</v>
      </c>
      <c r="F199" s="256">
        <v>7</v>
      </c>
      <c r="G199" s="256">
        <v>6807</v>
      </c>
      <c r="H199" s="256" t="s">
        <v>387</v>
      </c>
      <c r="I199" s="256">
        <v>55</v>
      </c>
      <c r="J199" s="256">
        <v>95</v>
      </c>
      <c r="K199" s="256" t="s">
        <v>389</v>
      </c>
      <c r="L199" s="256" t="s">
        <v>435</v>
      </c>
      <c r="M199" s="256" t="s">
        <v>1130</v>
      </c>
      <c r="N199" s="256" t="s">
        <v>1262</v>
      </c>
      <c r="O199" s="256" t="s">
        <v>1262</v>
      </c>
      <c r="P199" s="256"/>
      <c r="Q199" s="334">
        <v>128072</v>
      </c>
      <c r="R199" s="257">
        <v>210</v>
      </c>
      <c r="S199" s="113"/>
      <c r="T199" s="10"/>
      <c r="U199" s="10" t="str">
        <f t="shared" si="31"/>
        <v>Nephrops norvegicus 7</v>
      </c>
      <c r="V199" s="10">
        <f t="shared" si="29"/>
        <v>0</v>
      </c>
      <c r="W199" s="10">
        <f t="shared" si="30"/>
        <v>0</v>
      </c>
      <c r="X199" s="10"/>
      <c r="AB199" s="10"/>
      <c r="AC199" s="10"/>
      <c r="AD199" s="10"/>
      <c r="AE199" s="10"/>
      <c r="AF199" s="10"/>
      <c r="AG199" s="10"/>
      <c r="AH199" s="10"/>
    </row>
    <row r="200" spans="1:34" ht="25.5" x14ac:dyDescent="0.2">
      <c r="A200" s="256" t="s">
        <v>118</v>
      </c>
      <c r="B200" s="256" t="s">
        <v>1698</v>
      </c>
      <c r="C200" s="256" t="s">
        <v>656</v>
      </c>
      <c r="D200" s="256" t="s">
        <v>144</v>
      </c>
      <c r="E200" s="256" t="s">
        <v>1315</v>
      </c>
      <c r="F200" s="256" t="s">
        <v>1422</v>
      </c>
      <c r="G200" s="256" t="s">
        <v>435</v>
      </c>
      <c r="H200" s="256" t="s">
        <v>387</v>
      </c>
      <c r="I200" s="256" t="s">
        <v>435</v>
      </c>
      <c r="J200" s="256">
        <v>0</v>
      </c>
      <c r="K200" s="256" t="s">
        <v>382</v>
      </c>
      <c r="L200" s="256" t="s">
        <v>440</v>
      </c>
      <c r="M200" s="256" t="s">
        <v>1130</v>
      </c>
      <c r="N200" s="256" t="s">
        <v>1130</v>
      </c>
      <c r="O200" s="256" t="s">
        <v>1130</v>
      </c>
      <c r="P200" s="256"/>
      <c r="Q200" s="334">
        <v>0</v>
      </c>
      <c r="R200" s="257">
        <v>0</v>
      </c>
      <c r="S200" s="113" t="s">
        <v>2012</v>
      </c>
      <c r="T200" s="10"/>
      <c r="U200" s="10" t="str">
        <f t="shared" si="31"/>
        <v>Nephrops norvegicus 8abde</v>
      </c>
      <c r="V200" s="10" t="e">
        <f t="shared" si="29"/>
        <v>#N/A</v>
      </c>
      <c r="W200" s="10" t="e">
        <f t="shared" si="30"/>
        <v>#N/A</v>
      </c>
      <c r="X200" s="10"/>
      <c r="AB200" s="10"/>
      <c r="AC200" s="10"/>
      <c r="AD200" s="10"/>
      <c r="AE200" s="10"/>
      <c r="AF200" s="10"/>
      <c r="AG200" s="10"/>
      <c r="AH200" s="10"/>
    </row>
    <row r="201" spans="1:34" ht="25.5" x14ac:dyDescent="0.2">
      <c r="A201" s="256" t="s">
        <v>118</v>
      </c>
      <c r="B201" s="256" t="s">
        <v>1698</v>
      </c>
      <c r="C201" s="256" t="s">
        <v>656</v>
      </c>
      <c r="D201" s="256" t="s">
        <v>144</v>
      </c>
      <c r="E201" s="256" t="s">
        <v>1315</v>
      </c>
      <c r="F201" s="256" t="s">
        <v>1407</v>
      </c>
      <c r="G201" s="256" t="s">
        <v>435</v>
      </c>
      <c r="H201" s="256" t="s">
        <v>387</v>
      </c>
      <c r="I201" s="256" t="s">
        <v>435</v>
      </c>
      <c r="J201" s="256">
        <v>0</v>
      </c>
      <c r="K201" s="256" t="s">
        <v>382</v>
      </c>
      <c r="L201" s="256" t="s">
        <v>440</v>
      </c>
      <c r="M201" s="256" t="s">
        <v>1130</v>
      </c>
      <c r="N201" s="256" t="s">
        <v>1130</v>
      </c>
      <c r="O201" s="256" t="s">
        <v>1130</v>
      </c>
      <c r="P201" s="256"/>
      <c r="Q201" s="334">
        <v>0</v>
      </c>
      <c r="R201" s="257">
        <v>0</v>
      </c>
      <c r="S201" s="113" t="s">
        <v>2012</v>
      </c>
      <c r="T201" s="10"/>
      <c r="U201" s="10" t="str">
        <f t="shared" si="31"/>
        <v>Nephrops norvegicus 8c</v>
      </c>
      <c r="V201" s="10" t="e">
        <f t="shared" si="29"/>
        <v>#N/A</v>
      </c>
      <c r="W201" s="10" t="e">
        <f t="shared" si="30"/>
        <v>#N/A</v>
      </c>
      <c r="X201" s="10"/>
      <c r="AB201" s="10"/>
      <c r="AC201" s="10"/>
      <c r="AD201" s="10"/>
      <c r="AE201" s="10"/>
      <c r="AF201" s="10"/>
      <c r="AG201" s="10"/>
      <c r="AH201" s="10"/>
    </row>
    <row r="202" spans="1:34" ht="25.5" x14ac:dyDescent="0.2">
      <c r="A202" s="256" t="s">
        <v>118</v>
      </c>
      <c r="B202" s="256" t="s">
        <v>1698</v>
      </c>
      <c r="C202" s="256" t="s">
        <v>656</v>
      </c>
      <c r="D202" s="256" t="s">
        <v>144</v>
      </c>
      <c r="E202" s="256" t="s">
        <v>1315</v>
      </c>
      <c r="F202" s="256">
        <v>9</v>
      </c>
      <c r="G202" s="256" t="s">
        <v>435</v>
      </c>
      <c r="H202" s="256" t="s">
        <v>387</v>
      </c>
      <c r="I202" s="256" t="s">
        <v>435</v>
      </c>
      <c r="J202" s="256">
        <v>0</v>
      </c>
      <c r="K202" s="256" t="s">
        <v>382</v>
      </c>
      <c r="L202" s="256" t="s">
        <v>440</v>
      </c>
      <c r="M202" s="256" t="s">
        <v>1130</v>
      </c>
      <c r="N202" s="256" t="s">
        <v>1130</v>
      </c>
      <c r="O202" s="256" t="s">
        <v>1130</v>
      </c>
      <c r="P202" s="256"/>
      <c r="Q202" s="334">
        <v>0</v>
      </c>
      <c r="R202" s="257">
        <v>0</v>
      </c>
      <c r="S202" s="113" t="s">
        <v>2012</v>
      </c>
      <c r="T202" s="10"/>
      <c r="U202" s="10" t="str">
        <f t="shared" si="31"/>
        <v>Nephrops norvegicus 9</v>
      </c>
      <c r="V202" s="10" t="e">
        <f t="shared" si="29"/>
        <v>#N/A</v>
      </c>
      <c r="W202" s="10" t="e">
        <f t="shared" si="30"/>
        <v>#N/A</v>
      </c>
      <c r="X202" s="10"/>
      <c r="AB202" s="10"/>
      <c r="AC202" s="10"/>
      <c r="AD202" s="10"/>
      <c r="AE202" s="10"/>
      <c r="AF202" s="10"/>
      <c r="AG202" s="10"/>
      <c r="AH202" s="10"/>
    </row>
    <row r="203" spans="1:34" ht="25.5" x14ac:dyDescent="0.2">
      <c r="A203" s="256" t="s">
        <v>118</v>
      </c>
      <c r="B203" s="256" t="s">
        <v>1698</v>
      </c>
      <c r="C203" s="256" t="s">
        <v>656</v>
      </c>
      <c r="D203" s="256" t="s">
        <v>180</v>
      </c>
      <c r="E203" s="256" t="s">
        <v>1435</v>
      </c>
      <c r="F203" s="256" t="s">
        <v>1283</v>
      </c>
      <c r="G203" s="256">
        <v>7</v>
      </c>
      <c r="H203" s="256" t="s">
        <v>387</v>
      </c>
      <c r="I203" s="256" t="s">
        <v>180</v>
      </c>
      <c r="J203" s="256">
        <v>0</v>
      </c>
      <c r="K203" s="256" t="s">
        <v>389</v>
      </c>
      <c r="L203" s="256" t="s">
        <v>440</v>
      </c>
      <c r="M203" s="256" t="s">
        <v>1130</v>
      </c>
      <c r="N203" s="256" t="s">
        <v>1130</v>
      </c>
      <c r="O203" s="256" t="s">
        <v>1130</v>
      </c>
      <c r="P203" s="256"/>
      <c r="Q203" s="334">
        <v>0</v>
      </c>
      <c r="R203" s="257">
        <v>0</v>
      </c>
      <c r="S203" s="113" t="s">
        <v>2012</v>
      </c>
      <c r="T203" s="10"/>
      <c r="U203" s="10" t="str">
        <f t="shared" si="31"/>
        <v>Octopus vulgaris All areas</v>
      </c>
      <c r="V203" s="10" t="e">
        <f t="shared" si="29"/>
        <v>#N/A</v>
      </c>
      <c r="W203" s="10" t="e">
        <f t="shared" si="30"/>
        <v>#N/A</v>
      </c>
      <c r="X203" s="10"/>
      <c r="AB203" s="10"/>
      <c r="AC203" s="10"/>
      <c r="AD203" s="10"/>
      <c r="AE203" s="10"/>
      <c r="AF203" s="10"/>
      <c r="AG203" s="10"/>
      <c r="AH203" s="10"/>
    </row>
    <row r="204" spans="1:34" ht="25.5" x14ac:dyDescent="0.2">
      <c r="A204" s="256" t="s">
        <v>118</v>
      </c>
      <c r="B204" s="256" t="s">
        <v>1698</v>
      </c>
      <c r="C204" s="256" t="s">
        <v>656</v>
      </c>
      <c r="D204" s="256" t="s">
        <v>144</v>
      </c>
      <c r="E204" s="256" t="s">
        <v>1436</v>
      </c>
      <c r="F204" s="256" t="s">
        <v>1351</v>
      </c>
      <c r="G204" s="256" t="s">
        <v>435</v>
      </c>
      <c r="H204" s="256" t="s">
        <v>387</v>
      </c>
      <c r="I204" s="256" t="s">
        <v>435</v>
      </c>
      <c r="J204" s="256">
        <v>0</v>
      </c>
      <c r="K204" s="256" t="s">
        <v>382</v>
      </c>
      <c r="L204" s="256" t="s">
        <v>440</v>
      </c>
      <c r="M204" s="256" t="s">
        <v>1130</v>
      </c>
      <c r="N204" s="256" t="s">
        <v>1130</v>
      </c>
      <c r="O204" s="256" t="s">
        <v>1130</v>
      </c>
      <c r="P204" s="256"/>
      <c r="Q204" s="334">
        <v>0</v>
      </c>
      <c r="R204" s="257">
        <v>0</v>
      </c>
      <c r="S204" s="113" t="s">
        <v>2012</v>
      </c>
      <c r="T204" s="10"/>
      <c r="U204" s="10" t="str">
        <f t="shared" si="31"/>
        <v>Oxynotus paradoxus 5, 6, 7, 8, 9, 10</v>
      </c>
      <c r="V204" s="10" t="e">
        <f t="shared" si="29"/>
        <v>#N/A</v>
      </c>
      <c r="W204" s="10" t="e">
        <f t="shared" si="30"/>
        <v>#N/A</v>
      </c>
      <c r="X204" s="10"/>
      <c r="AB204" s="10"/>
      <c r="AC204" s="10"/>
      <c r="AD204" s="10"/>
      <c r="AE204" s="10"/>
      <c r="AF204" s="10"/>
      <c r="AG204" s="10"/>
      <c r="AH204" s="10"/>
    </row>
    <row r="205" spans="1:34" ht="25.5" x14ac:dyDescent="0.2">
      <c r="A205" s="256" t="s">
        <v>118</v>
      </c>
      <c r="B205" s="256" t="s">
        <v>1698</v>
      </c>
      <c r="C205" s="256" t="s">
        <v>656</v>
      </c>
      <c r="D205" s="256" t="s">
        <v>144</v>
      </c>
      <c r="E205" s="256" t="s">
        <v>1437</v>
      </c>
      <c r="F205" s="256" t="s">
        <v>1358</v>
      </c>
      <c r="G205" s="256" t="s">
        <v>435</v>
      </c>
      <c r="H205" s="256" t="s">
        <v>387</v>
      </c>
      <c r="I205" s="256" t="s">
        <v>435</v>
      </c>
      <c r="J205" s="256">
        <v>0</v>
      </c>
      <c r="K205" s="256" t="s">
        <v>382</v>
      </c>
      <c r="L205" s="256" t="s">
        <v>440</v>
      </c>
      <c r="M205" s="256" t="s">
        <v>1130</v>
      </c>
      <c r="N205" s="256" t="s">
        <v>1130</v>
      </c>
      <c r="O205" s="256" t="s">
        <v>1130</v>
      </c>
      <c r="P205" s="256"/>
      <c r="Q205" s="334">
        <v>0</v>
      </c>
      <c r="R205" s="257">
        <v>0</v>
      </c>
      <c r="S205" s="113" t="s">
        <v>2012</v>
      </c>
      <c r="T205" s="10"/>
      <c r="U205" s="10" t="str">
        <f t="shared" si="31"/>
        <v>Pagellus bogaraveo 6, 7, 8</v>
      </c>
      <c r="V205" s="10" t="e">
        <f t="shared" si="29"/>
        <v>#N/A</v>
      </c>
      <c r="W205" s="10" t="e">
        <f t="shared" si="30"/>
        <v>#N/A</v>
      </c>
      <c r="X205" s="10"/>
      <c r="AB205" s="10"/>
      <c r="AC205" s="10"/>
      <c r="AD205" s="10"/>
      <c r="AE205" s="10"/>
      <c r="AF205" s="10"/>
      <c r="AG205" s="10"/>
      <c r="AH205" s="10"/>
    </row>
    <row r="206" spans="1:34" ht="25.5" x14ac:dyDescent="0.2">
      <c r="A206" s="256" t="s">
        <v>118</v>
      </c>
      <c r="B206" s="256" t="s">
        <v>1698</v>
      </c>
      <c r="C206" s="256" t="s">
        <v>656</v>
      </c>
      <c r="D206" s="256" t="s">
        <v>144</v>
      </c>
      <c r="E206" s="256" t="s">
        <v>1437</v>
      </c>
      <c r="F206" s="256">
        <v>9</v>
      </c>
      <c r="G206" s="256" t="s">
        <v>435</v>
      </c>
      <c r="H206" s="256" t="s">
        <v>387</v>
      </c>
      <c r="I206" s="256" t="s">
        <v>435</v>
      </c>
      <c r="J206" s="256">
        <v>0</v>
      </c>
      <c r="K206" s="256" t="s">
        <v>382</v>
      </c>
      <c r="L206" s="256" t="s">
        <v>440</v>
      </c>
      <c r="M206" s="256" t="s">
        <v>1130</v>
      </c>
      <c r="N206" s="256" t="s">
        <v>1130</v>
      </c>
      <c r="O206" s="256" t="s">
        <v>1130</v>
      </c>
      <c r="P206" s="256"/>
      <c r="Q206" s="334">
        <v>0</v>
      </c>
      <c r="R206" s="257">
        <v>0</v>
      </c>
      <c r="S206" s="113" t="s">
        <v>2012</v>
      </c>
      <c r="T206" s="10"/>
      <c r="U206" s="10" t="str">
        <f t="shared" si="31"/>
        <v>Pagellus bogaraveo 9</v>
      </c>
      <c r="V206" s="10" t="e">
        <f t="shared" si="29"/>
        <v>#N/A</v>
      </c>
      <c r="W206" s="10" t="e">
        <f t="shared" si="30"/>
        <v>#N/A</v>
      </c>
      <c r="X206" s="10"/>
      <c r="AB206" s="10"/>
      <c r="AC206" s="10"/>
      <c r="AD206" s="10"/>
      <c r="AE206" s="10"/>
      <c r="AF206" s="10"/>
      <c r="AG206" s="10"/>
      <c r="AH206" s="10"/>
    </row>
    <row r="207" spans="1:34" ht="25.5" x14ac:dyDescent="0.2">
      <c r="A207" s="256" t="s">
        <v>118</v>
      </c>
      <c r="B207" s="256" t="s">
        <v>1698</v>
      </c>
      <c r="C207" s="256" t="s">
        <v>656</v>
      </c>
      <c r="D207" s="256" t="s">
        <v>144</v>
      </c>
      <c r="E207" s="256" t="s">
        <v>1437</v>
      </c>
      <c r="F207" s="256">
        <v>10</v>
      </c>
      <c r="G207" s="256" t="s">
        <v>435</v>
      </c>
      <c r="H207" s="256" t="s">
        <v>387</v>
      </c>
      <c r="I207" s="256" t="s">
        <v>435</v>
      </c>
      <c r="J207" s="256">
        <v>0</v>
      </c>
      <c r="K207" s="256" t="s">
        <v>382</v>
      </c>
      <c r="L207" s="256" t="s">
        <v>440</v>
      </c>
      <c r="M207" s="256" t="s">
        <v>1130</v>
      </c>
      <c r="N207" s="256" t="s">
        <v>1130</v>
      </c>
      <c r="O207" s="256" t="s">
        <v>1130</v>
      </c>
      <c r="P207" s="256"/>
      <c r="Q207" s="334">
        <v>0</v>
      </c>
      <c r="R207" s="257">
        <v>0</v>
      </c>
      <c r="S207" s="113" t="s">
        <v>2012</v>
      </c>
      <c r="T207" s="10"/>
      <c r="U207" s="10" t="str">
        <f t="shared" si="31"/>
        <v>Pagellus bogaraveo 10</v>
      </c>
      <c r="V207" s="10" t="e">
        <f t="shared" si="29"/>
        <v>#N/A</v>
      </c>
      <c r="W207" s="10" t="e">
        <f t="shared" si="30"/>
        <v>#N/A</v>
      </c>
      <c r="X207" s="10"/>
      <c r="AB207" s="10"/>
      <c r="AC207" s="10"/>
      <c r="AD207" s="10"/>
      <c r="AE207" s="10"/>
      <c r="AF207" s="10"/>
      <c r="AG207" s="10"/>
      <c r="AH207" s="10"/>
    </row>
    <row r="208" spans="1:34" ht="25.5" x14ac:dyDescent="0.2">
      <c r="A208" s="256" t="s">
        <v>118</v>
      </c>
      <c r="B208" s="256" t="s">
        <v>1698</v>
      </c>
      <c r="C208" s="256" t="s">
        <v>656</v>
      </c>
      <c r="D208" s="256" t="s">
        <v>144</v>
      </c>
      <c r="E208" s="256" t="s">
        <v>1274</v>
      </c>
      <c r="F208" s="256" t="s">
        <v>1390</v>
      </c>
      <c r="G208" s="256" t="s">
        <v>435</v>
      </c>
      <c r="H208" s="256" t="s">
        <v>387</v>
      </c>
      <c r="I208" s="256" t="s">
        <v>435</v>
      </c>
      <c r="J208" s="256">
        <v>0</v>
      </c>
      <c r="K208" s="256" t="s">
        <v>382</v>
      </c>
      <c r="L208" s="256" t="s">
        <v>440</v>
      </c>
      <c r="M208" s="256" t="s">
        <v>1130</v>
      </c>
      <c r="N208" s="256" t="s">
        <v>1130</v>
      </c>
      <c r="O208" s="256" t="s">
        <v>1130</v>
      </c>
      <c r="P208" s="256"/>
      <c r="Q208" s="334">
        <v>0</v>
      </c>
      <c r="R208" s="257">
        <v>0</v>
      </c>
      <c r="S208" s="113" t="s">
        <v>2012</v>
      </c>
      <c r="T208" s="10"/>
      <c r="U208" s="10" t="str">
        <f t="shared" si="31"/>
        <v>Pandalus borealis 5, 14</v>
      </c>
      <c r="V208" s="10" t="e">
        <f t="shared" si="29"/>
        <v>#N/A</v>
      </c>
      <c r="W208" s="10" t="e">
        <f t="shared" si="30"/>
        <v>#N/A</v>
      </c>
      <c r="X208" s="10"/>
      <c r="AB208" s="10"/>
      <c r="AC208" s="10"/>
      <c r="AD208" s="10"/>
      <c r="AE208" s="10"/>
      <c r="AF208" s="10"/>
      <c r="AG208" s="10"/>
      <c r="AH208" s="10"/>
    </row>
    <row r="209" spans="1:34" ht="25.5" x14ac:dyDescent="0.2">
      <c r="A209" s="256" t="s">
        <v>118</v>
      </c>
      <c r="B209" s="256" t="s">
        <v>1698</v>
      </c>
      <c r="C209" s="256" t="s">
        <v>656</v>
      </c>
      <c r="D209" s="256" t="s">
        <v>144</v>
      </c>
      <c r="E209" s="256" t="s">
        <v>1438</v>
      </c>
      <c r="F209" s="256" t="s">
        <v>1390</v>
      </c>
      <c r="G209" s="256" t="s">
        <v>435</v>
      </c>
      <c r="H209" s="256" t="s">
        <v>387</v>
      </c>
      <c r="I209" s="256" t="s">
        <v>435</v>
      </c>
      <c r="J209" s="256">
        <v>0</v>
      </c>
      <c r="K209" s="256" t="s">
        <v>382</v>
      </c>
      <c r="L209" s="256" t="s">
        <v>440</v>
      </c>
      <c r="M209" s="256" t="s">
        <v>1130</v>
      </c>
      <c r="N209" s="256" t="s">
        <v>1130</v>
      </c>
      <c r="O209" s="256" t="s">
        <v>1130</v>
      </c>
      <c r="P209" s="256"/>
      <c r="Q209" s="334">
        <v>0</v>
      </c>
      <c r="R209" s="257">
        <v>0</v>
      </c>
      <c r="S209" s="113" t="s">
        <v>2012</v>
      </c>
      <c r="T209" s="10"/>
      <c r="U209" s="10" t="str">
        <f t="shared" si="31"/>
        <v>Pandalus spp. 5, 14</v>
      </c>
      <c r="V209" s="10" t="e">
        <f t="shared" si="29"/>
        <v>#N/A</v>
      </c>
      <c r="W209" s="10" t="e">
        <f t="shared" si="30"/>
        <v>#N/A</v>
      </c>
      <c r="X209" s="10"/>
      <c r="AB209" s="10"/>
      <c r="AC209" s="10"/>
      <c r="AD209" s="10"/>
      <c r="AE209" s="10"/>
      <c r="AF209" s="10"/>
      <c r="AG209" s="10"/>
      <c r="AH209" s="10"/>
    </row>
    <row r="210" spans="1:34" ht="25.5" x14ac:dyDescent="0.2">
      <c r="A210" s="256" t="s">
        <v>118</v>
      </c>
      <c r="B210" s="256" t="s">
        <v>1698</v>
      </c>
      <c r="C210" s="256" t="s">
        <v>656</v>
      </c>
      <c r="D210" s="256" t="s">
        <v>144</v>
      </c>
      <c r="E210" s="256" t="s">
        <v>1439</v>
      </c>
      <c r="F210" s="256" t="s">
        <v>1400</v>
      </c>
      <c r="G210" s="256" t="s">
        <v>435</v>
      </c>
      <c r="H210" s="256" t="s">
        <v>387</v>
      </c>
      <c r="I210" s="256" t="s">
        <v>180</v>
      </c>
      <c r="J210" s="256">
        <v>0</v>
      </c>
      <c r="K210" s="256" t="s">
        <v>382</v>
      </c>
      <c r="L210" s="256" t="s">
        <v>440</v>
      </c>
      <c r="M210" s="256" t="s">
        <v>1130</v>
      </c>
      <c r="N210" s="256" t="s">
        <v>1130</v>
      </c>
      <c r="O210" s="256" t="s">
        <v>1130</v>
      </c>
      <c r="P210" s="256"/>
      <c r="Q210" s="334">
        <v>0</v>
      </c>
      <c r="R210" s="257">
        <v>0</v>
      </c>
      <c r="S210" s="113" t="s">
        <v>2012</v>
      </c>
      <c r="T210" s="10"/>
      <c r="U210" s="10" t="str">
        <f t="shared" si="31"/>
        <v>Parapenaeus longirostris 9a</v>
      </c>
      <c r="V210" s="10" t="e">
        <f t="shared" si="29"/>
        <v>#N/A</v>
      </c>
      <c r="W210" s="10" t="e">
        <f t="shared" si="30"/>
        <v>#N/A</v>
      </c>
      <c r="X210" s="10"/>
      <c r="AB210" s="10"/>
      <c r="AC210" s="10"/>
      <c r="AD210" s="10"/>
      <c r="AE210" s="10"/>
      <c r="AF210" s="10"/>
      <c r="AG210" s="10"/>
      <c r="AH210" s="10"/>
    </row>
    <row r="211" spans="1:34" ht="76.5" x14ac:dyDescent="0.2">
      <c r="A211" s="256" t="s">
        <v>118</v>
      </c>
      <c r="B211" s="256" t="s">
        <v>1698</v>
      </c>
      <c r="C211" s="256" t="s">
        <v>656</v>
      </c>
      <c r="D211" s="256" t="s">
        <v>180</v>
      </c>
      <c r="E211" s="256" t="s">
        <v>1318</v>
      </c>
      <c r="F211" s="256" t="s">
        <v>1393</v>
      </c>
      <c r="G211" s="256">
        <v>2206</v>
      </c>
      <c r="H211" s="256" t="s">
        <v>387</v>
      </c>
      <c r="I211" s="256" t="s">
        <v>435</v>
      </c>
      <c r="J211" s="256">
        <v>8</v>
      </c>
      <c r="K211" s="256" t="s">
        <v>382</v>
      </c>
      <c r="L211" s="256" t="s">
        <v>435</v>
      </c>
      <c r="M211" s="256" t="s">
        <v>1130</v>
      </c>
      <c r="N211" s="256" t="s">
        <v>1262</v>
      </c>
      <c r="O211" s="256" t="s">
        <v>1130</v>
      </c>
      <c r="P211" s="256" t="s">
        <v>1538</v>
      </c>
      <c r="Q211" s="334">
        <v>12133</v>
      </c>
      <c r="R211" s="257">
        <v>29</v>
      </c>
      <c r="S211" s="113" t="s">
        <v>2043</v>
      </c>
      <c r="T211" s="10"/>
      <c r="U211" s="259" t="str">
        <f t="shared" si="31"/>
        <v>Pecten maximus 6, 7</v>
      </c>
      <c r="V211" s="10" t="e">
        <f t="shared" si="29"/>
        <v>#N/A</v>
      </c>
      <c r="W211" s="10" t="e">
        <f t="shared" si="30"/>
        <v>#N/A</v>
      </c>
      <c r="X211" s="10"/>
      <c r="AB211" s="10"/>
      <c r="AC211" s="10"/>
      <c r="AD211" s="10"/>
      <c r="AE211" s="10"/>
      <c r="AF211" s="10"/>
      <c r="AG211" s="10"/>
      <c r="AH211" s="10"/>
    </row>
    <row r="212" spans="1:34" ht="25.5" x14ac:dyDescent="0.2">
      <c r="A212" s="256" t="s">
        <v>118</v>
      </c>
      <c r="B212" s="256" t="s">
        <v>1698</v>
      </c>
      <c r="C212" s="256" t="s">
        <v>656</v>
      </c>
      <c r="D212" s="256" t="s">
        <v>144</v>
      </c>
      <c r="E212" s="256" t="s">
        <v>1319</v>
      </c>
      <c r="F212" s="256" t="s">
        <v>1283</v>
      </c>
      <c r="G212" s="256">
        <v>15</v>
      </c>
      <c r="H212" s="256" t="s">
        <v>387</v>
      </c>
      <c r="I212" s="256" t="s">
        <v>435</v>
      </c>
      <c r="J212" s="256">
        <v>0</v>
      </c>
      <c r="K212" s="256" t="s">
        <v>389</v>
      </c>
      <c r="L212" s="256" t="s">
        <v>440</v>
      </c>
      <c r="M212" s="256" t="s">
        <v>1130</v>
      </c>
      <c r="N212" s="256" t="s">
        <v>1130</v>
      </c>
      <c r="O212" s="256" t="s">
        <v>1130</v>
      </c>
      <c r="P212" s="256"/>
      <c r="Q212" s="334">
        <v>0</v>
      </c>
      <c r="R212" s="257">
        <v>0</v>
      </c>
      <c r="S212" s="113" t="s">
        <v>2012</v>
      </c>
      <c r="T212" s="10"/>
      <c r="U212" s="10" t="str">
        <f t="shared" si="31"/>
        <v>Phycis blennoides All areas</v>
      </c>
      <c r="V212" s="10" t="e">
        <f t="shared" si="29"/>
        <v>#N/A</v>
      </c>
      <c r="W212" s="10" t="e">
        <f t="shared" si="30"/>
        <v>#N/A</v>
      </c>
      <c r="X212" s="10"/>
      <c r="AB212" s="10"/>
      <c r="AC212" s="10"/>
      <c r="AD212" s="10"/>
      <c r="AE212" s="10"/>
      <c r="AF212" s="10"/>
      <c r="AG212" s="10"/>
      <c r="AH212" s="10"/>
    </row>
    <row r="213" spans="1:34" ht="25.5" x14ac:dyDescent="0.2">
      <c r="A213" s="256" t="s">
        <v>118</v>
      </c>
      <c r="B213" s="256" t="s">
        <v>1698</v>
      </c>
      <c r="C213" s="256" t="s">
        <v>656</v>
      </c>
      <c r="D213" s="256" t="s">
        <v>180</v>
      </c>
      <c r="E213" s="256" t="s">
        <v>1320</v>
      </c>
      <c r="F213" s="256" t="s">
        <v>1283</v>
      </c>
      <c r="G213" s="256">
        <v>0</v>
      </c>
      <c r="H213" s="256" t="s">
        <v>387</v>
      </c>
      <c r="I213" s="256" t="s">
        <v>435</v>
      </c>
      <c r="J213" s="256">
        <v>0</v>
      </c>
      <c r="K213" s="256" t="s">
        <v>382</v>
      </c>
      <c r="L213" s="256" t="s">
        <v>440</v>
      </c>
      <c r="M213" s="256" t="s">
        <v>1130</v>
      </c>
      <c r="N213" s="256" t="s">
        <v>1130</v>
      </c>
      <c r="O213" s="256" t="s">
        <v>1130</v>
      </c>
      <c r="P213" s="256" t="s">
        <v>1520</v>
      </c>
      <c r="Q213" s="334">
        <v>0</v>
      </c>
      <c r="R213" s="257">
        <v>0</v>
      </c>
      <c r="S213" s="113" t="s">
        <v>2012</v>
      </c>
      <c r="T213" s="10"/>
      <c r="U213" s="10" t="str">
        <f t="shared" si="31"/>
        <v>Phycis phycis All areas</v>
      </c>
      <c r="V213" s="10" t="e">
        <f t="shared" si="29"/>
        <v>#N/A</v>
      </c>
      <c r="W213" s="10" t="e">
        <f t="shared" si="30"/>
        <v>#N/A</v>
      </c>
      <c r="X213" s="10"/>
      <c r="AB213" s="10"/>
      <c r="AC213" s="10"/>
      <c r="AD213" s="10"/>
      <c r="AE213" s="10"/>
      <c r="AF213" s="10"/>
      <c r="AG213" s="10"/>
      <c r="AH213" s="10"/>
    </row>
    <row r="214" spans="1:34" ht="25.5" x14ac:dyDescent="0.2">
      <c r="A214" s="256" t="s">
        <v>118</v>
      </c>
      <c r="B214" s="256" t="s">
        <v>1698</v>
      </c>
      <c r="C214" s="256" t="s">
        <v>656</v>
      </c>
      <c r="D214" s="256" t="s">
        <v>144</v>
      </c>
      <c r="E214" s="256" t="s">
        <v>1322</v>
      </c>
      <c r="F214" s="256" t="s">
        <v>1419</v>
      </c>
      <c r="G214" s="256">
        <v>25</v>
      </c>
      <c r="H214" s="256" t="s">
        <v>387</v>
      </c>
      <c r="I214" s="256">
        <v>93</v>
      </c>
      <c r="J214" s="256">
        <v>100</v>
      </c>
      <c r="K214" s="256" t="s">
        <v>389</v>
      </c>
      <c r="L214" s="256" t="s">
        <v>440</v>
      </c>
      <c r="M214" s="256" t="s">
        <v>1130</v>
      </c>
      <c r="N214" s="256" t="s">
        <v>1130</v>
      </c>
      <c r="O214" s="256" t="s">
        <v>1130</v>
      </c>
      <c r="P214" s="256"/>
      <c r="Q214" s="334">
        <v>0</v>
      </c>
      <c r="R214" s="257">
        <v>0</v>
      </c>
      <c r="S214" s="113" t="s">
        <v>2012</v>
      </c>
      <c r="T214" s="10"/>
      <c r="U214" s="10" t="str">
        <f t="shared" si="31"/>
        <v>Pleuronectes platessa 5b, 6, 12, 14</v>
      </c>
      <c r="V214" s="10" t="e">
        <f t="shared" si="29"/>
        <v>#N/A</v>
      </c>
      <c r="W214" s="10" t="e">
        <f t="shared" si="30"/>
        <v>#N/A</v>
      </c>
      <c r="X214" s="10"/>
      <c r="AB214" s="10"/>
      <c r="AC214" s="10"/>
      <c r="AD214" s="10"/>
      <c r="AE214" s="10"/>
      <c r="AF214" s="10"/>
      <c r="AG214" s="10"/>
      <c r="AH214" s="10"/>
    </row>
    <row r="215" spans="1:34" ht="12.75" x14ac:dyDescent="0.2">
      <c r="A215" s="256" t="s">
        <v>118</v>
      </c>
      <c r="B215" s="256" t="s">
        <v>1698</v>
      </c>
      <c r="C215" s="256" t="s">
        <v>656</v>
      </c>
      <c r="D215" s="256" t="s">
        <v>144</v>
      </c>
      <c r="E215" s="256" t="s">
        <v>1322</v>
      </c>
      <c r="F215" s="256" t="s">
        <v>1388</v>
      </c>
      <c r="G215" s="256">
        <v>244</v>
      </c>
      <c r="H215" s="256" t="s">
        <v>387</v>
      </c>
      <c r="I215" s="256">
        <v>82</v>
      </c>
      <c r="J215" s="256">
        <v>71</v>
      </c>
      <c r="K215" s="256" t="s">
        <v>389</v>
      </c>
      <c r="L215" s="256" t="s">
        <v>435</v>
      </c>
      <c r="M215" s="256" t="s">
        <v>1130</v>
      </c>
      <c r="N215" s="256" t="s">
        <v>1262</v>
      </c>
      <c r="O215" s="256" t="s">
        <v>1262</v>
      </c>
      <c r="P215" s="256"/>
      <c r="Q215" s="334">
        <f>V215</f>
        <v>677</v>
      </c>
      <c r="R215" s="257">
        <f>W215</f>
        <v>33</v>
      </c>
      <c r="S215" s="113"/>
      <c r="T215" s="10"/>
      <c r="U215" s="10" t="str">
        <f t="shared" si="31"/>
        <v>Pleuronectes platessa 7a</v>
      </c>
      <c r="V215" s="10">
        <f t="shared" si="29"/>
        <v>677</v>
      </c>
      <c r="W215" s="10">
        <f t="shared" si="30"/>
        <v>33</v>
      </c>
      <c r="X215" s="10"/>
      <c r="AB215" s="10"/>
      <c r="AC215" s="10"/>
      <c r="AD215" s="10"/>
      <c r="AE215" s="10"/>
      <c r="AF215" s="10"/>
      <c r="AG215" s="10"/>
      <c r="AH215" s="10"/>
    </row>
    <row r="216" spans="1:34" ht="25.5" x14ac:dyDescent="0.2">
      <c r="A216" s="256" t="s">
        <v>118</v>
      </c>
      <c r="B216" s="256" t="s">
        <v>1698</v>
      </c>
      <c r="C216" s="256" t="s">
        <v>656</v>
      </c>
      <c r="D216" s="256" t="s">
        <v>144</v>
      </c>
      <c r="E216" s="256" t="s">
        <v>1322</v>
      </c>
      <c r="F216" s="256" t="s">
        <v>1440</v>
      </c>
      <c r="G216" s="256">
        <v>7</v>
      </c>
      <c r="H216" s="256" t="s">
        <v>387</v>
      </c>
      <c r="I216" s="256" t="s">
        <v>435</v>
      </c>
      <c r="J216" s="256">
        <v>89</v>
      </c>
      <c r="K216" s="256" t="s">
        <v>389</v>
      </c>
      <c r="L216" s="256" t="s">
        <v>440</v>
      </c>
      <c r="M216" s="256" t="s">
        <v>1130</v>
      </c>
      <c r="N216" s="256" t="s">
        <v>1130</v>
      </c>
      <c r="O216" s="256" t="s">
        <v>1130</v>
      </c>
      <c r="P216" s="256"/>
      <c r="Q216" s="334">
        <v>0</v>
      </c>
      <c r="R216" s="257">
        <v>0</v>
      </c>
      <c r="S216" s="113" t="s">
        <v>2012</v>
      </c>
      <c r="T216" s="10"/>
      <c r="U216" s="10" t="str">
        <f t="shared" si="31"/>
        <v>Pleuronectes platessa 7bc</v>
      </c>
      <c r="V216" s="10" t="e">
        <f t="shared" si="29"/>
        <v>#N/A</v>
      </c>
      <c r="W216" s="10" t="e">
        <f t="shared" si="30"/>
        <v>#N/A</v>
      </c>
      <c r="X216" s="10"/>
      <c r="AB216" s="10"/>
      <c r="AC216" s="10"/>
      <c r="AD216" s="10"/>
      <c r="AE216" s="10"/>
      <c r="AF216" s="10"/>
      <c r="AG216" s="10"/>
      <c r="AH216" s="10"/>
    </row>
    <row r="217" spans="1:34" ht="25.5" x14ac:dyDescent="0.2">
      <c r="A217" s="256" t="s">
        <v>118</v>
      </c>
      <c r="B217" s="256" t="s">
        <v>1698</v>
      </c>
      <c r="C217" s="256" t="s">
        <v>656</v>
      </c>
      <c r="D217" s="256" t="s">
        <v>144</v>
      </c>
      <c r="E217" s="256" t="s">
        <v>1322</v>
      </c>
      <c r="F217" s="256" t="s">
        <v>1328</v>
      </c>
      <c r="G217" s="256">
        <v>1</v>
      </c>
      <c r="H217" s="256" t="s">
        <v>387</v>
      </c>
      <c r="I217" s="256" t="s">
        <v>435</v>
      </c>
      <c r="J217" s="256">
        <v>0</v>
      </c>
      <c r="K217" s="256" t="s">
        <v>389</v>
      </c>
      <c r="L217" s="256" t="s">
        <v>440</v>
      </c>
      <c r="M217" s="256" t="s">
        <v>1130</v>
      </c>
      <c r="N217" s="256" t="s">
        <v>1130</v>
      </c>
      <c r="O217" s="256" t="s">
        <v>1130</v>
      </c>
      <c r="P217" s="256"/>
      <c r="Q217" s="334">
        <v>0</v>
      </c>
      <c r="R217" s="257">
        <v>0</v>
      </c>
      <c r="S217" s="113" t="s">
        <v>2012</v>
      </c>
      <c r="T217" s="10"/>
      <c r="U217" s="10" t="str">
        <f t="shared" si="31"/>
        <v>Pleuronectes platessa 7de</v>
      </c>
      <c r="V217" s="10" t="e">
        <f t="shared" si="29"/>
        <v>#N/A</v>
      </c>
      <c r="W217" s="10" t="e">
        <f t="shared" si="30"/>
        <v>#N/A</v>
      </c>
      <c r="X217" s="10"/>
      <c r="AB217" s="10"/>
      <c r="AC217" s="10"/>
      <c r="AD217" s="10"/>
      <c r="AE217" s="10"/>
      <c r="AF217" s="10"/>
      <c r="AG217" s="10"/>
      <c r="AH217" s="10"/>
    </row>
    <row r="218" spans="1:34" ht="12.75" x14ac:dyDescent="0.2">
      <c r="A218" s="256" t="s">
        <v>118</v>
      </c>
      <c r="B218" s="256" t="s">
        <v>1698</v>
      </c>
      <c r="C218" s="256" t="s">
        <v>656</v>
      </c>
      <c r="D218" s="256" t="s">
        <v>144</v>
      </c>
      <c r="E218" s="256" t="s">
        <v>1322</v>
      </c>
      <c r="F218" s="256" t="s">
        <v>1441</v>
      </c>
      <c r="G218" s="256">
        <v>76</v>
      </c>
      <c r="H218" s="256" t="s">
        <v>387</v>
      </c>
      <c r="I218" s="256">
        <v>9</v>
      </c>
      <c r="J218" s="256">
        <v>18</v>
      </c>
      <c r="K218" s="256" t="s">
        <v>389</v>
      </c>
      <c r="L218" s="256" t="s">
        <v>435</v>
      </c>
      <c r="M218" s="256" t="s">
        <v>1130</v>
      </c>
      <c r="N218" s="256" t="s">
        <v>1262</v>
      </c>
      <c r="O218" s="256" t="s">
        <v>1262</v>
      </c>
      <c r="P218" s="256" t="s">
        <v>1529</v>
      </c>
      <c r="Q218" s="334">
        <f t="shared" ref="Q218:Q219" si="32">V218</f>
        <v>3026</v>
      </c>
      <c r="R218" s="257">
        <f t="shared" ref="R218:R219" si="33">W218</f>
        <v>70</v>
      </c>
      <c r="S218" s="113"/>
      <c r="T218" s="10"/>
      <c r="U218" s="10" t="str">
        <f t="shared" si="31"/>
        <v>Pleuronectes platessa 7fg</v>
      </c>
      <c r="V218" s="10">
        <f t="shared" si="29"/>
        <v>3026</v>
      </c>
      <c r="W218" s="10">
        <f t="shared" si="30"/>
        <v>70</v>
      </c>
      <c r="X218" s="10"/>
      <c r="AB218" s="10"/>
      <c r="AC218" s="10"/>
      <c r="AD218" s="10"/>
      <c r="AE218" s="10"/>
      <c r="AF218" s="10"/>
      <c r="AG218" s="10"/>
      <c r="AH218" s="10"/>
    </row>
    <row r="219" spans="1:34" ht="12.75" x14ac:dyDescent="0.2">
      <c r="A219" s="256" t="s">
        <v>118</v>
      </c>
      <c r="B219" s="256" t="s">
        <v>1698</v>
      </c>
      <c r="C219" s="256" t="s">
        <v>656</v>
      </c>
      <c r="D219" s="256" t="s">
        <v>144</v>
      </c>
      <c r="E219" s="256" t="s">
        <v>1322</v>
      </c>
      <c r="F219" s="256" t="s">
        <v>1442</v>
      </c>
      <c r="G219" s="256">
        <v>26</v>
      </c>
      <c r="H219" s="256" t="s">
        <v>387</v>
      </c>
      <c r="I219" s="256">
        <v>50</v>
      </c>
      <c r="J219" s="256">
        <v>44</v>
      </c>
      <c r="K219" s="256" t="s">
        <v>389</v>
      </c>
      <c r="L219" s="256" t="s">
        <v>435</v>
      </c>
      <c r="M219" s="256" t="s">
        <v>1130</v>
      </c>
      <c r="N219" s="256" t="s">
        <v>1262</v>
      </c>
      <c r="O219" s="256" t="s">
        <v>1262</v>
      </c>
      <c r="P219" s="256" t="s">
        <v>1529</v>
      </c>
      <c r="Q219" s="334">
        <f t="shared" si="32"/>
        <v>2376</v>
      </c>
      <c r="R219" s="257">
        <f t="shared" si="33"/>
        <v>45</v>
      </c>
      <c r="S219" s="113"/>
      <c r="T219" s="10"/>
      <c r="U219" s="10" t="str">
        <f t="shared" si="31"/>
        <v>Pleuronectes platessa 7h-k</v>
      </c>
      <c r="V219" s="10">
        <f t="shared" si="29"/>
        <v>2376</v>
      </c>
      <c r="W219" s="10">
        <f t="shared" si="30"/>
        <v>45</v>
      </c>
      <c r="X219" s="10"/>
      <c r="AB219" s="10"/>
      <c r="AC219" s="10"/>
      <c r="AD219" s="10"/>
      <c r="AE219" s="10"/>
      <c r="AF219" s="10"/>
      <c r="AG219" s="10"/>
      <c r="AH219" s="10"/>
    </row>
    <row r="220" spans="1:34" ht="38.25" x14ac:dyDescent="0.2">
      <c r="A220" s="256" t="s">
        <v>118</v>
      </c>
      <c r="B220" s="256" t="s">
        <v>1698</v>
      </c>
      <c r="C220" s="256" t="s">
        <v>656</v>
      </c>
      <c r="D220" s="256" t="s">
        <v>144</v>
      </c>
      <c r="E220" s="256" t="s">
        <v>1443</v>
      </c>
      <c r="F220" s="256" t="s">
        <v>1419</v>
      </c>
      <c r="G220" s="256">
        <v>25</v>
      </c>
      <c r="H220" s="256" t="s">
        <v>387</v>
      </c>
      <c r="I220" s="256">
        <v>22</v>
      </c>
      <c r="J220" s="256">
        <v>95</v>
      </c>
      <c r="K220" s="256" t="s">
        <v>389</v>
      </c>
      <c r="L220" s="256" t="s">
        <v>435</v>
      </c>
      <c r="M220" s="256" t="s">
        <v>1130</v>
      </c>
      <c r="N220" s="256" t="s">
        <v>1130</v>
      </c>
      <c r="O220" s="256" t="s">
        <v>1262</v>
      </c>
      <c r="P220" s="256"/>
      <c r="Q220" s="334">
        <v>295</v>
      </c>
      <c r="R220" s="257">
        <v>34</v>
      </c>
      <c r="S220" s="113" t="s">
        <v>2052</v>
      </c>
      <c r="T220" s="10"/>
      <c r="U220" s="10" t="str">
        <f t="shared" si="31"/>
        <v>Pollachius pollachius 5b, 6, 12, 14</v>
      </c>
      <c r="V220" s="10">
        <f t="shared" si="29"/>
        <v>101</v>
      </c>
      <c r="W220" s="10">
        <f t="shared" si="30"/>
        <v>1</v>
      </c>
      <c r="X220" s="10"/>
      <c r="AB220" s="10"/>
      <c r="AC220" s="10"/>
      <c r="AD220" s="10"/>
      <c r="AE220" s="10"/>
      <c r="AF220" s="10"/>
      <c r="AG220" s="10"/>
      <c r="AH220" s="10"/>
    </row>
    <row r="221" spans="1:34" ht="12.75" x14ac:dyDescent="0.2">
      <c r="A221" s="256" t="s">
        <v>118</v>
      </c>
      <c r="B221" s="256" t="s">
        <v>1698</v>
      </c>
      <c r="C221" s="256" t="s">
        <v>656</v>
      </c>
      <c r="D221" s="256" t="s">
        <v>144</v>
      </c>
      <c r="E221" s="256" t="s">
        <v>1443</v>
      </c>
      <c r="F221" s="256" t="s">
        <v>1444</v>
      </c>
      <c r="G221" s="256">
        <v>658</v>
      </c>
      <c r="H221" s="256" t="s">
        <v>387</v>
      </c>
      <c r="I221" s="256">
        <v>9</v>
      </c>
      <c r="J221" s="256">
        <v>43</v>
      </c>
      <c r="K221" s="256" t="s">
        <v>389</v>
      </c>
      <c r="L221" s="256" t="s">
        <v>435</v>
      </c>
      <c r="M221" s="256" t="s">
        <v>1130</v>
      </c>
      <c r="N221" s="256" t="s">
        <v>1262</v>
      </c>
      <c r="O221" s="256" t="s">
        <v>1262</v>
      </c>
      <c r="P221" s="256" t="s">
        <v>1535</v>
      </c>
      <c r="Q221" s="334">
        <f>V221</f>
        <v>1070</v>
      </c>
      <c r="R221" s="257">
        <f>W221</f>
        <v>63</v>
      </c>
      <c r="S221" s="113"/>
      <c r="T221" s="10"/>
      <c r="U221" s="10" t="str">
        <f t="shared" si="31"/>
        <v>Pollachius pollachius 7</v>
      </c>
      <c r="V221" s="10">
        <f t="shared" si="29"/>
        <v>1070</v>
      </c>
      <c r="W221" s="10">
        <f t="shared" si="30"/>
        <v>63</v>
      </c>
      <c r="X221" s="10"/>
      <c r="AB221" s="10"/>
      <c r="AC221" s="10"/>
      <c r="AD221" s="10"/>
      <c r="AE221" s="10"/>
      <c r="AF221" s="10"/>
      <c r="AG221" s="10"/>
      <c r="AH221" s="10"/>
    </row>
    <row r="222" spans="1:34" ht="25.5" x14ac:dyDescent="0.2">
      <c r="A222" s="256" t="s">
        <v>118</v>
      </c>
      <c r="B222" s="256" t="s">
        <v>1698</v>
      </c>
      <c r="C222" s="256" t="s">
        <v>656</v>
      </c>
      <c r="D222" s="256" t="s">
        <v>144</v>
      </c>
      <c r="E222" s="256" t="s">
        <v>1443</v>
      </c>
      <c r="F222" s="256" t="s">
        <v>1422</v>
      </c>
      <c r="G222" s="256">
        <v>0</v>
      </c>
      <c r="H222" s="256" t="s">
        <v>387</v>
      </c>
      <c r="I222" s="256" t="s">
        <v>435</v>
      </c>
      <c r="J222" s="256">
        <v>0</v>
      </c>
      <c r="K222" s="256" t="s">
        <v>382</v>
      </c>
      <c r="L222" s="256" t="s">
        <v>440</v>
      </c>
      <c r="M222" s="256" t="s">
        <v>1130</v>
      </c>
      <c r="N222" s="256" t="s">
        <v>1130</v>
      </c>
      <c r="O222" s="256" t="s">
        <v>1130</v>
      </c>
      <c r="P222" s="256" t="s">
        <v>1520</v>
      </c>
      <c r="Q222" s="334">
        <v>0</v>
      </c>
      <c r="R222" s="257">
        <v>0</v>
      </c>
      <c r="S222" s="113" t="s">
        <v>2012</v>
      </c>
      <c r="T222" s="10"/>
      <c r="U222" s="10" t="str">
        <f t="shared" si="31"/>
        <v>Pollachius pollachius 8abde</v>
      </c>
      <c r="V222" s="10" t="e">
        <f t="shared" si="29"/>
        <v>#N/A</v>
      </c>
      <c r="W222" s="10" t="e">
        <f t="shared" si="30"/>
        <v>#N/A</v>
      </c>
      <c r="X222" s="10"/>
      <c r="AB222" s="10"/>
      <c r="AC222" s="10"/>
      <c r="AD222" s="10"/>
      <c r="AE222" s="10"/>
      <c r="AF222" s="10"/>
      <c r="AG222" s="10"/>
      <c r="AH222" s="10"/>
    </row>
    <row r="223" spans="1:34" ht="25.5" x14ac:dyDescent="0.2">
      <c r="A223" s="256" t="s">
        <v>118</v>
      </c>
      <c r="B223" s="256" t="s">
        <v>1698</v>
      </c>
      <c r="C223" s="256" t="s">
        <v>656</v>
      </c>
      <c r="D223" s="256" t="s">
        <v>144</v>
      </c>
      <c r="E223" s="256" t="s">
        <v>1443</v>
      </c>
      <c r="F223" s="256" t="s">
        <v>1407</v>
      </c>
      <c r="G223" s="256" t="s">
        <v>435</v>
      </c>
      <c r="H223" s="256" t="s">
        <v>387</v>
      </c>
      <c r="I223" s="256" t="s">
        <v>435</v>
      </c>
      <c r="J223" s="256">
        <v>0</v>
      </c>
      <c r="K223" s="256" t="s">
        <v>382</v>
      </c>
      <c r="L223" s="256" t="s">
        <v>440</v>
      </c>
      <c r="M223" s="256" t="s">
        <v>1130</v>
      </c>
      <c r="N223" s="256" t="s">
        <v>1130</v>
      </c>
      <c r="O223" s="256" t="s">
        <v>1130</v>
      </c>
      <c r="P223" s="256"/>
      <c r="Q223" s="334">
        <v>0</v>
      </c>
      <c r="R223" s="257">
        <v>0</v>
      </c>
      <c r="S223" s="113" t="s">
        <v>2012</v>
      </c>
      <c r="T223" s="10"/>
      <c r="U223" s="10" t="str">
        <f t="shared" si="31"/>
        <v>Pollachius pollachius 8c</v>
      </c>
      <c r="V223" s="10" t="e">
        <f t="shared" si="29"/>
        <v>#N/A</v>
      </c>
      <c r="W223" s="10" t="e">
        <f t="shared" si="30"/>
        <v>#N/A</v>
      </c>
      <c r="X223" s="10"/>
      <c r="AB223" s="10"/>
      <c r="AC223" s="10"/>
      <c r="AD223" s="10"/>
      <c r="AE223" s="10"/>
      <c r="AF223" s="10"/>
      <c r="AG223" s="10"/>
      <c r="AH223" s="10"/>
    </row>
    <row r="224" spans="1:34" ht="25.5" x14ac:dyDescent="0.2">
      <c r="A224" s="256" t="s">
        <v>118</v>
      </c>
      <c r="B224" s="256" t="s">
        <v>1698</v>
      </c>
      <c r="C224" s="256" t="s">
        <v>656</v>
      </c>
      <c r="D224" s="256" t="s">
        <v>144</v>
      </c>
      <c r="E224" s="256" t="s">
        <v>1443</v>
      </c>
      <c r="F224" s="256" t="s">
        <v>1384</v>
      </c>
      <c r="G224" s="256" t="s">
        <v>435</v>
      </c>
      <c r="H224" s="256" t="s">
        <v>387</v>
      </c>
      <c r="I224" s="256" t="s">
        <v>435</v>
      </c>
      <c r="J224" s="256">
        <v>0</v>
      </c>
      <c r="K224" s="256" t="s">
        <v>382</v>
      </c>
      <c r="L224" s="256" t="s">
        <v>440</v>
      </c>
      <c r="M224" s="256" t="s">
        <v>1130</v>
      </c>
      <c r="N224" s="256" t="s">
        <v>1130</v>
      </c>
      <c r="O224" s="256" t="s">
        <v>1130</v>
      </c>
      <c r="P224" s="256"/>
      <c r="Q224" s="334">
        <v>0</v>
      </c>
      <c r="R224" s="257">
        <v>0</v>
      </c>
      <c r="S224" s="113" t="s">
        <v>2012</v>
      </c>
      <c r="T224" s="10"/>
      <c r="U224" s="10" t="str">
        <f t="shared" si="31"/>
        <v>Pollachius pollachius 9, 10</v>
      </c>
      <c r="V224" s="10" t="e">
        <f t="shared" si="29"/>
        <v>#N/A</v>
      </c>
      <c r="W224" s="10" t="e">
        <f t="shared" si="30"/>
        <v>#N/A</v>
      </c>
      <c r="X224" s="10"/>
      <c r="AB224" s="10"/>
      <c r="AC224" s="10"/>
      <c r="AD224" s="10"/>
      <c r="AE224" s="10"/>
      <c r="AF224" s="10"/>
      <c r="AG224" s="10"/>
      <c r="AH224" s="10"/>
    </row>
    <row r="225" spans="1:34" ht="12.75" x14ac:dyDescent="0.2">
      <c r="A225" s="256" t="s">
        <v>118</v>
      </c>
      <c r="B225" s="256" t="s">
        <v>1698</v>
      </c>
      <c r="C225" s="256" t="s">
        <v>656</v>
      </c>
      <c r="D225" s="256" t="s">
        <v>144</v>
      </c>
      <c r="E225" s="256" t="s">
        <v>1275</v>
      </c>
      <c r="F225" s="256" t="s">
        <v>1419</v>
      </c>
      <c r="G225" s="256">
        <v>155</v>
      </c>
      <c r="H225" s="256" t="s">
        <v>387</v>
      </c>
      <c r="I225" s="256">
        <v>3</v>
      </c>
      <c r="J225" s="256">
        <v>7.0000000000000009</v>
      </c>
      <c r="K225" s="256" t="s">
        <v>389</v>
      </c>
      <c r="L225" s="256" t="s">
        <v>435</v>
      </c>
      <c r="M225" s="256" t="s">
        <v>1130</v>
      </c>
      <c r="N225" s="256" t="s">
        <v>1262</v>
      </c>
      <c r="O225" s="256" t="s">
        <v>1262</v>
      </c>
      <c r="P225" s="256" t="s">
        <v>1529</v>
      </c>
      <c r="Q225" s="334">
        <f t="shared" ref="Q225:Q226" si="34">V225</f>
        <v>1526</v>
      </c>
      <c r="R225" s="257">
        <f t="shared" ref="R225:R226" si="35">W225</f>
        <v>21</v>
      </c>
      <c r="S225" s="113"/>
      <c r="T225" s="10"/>
      <c r="U225" s="10" t="str">
        <f t="shared" si="31"/>
        <v>Pollachius virens 5b, 6, 12, 14</v>
      </c>
      <c r="V225" s="10">
        <f t="shared" si="29"/>
        <v>1526</v>
      </c>
      <c r="W225" s="10">
        <f t="shared" si="30"/>
        <v>21</v>
      </c>
      <c r="X225" s="10"/>
      <c r="AB225" s="10"/>
      <c r="AC225" s="10"/>
      <c r="AD225" s="10"/>
      <c r="AE225" s="10"/>
      <c r="AF225" s="10"/>
      <c r="AG225" s="10"/>
      <c r="AH225" s="10"/>
    </row>
    <row r="226" spans="1:34" ht="12.75" x14ac:dyDescent="0.2">
      <c r="A226" s="256" t="s">
        <v>118</v>
      </c>
      <c r="B226" s="256" t="s">
        <v>1698</v>
      </c>
      <c r="C226" s="256" t="s">
        <v>656</v>
      </c>
      <c r="D226" s="256" t="s">
        <v>180</v>
      </c>
      <c r="E226" s="256" t="s">
        <v>1275</v>
      </c>
      <c r="F226" s="256" t="s">
        <v>1445</v>
      </c>
      <c r="G226" s="256">
        <v>238</v>
      </c>
      <c r="H226" s="256" t="s">
        <v>387</v>
      </c>
      <c r="I226" s="256">
        <v>33</v>
      </c>
      <c r="J226" s="256">
        <v>81</v>
      </c>
      <c r="K226" s="256" t="s">
        <v>389</v>
      </c>
      <c r="L226" s="256" t="s">
        <v>435</v>
      </c>
      <c r="M226" s="256" t="s">
        <v>1130</v>
      </c>
      <c r="N226" s="256" t="s">
        <v>1262</v>
      </c>
      <c r="O226" s="256" t="s">
        <v>1262</v>
      </c>
      <c r="P226" s="256" t="s">
        <v>1535</v>
      </c>
      <c r="Q226" s="334">
        <f t="shared" si="34"/>
        <v>245</v>
      </c>
      <c r="R226" s="257">
        <f t="shared" si="35"/>
        <v>29</v>
      </c>
      <c r="S226" s="113"/>
      <c r="T226" s="10"/>
      <c r="U226" s="10" t="str">
        <f t="shared" si="31"/>
        <v>Pollachius virens 7, 8, 9, 10</v>
      </c>
      <c r="V226" s="10">
        <f t="shared" si="29"/>
        <v>245</v>
      </c>
      <c r="W226" s="10">
        <f t="shared" si="30"/>
        <v>29</v>
      </c>
      <c r="X226" s="10"/>
      <c r="AB226" s="10"/>
      <c r="AC226" s="10"/>
      <c r="AD226" s="10"/>
      <c r="AE226" s="10"/>
      <c r="AF226" s="10"/>
      <c r="AG226" s="10"/>
      <c r="AH226" s="10"/>
    </row>
    <row r="227" spans="1:34" ht="25.5" x14ac:dyDescent="0.2">
      <c r="A227" s="256" t="s">
        <v>118</v>
      </c>
      <c r="B227" s="256" t="s">
        <v>1698</v>
      </c>
      <c r="C227" s="256" t="s">
        <v>656</v>
      </c>
      <c r="D227" s="256" t="s">
        <v>144</v>
      </c>
      <c r="E227" s="256" t="s">
        <v>1446</v>
      </c>
      <c r="F227" s="256" t="s">
        <v>1447</v>
      </c>
      <c r="G227" s="256" t="s">
        <v>435</v>
      </c>
      <c r="H227" s="256" t="s">
        <v>387</v>
      </c>
      <c r="I227" s="256" t="s">
        <v>435</v>
      </c>
      <c r="J227" s="256">
        <v>0</v>
      </c>
      <c r="K227" s="256" t="s">
        <v>382</v>
      </c>
      <c r="L227" s="256" t="s">
        <v>440</v>
      </c>
      <c r="M227" s="256" t="s">
        <v>1130</v>
      </c>
      <c r="N227" s="256" t="s">
        <v>1130</v>
      </c>
      <c r="O227" s="256" t="s">
        <v>1130</v>
      </c>
      <c r="P227" s="256"/>
      <c r="Q227" s="334">
        <v>0</v>
      </c>
      <c r="R227" s="257">
        <v>0</v>
      </c>
      <c r="S227" s="113" t="s">
        <v>2012</v>
      </c>
      <c r="T227" s="10"/>
      <c r="U227" s="10" t="str">
        <f t="shared" si="31"/>
        <v>Polyprion americanus 10</v>
      </c>
      <c r="V227" s="10" t="e">
        <f t="shared" si="29"/>
        <v>#N/A</v>
      </c>
      <c r="W227" s="10" t="e">
        <f t="shared" si="30"/>
        <v>#N/A</v>
      </c>
      <c r="X227" s="10"/>
      <c r="AB227" s="10"/>
      <c r="AC227" s="10"/>
      <c r="AD227" s="10"/>
      <c r="AE227" s="10"/>
      <c r="AF227" s="10"/>
      <c r="AG227" s="10"/>
      <c r="AH227" s="10"/>
    </row>
    <row r="228" spans="1:34" ht="76.5" x14ac:dyDescent="0.2">
      <c r="A228" s="256" t="s">
        <v>118</v>
      </c>
      <c r="B228" s="256" t="s">
        <v>1698</v>
      </c>
      <c r="C228" s="256" t="s">
        <v>656</v>
      </c>
      <c r="D228" s="256" t="s">
        <v>144</v>
      </c>
      <c r="E228" s="256" t="s">
        <v>1324</v>
      </c>
      <c r="F228" s="256" t="s">
        <v>1448</v>
      </c>
      <c r="G228" s="256">
        <v>46</v>
      </c>
      <c r="H228" s="256" t="s">
        <v>387</v>
      </c>
      <c r="I228" s="256" t="s">
        <v>435</v>
      </c>
      <c r="J228" s="256">
        <v>97</v>
      </c>
      <c r="K228" s="256" t="s">
        <v>389</v>
      </c>
      <c r="L228" s="256" t="s">
        <v>435</v>
      </c>
      <c r="M228" s="256" t="s">
        <v>1130</v>
      </c>
      <c r="N228" s="256" t="s">
        <v>1262</v>
      </c>
      <c r="O228" s="256" t="s">
        <v>1262</v>
      </c>
      <c r="P228" s="256" t="s">
        <v>1529</v>
      </c>
      <c r="Q228" s="334">
        <f t="shared" ref="Q228:Q229" si="36">V228</f>
        <v>3</v>
      </c>
      <c r="R228" s="257">
        <f t="shared" ref="R228:R229" si="37">W228</f>
        <v>2</v>
      </c>
      <c r="S228" s="113" t="s">
        <v>2049</v>
      </c>
      <c r="T228" s="10"/>
      <c r="U228" s="10" t="str">
        <f t="shared" si="31"/>
        <v>Raja brachyura 4a, 6</v>
      </c>
      <c r="V228" s="10">
        <f t="shared" si="29"/>
        <v>3</v>
      </c>
      <c r="W228" s="10">
        <f t="shared" si="30"/>
        <v>2</v>
      </c>
      <c r="X228" s="10"/>
      <c r="AB228" s="10"/>
      <c r="AC228" s="10"/>
      <c r="AD228" s="10"/>
      <c r="AE228" s="10"/>
      <c r="AF228" s="10"/>
      <c r="AG228" s="10"/>
      <c r="AH228" s="10"/>
    </row>
    <row r="229" spans="1:34" ht="12.75" x14ac:dyDescent="0.2">
      <c r="A229" s="256" t="s">
        <v>118</v>
      </c>
      <c r="B229" s="256" t="s">
        <v>1698</v>
      </c>
      <c r="C229" s="256" t="s">
        <v>656</v>
      </c>
      <c r="D229" s="256" t="s">
        <v>144</v>
      </c>
      <c r="E229" s="256" t="s">
        <v>1324</v>
      </c>
      <c r="F229" s="256" t="s">
        <v>1449</v>
      </c>
      <c r="G229" s="256">
        <v>285</v>
      </c>
      <c r="H229" s="256" t="s">
        <v>387</v>
      </c>
      <c r="I229" s="256">
        <v>18</v>
      </c>
      <c r="J229" s="256">
        <v>30</v>
      </c>
      <c r="K229" s="256" t="s">
        <v>389</v>
      </c>
      <c r="L229" s="256" t="s">
        <v>435</v>
      </c>
      <c r="M229" s="256" t="s">
        <v>1130</v>
      </c>
      <c r="N229" s="256" t="s">
        <v>1262</v>
      </c>
      <c r="O229" s="256" t="s">
        <v>1262</v>
      </c>
      <c r="P229" s="256"/>
      <c r="Q229" s="334">
        <f t="shared" si="36"/>
        <v>140</v>
      </c>
      <c r="R229" s="257">
        <f t="shared" si="37"/>
        <v>20</v>
      </c>
      <c r="S229" s="113"/>
      <c r="T229" s="10"/>
      <c r="U229" s="10" t="str">
        <f t="shared" si="31"/>
        <v>Raja brachyura 7a, 7fg</v>
      </c>
      <c r="V229" s="10">
        <f t="shared" si="29"/>
        <v>140</v>
      </c>
      <c r="W229" s="10">
        <f t="shared" si="30"/>
        <v>20</v>
      </c>
      <c r="X229" s="10"/>
      <c r="AB229" s="10"/>
      <c r="AC229" s="10"/>
      <c r="AD229" s="10"/>
      <c r="AE229" s="10"/>
      <c r="AF229" s="10"/>
      <c r="AG229" s="10"/>
      <c r="AH229" s="10"/>
    </row>
    <row r="230" spans="1:34" ht="25.5" x14ac:dyDescent="0.2">
      <c r="A230" s="256" t="s">
        <v>118</v>
      </c>
      <c r="B230" s="256" t="s">
        <v>1698</v>
      </c>
      <c r="C230" s="256" t="s">
        <v>656</v>
      </c>
      <c r="D230" s="256" t="s">
        <v>144</v>
      </c>
      <c r="E230" s="256" t="s">
        <v>1324</v>
      </c>
      <c r="F230" s="256" t="s">
        <v>1409</v>
      </c>
      <c r="G230" s="256">
        <v>1</v>
      </c>
      <c r="H230" s="256" t="s">
        <v>387</v>
      </c>
      <c r="I230" s="256" t="s">
        <v>435</v>
      </c>
      <c r="J230" s="256">
        <v>0</v>
      </c>
      <c r="K230" s="256" t="s">
        <v>389</v>
      </c>
      <c r="L230" s="256" t="s">
        <v>440</v>
      </c>
      <c r="M230" s="256" t="s">
        <v>1130</v>
      </c>
      <c r="N230" s="256" t="s">
        <v>1130</v>
      </c>
      <c r="O230" s="256" t="s">
        <v>1130</v>
      </c>
      <c r="P230" s="256"/>
      <c r="Q230" s="334">
        <v>0</v>
      </c>
      <c r="R230" s="257">
        <v>0</v>
      </c>
      <c r="S230" s="113" t="s">
        <v>2012</v>
      </c>
      <c r="T230" s="10"/>
      <c r="U230" s="10" t="str">
        <f t="shared" si="31"/>
        <v>Raja brachyura 7e</v>
      </c>
      <c r="V230" s="10" t="e">
        <f t="shared" si="29"/>
        <v>#N/A</v>
      </c>
      <c r="W230" s="10" t="e">
        <f t="shared" si="30"/>
        <v>#N/A</v>
      </c>
      <c r="X230" s="10"/>
      <c r="AB230" s="10"/>
      <c r="AC230" s="10"/>
      <c r="AD230" s="10"/>
      <c r="AE230" s="10"/>
      <c r="AF230" s="10"/>
      <c r="AG230" s="10"/>
      <c r="AH230" s="10"/>
    </row>
    <row r="231" spans="1:34" ht="25.5" x14ac:dyDescent="0.2">
      <c r="A231" s="256" t="s">
        <v>118</v>
      </c>
      <c r="B231" s="256" t="s">
        <v>1698</v>
      </c>
      <c r="C231" s="256" t="s">
        <v>656</v>
      </c>
      <c r="D231" s="256" t="s">
        <v>144</v>
      </c>
      <c r="E231" s="256" t="s">
        <v>1324</v>
      </c>
      <c r="F231" s="256" t="s">
        <v>1400</v>
      </c>
      <c r="G231" s="256" t="s">
        <v>435</v>
      </c>
      <c r="H231" s="256" t="s">
        <v>387</v>
      </c>
      <c r="I231" s="256" t="s">
        <v>435</v>
      </c>
      <c r="J231" s="256">
        <v>0</v>
      </c>
      <c r="K231" s="256" t="s">
        <v>382</v>
      </c>
      <c r="L231" s="256" t="s">
        <v>440</v>
      </c>
      <c r="M231" s="256" t="s">
        <v>1130</v>
      </c>
      <c r="N231" s="256" t="s">
        <v>1130</v>
      </c>
      <c r="O231" s="256" t="s">
        <v>1130</v>
      </c>
      <c r="P231" s="256"/>
      <c r="Q231" s="334">
        <v>0</v>
      </c>
      <c r="R231" s="257">
        <v>0</v>
      </c>
      <c r="S231" s="113" t="s">
        <v>2012</v>
      </c>
      <c r="T231" s="10"/>
      <c r="U231" s="10" t="str">
        <f t="shared" si="31"/>
        <v>Raja brachyura 9a</v>
      </c>
      <c r="V231" s="10" t="e">
        <f t="shared" si="29"/>
        <v>#N/A</v>
      </c>
      <c r="W231" s="10" t="e">
        <f t="shared" si="30"/>
        <v>#N/A</v>
      </c>
      <c r="X231" s="10"/>
      <c r="AB231" s="10"/>
      <c r="AC231" s="10"/>
      <c r="AD231" s="10"/>
      <c r="AE231" s="10"/>
      <c r="AF231" s="10"/>
      <c r="AG231" s="10"/>
      <c r="AH231" s="10"/>
    </row>
    <row r="232" spans="1:34" ht="12.75" x14ac:dyDescent="0.2">
      <c r="A232" s="256" t="s">
        <v>118</v>
      </c>
      <c r="B232" s="256" t="s">
        <v>1698</v>
      </c>
      <c r="C232" s="256" t="s">
        <v>656</v>
      </c>
      <c r="D232" s="256" t="s">
        <v>144</v>
      </c>
      <c r="E232" s="256" t="s">
        <v>1326</v>
      </c>
      <c r="F232" s="256">
        <v>6</v>
      </c>
      <c r="G232" s="256">
        <v>87</v>
      </c>
      <c r="H232" s="256" t="s">
        <v>387</v>
      </c>
      <c r="I232" s="256" t="s">
        <v>435</v>
      </c>
      <c r="J232" s="256">
        <v>56.999999999999993</v>
      </c>
      <c r="K232" s="256" t="s">
        <v>389</v>
      </c>
      <c r="L232" s="256" t="s">
        <v>435</v>
      </c>
      <c r="M232" s="256" t="s">
        <v>1130</v>
      </c>
      <c r="N232" s="256" t="s">
        <v>1262</v>
      </c>
      <c r="O232" s="256" t="s">
        <v>1262</v>
      </c>
      <c r="P232" s="256" t="s">
        <v>1529</v>
      </c>
      <c r="Q232" s="334">
        <f t="shared" ref="Q232:Q233" si="38">V232</f>
        <v>445</v>
      </c>
      <c r="R232" s="257">
        <f t="shared" ref="R232:R233" si="39">W232</f>
        <v>28</v>
      </c>
      <c r="S232" s="113"/>
      <c r="T232" s="10"/>
      <c r="U232" s="10" t="str">
        <f t="shared" si="31"/>
        <v>Raja clavata 6</v>
      </c>
      <c r="V232" s="10">
        <f t="shared" si="29"/>
        <v>445</v>
      </c>
      <c r="W232" s="10">
        <f t="shared" si="30"/>
        <v>28</v>
      </c>
      <c r="X232" s="10"/>
      <c r="AB232" s="10"/>
      <c r="AC232" s="10"/>
      <c r="AD232" s="10"/>
      <c r="AE232" s="10"/>
      <c r="AF232" s="10"/>
      <c r="AG232" s="10"/>
      <c r="AH232" s="10"/>
    </row>
    <row r="233" spans="1:34" ht="12.75" x14ac:dyDescent="0.2">
      <c r="A233" s="256" t="s">
        <v>118</v>
      </c>
      <c r="B233" s="256" t="s">
        <v>1698</v>
      </c>
      <c r="C233" s="256" t="s">
        <v>656</v>
      </c>
      <c r="D233" s="256" t="s">
        <v>144</v>
      </c>
      <c r="E233" s="256" t="s">
        <v>1326</v>
      </c>
      <c r="F233" s="256" t="s">
        <v>1449</v>
      </c>
      <c r="G233" s="256">
        <v>191</v>
      </c>
      <c r="H233" s="256" t="s">
        <v>387</v>
      </c>
      <c r="I233" s="256" t="s">
        <v>435</v>
      </c>
      <c r="J233" s="256">
        <v>35</v>
      </c>
      <c r="K233" s="256" t="s">
        <v>389</v>
      </c>
      <c r="L233" s="256" t="s">
        <v>435</v>
      </c>
      <c r="M233" s="256" t="s">
        <v>1130</v>
      </c>
      <c r="N233" s="256" t="s">
        <v>1262</v>
      </c>
      <c r="O233" s="256" t="s">
        <v>1262</v>
      </c>
      <c r="P233" s="256" t="s">
        <v>1529</v>
      </c>
      <c r="Q233" s="334">
        <f t="shared" si="38"/>
        <v>90</v>
      </c>
      <c r="R233" s="257">
        <f t="shared" si="39"/>
        <v>24</v>
      </c>
      <c r="S233" s="113"/>
      <c r="T233" s="10"/>
      <c r="U233" s="10" t="str">
        <f t="shared" si="31"/>
        <v>Raja clavata 7a, 7fg</v>
      </c>
      <c r="V233" s="10">
        <f t="shared" si="29"/>
        <v>90</v>
      </c>
      <c r="W233" s="10">
        <f t="shared" si="30"/>
        <v>24</v>
      </c>
      <c r="X233" s="10"/>
      <c r="AB233" s="10"/>
      <c r="AC233" s="10"/>
      <c r="AD233" s="10"/>
      <c r="AE233" s="10"/>
      <c r="AF233" s="10"/>
      <c r="AG233" s="10"/>
      <c r="AH233" s="10"/>
    </row>
    <row r="234" spans="1:34" ht="25.5" x14ac:dyDescent="0.2">
      <c r="A234" s="256" t="s">
        <v>118</v>
      </c>
      <c r="B234" s="256" t="s">
        <v>1698</v>
      </c>
      <c r="C234" s="256" t="s">
        <v>656</v>
      </c>
      <c r="D234" s="256" t="s">
        <v>144</v>
      </c>
      <c r="E234" s="256" t="s">
        <v>1326</v>
      </c>
      <c r="F234" s="256" t="s">
        <v>1409</v>
      </c>
      <c r="G234" s="256">
        <v>2</v>
      </c>
      <c r="H234" s="256" t="s">
        <v>387</v>
      </c>
      <c r="I234" s="256" t="s">
        <v>435</v>
      </c>
      <c r="J234" s="256">
        <v>1</v>
      </c>
      <c r="K234" s="256" t="s">
        <v>389</v>
      </c>
      <c r="L234" s="256" t="s">
        <v>440</v>
      </c>
      <c r="M234" s="256" t="s">
        <v>1130</v>
      </c>
      <c r="N234" s="256" t="s">
        <v>1130</v>
      </c>
      <c r="O234" s="256" t="s">
        <v>1130</v>
      </c>
      <c r="P234" s="256"/>
      <c r="Q234" s="334">
        <v>0</v>
      </c>
      <c r="R234" s="257">
        <v>0</v>
      </c>
      <c r="S234" s="113" t="s">
        <v>2012</v>
      </c>
      <c r="T234" s="10"/>
      <c r="U234" s="10" t="str">
        <f t="shared" si="31"/>
        <v>Raja clavata 7e</v>
      </c>
      <c r="V234" s="10" t="e">
        <f t="shared" si="29"/>
        <v>#N/A</v>
      </c>
      <c r="W234" s="10" t="e">
        <f t="shared" si="30"/>
        <v>#N/A</v>
      </c>
      <c r="X234" s="10"/>
      <c r="AB234" s="10"/>
      <c r="AC234" s="10"/>
      <c r="AD234" s="10"/>
      <c r="AE234" s="10"/>
      <c r="AF234" s="10"/>
      <c r="AG234" s="10"/>
      <c r="AH234" s="10"/>
    </row>
    <row r="235" spans="1:34" ht="25.5" x14ac:dyDescent="0.2">
      <c r="A235" s="256" t="s">
        <v>118</v>
      </c>
      <c r="B235" s="256" t="s">
        <v>1698</v>
      </c>
      <c r="C235" s="256" t="s">
        <v>656</v>
      </c>
      <c r="D235" s="256" t="s">
        <v>144</v>
      </c>
      <c r="E235" s="256" t="s">
        <v>1326</v>
      </c>
      <c r="F235" s="256">
        <v>8</v>
      </c>
      <c r="G235" s="256" t="s">
        <v>435</v>
      </c>
      <c r="H235" s="256" t="s">
        <v>387</v>
      </c>
      <c r="I235" s="256" t="s">
        <v>435</v>
      </c>
      <c r="J235" s="256">
        <v>0</v>
      </c>
      <c r="K235" s="256" t="s">
        <v>382</v>
      </c>
      <c r="L235" s="256" t="s">
        <v>440</v>
      </c>
      <c r="M235" s="256" t="s">
        <v>1130</v>
      </c>
      <c r="N235" s="256" t="s">
        <v>1130</v>
      </c>
      <c r="O235" s="256" t="s">
        <v>1130</v>
      </c>
      <c r="P235" s="256"/>
      <c r="Q235" s="334">
        <v>0</v>
      </c>
      <c r="R235" s="257">
        <v>0</v>
      </c>
      <c r="S235" s="113" t="s">
        <v>2012</v>
      </c>
      <c r="T235" s="10"/>
      <c r="U235" s="10" t="str">
        <f t="shared" si="31"/>
        <v>Raja clavata 8</v>
      </c>
      <c r="V235" s="10" t="e">
        <f t="shared" si="29"/>
        <v>#N/A</v>
      </c>
      <c r="W235" s="10" t="e">
        <f t="shared" si="30"/>
        <v>#N/A</v>
      </c>
      <c r="X235" s="10"/>
      <c r="AB235" s="10"/>
      <c r="AC235" s="10"/>
      <c r="AD235" s="10"/>
      <c r="AE235" s="10"/>
      <c r="AF235" s="10"/>
      <c r="AG235" s="10"/>
      <c r="AH235" s="10"/>
    </row>
    <row r="236" spans="1:34" ht="25.5" x14ac:dyDescent="0.2">
      <c r="A236" s="256" t="s">
        <v>118</v>
      </c>
      <c r="B236" s="256" t="s">
        <v>1698</v>
      </c>
      <c r="C236" s="256" t="s">
        <v>656</v>
      </c>
      <c r="D236" s="256" t="s">
        <v>144</v>
      </c>
      <c r="E236" s="256" t="s">
        <v>1326</v>
      </c>
      <c r="F236" s="256" t="s">
        <v>1400</v>
      </c>
      <c r="G236" s="256" t="s">
        <v>435</v>
      </c>
      <c r="H236" s="256" t="s">
        <v>387</v>
      </c>
      <c r="I236" s="256" t="s">
        <v>180</v>
      </c>
      <c r="J236" s="256">
        <v>0</v>
      </c>
      <c r="K236" s="256" t="s">
        <v>382</v>
      </c>
      <c r="L236" s="256" t="s">
        <v>440</v>
      </c>
      <c r="M236" s="256" t="s">
        <v>1130</v>
      </c>
      <c r="N236" s="256" t="s">
        <v>1130</v>
      </c>
      <c r="O236" s="256" t="s">
        <v>1130</v>
      </c>
      <c r="P236" s="256"/>
      <c r="Q236" s="334">
        <v>0</v>
      </c>
      <c r="R236" s="257">
        <v>0</v>
      </c>
      <c r="S236" s="113" t="s">
        <v>2012</v>
      </c>
      <c r="T236" s="10"/>
      <c r="U236" s="10" t="str">
        <f t="shared" si="31"/>
        <v>Raja clavata 9a</v>
      </c>
      <c r="V236" s="10" t="e">
        <f t="shared" si="29"/>
        <v>#N/A</v>
      </c>
      <c r="W236" s="10" t="e">
        <f t="shared" si="30"/>
        <v>#N/A</v>
      </c>
      <c r="X236" s="10"/>
      <c r="AB236" s="10"/>
      <c r="AC236" s="10"/>
      <c r="AD236" s="10"/>
      <c r="AE236" s="10"/>
      <c r="AF236" s="10"/>
      <c r="AG236" s="10"/>
      <c r="AH236" s="10"/>
    </row>
    <row r="237" spans="1:34" ht="25.5" x14ac:dyDescent="0.2">
      <c r="A237" s="256" t="s">
        <v>118</v>
      </c>
      <c r="B237" s="256" t="s">
        <v>1698</v>
      </c>
      <c r="C237" s="256" t="s">
        <v>656</v>
      </c>
      <c r="D237" s="256" t="s">
        <v>144</v>
      </c>
      <c r="E237" s="256" t="s">
        <v>1326</v>
      </c>
      <c r="F237" s="256" t="s">
        <v>1450</v>
      </c>
      <c r="G237" s="256" t="s">
        <v>435</v>
      </c>
      <c r="H237" s="256" t="s">
        <v>387</v>
      </c>
      <c r="I237" s="256" t="s">
        <v>180</v>
      </c>
      <c r="J237" s="256">
        <v>0</v>
      </c>
      <c r="K237" s="256" t="s">
        <v>382</v>
      </c>
      <c r="L237" s="256" t="s">
        <v>440</v>
      </c>
      <c r="M237" s="256" t="s">
        <v>1130</v>
      </c>
      <c r="N237" s="256" t="s">
        <v>1130</v>
      </c>
      <c r="O237" s="256" t="s">
        <v>1130</v>
      </c>
      <c r="P237" s="256"/>
      <c r="Q237" s="334">
        <v>0</v>
      </c>
      <c r="R237" s="257">
        <v>0</v>
      </c>
      <c r="S237" s="113" t="s">
        <v>2012</v>
      </c>
      <c r="T237" s="10"/>
      <c r="U237" s="10" t="str">
        <f t="shared" si="31"/>
        <v>Raja clavata 10, 12</v>
      </c>
      <c r="V237" s="10" t="e">
        <f t="shared" si="29"/>
        <v>#N/A</v>
      </c>
      <c r="W237" s="10" t="e">
        <f t="shared" si="30"/>
        <v>#N/A</v>
      </c>
      <c r="X237" s="10"/>
      <c r="AB237" s="10"/>
      <c r="AC237" s="10"/>
      <c r="AD237" s="10"/>
      <c r="AE237" s="10"/>
      <c r="AF237" s="10"/>
      <c r="AG237" s="10"/>
      <c r="AH237" s="10"/>
    </row>
    <row r="238" spans="1:34" ht="25.5" x14ac:dyDescent="0.2">
      <c r="A238" s="256" t="s">
        <v>118</v>
      </c>
      <c r="B238" s="256" t="s">
        <v>1698</v>
      </c>
      <c r="C238" s="256" t="s">
        <v>656</v>
      </c>
      <c r="D238" s="256" t="s">
        <v>144</v>
      </c>
      <c r="E238" s="256" t="s">
        <v>1327</v>
      </c>
      <c r="F238" s="256" t="s">
        <v>1328</v>
      </c>
      <c r="G238" s="256" t="s">
        <v>435</v>
      </c>
      <c r="H238" s="256" t="s">
        <v>387</v>
      </c>
      <c r="I238" s="256" t="s">
        <v>435</v>
      </c>
      <c r="J238" s="256">
        <v>0</v>
      </c>
      <c r="K238" s="256" t="s">
        <v>382</v>
      </c>
      <c r="L238" s="256" t="s">
        <v>440</v>
      </c>
      <c r="M238" s="256" t="s">
        <v>1130</v>
      </c>
      <c r="N238" s="256" t="s">
        <v>1130</v>
      </c>
      <c r="O238" s="256" t="s">
        <v>1130</v>
      </c>
      <c r="P238" s="256"/>
      <c r="Q238" s="334">
        <v>0</v>
      </c>
      <c r="R238" s="257">
        <v>0</v>
      </c>
      <c r="S238" s="113" t="s">
        <v>2012</v>
      </c>
      <c r="T238" s="10"/>
      <c r="U238" s="10" t="str">
        <f t="shared" si="31"/>
        <v>Raja microocellata 7de</v>
      </c>
      <c r="V238" s="10" t="e">
        <f t="shared" si="29"/>
        <v>#N/A</v>
      </c>
      <c r="W238" s="10" t="e">
        <f t="shared" si="30"/>
        <v>#N/A</v>
      </c>
      <c r="X238" s="10"/>
      <c r="AB238" s="10"/>
      <c r="AC238" s="10"/>
      <c r="AD238" s="10"/>
      <c r="AE238" s="10"/>
      <c r="AF238" s="10"/>
      <c r="AG238" s="10"/>
      <c r="AH238" s="10"/>
    </row>
    <row r="239" spans="1:34" ht="51" x14ac:dyDescent="0.2">
      <c r="A239" s="256" t="s">
        <v>118</v>
      </c>
      <c r="B239" s="256" t="s">
        <v>1698</v>
      </c>
      <c r="C239" s="256" t="s">
        <v>656</v>
      </c>
      <c r="D239" s="256" t="s">
        <v>144</v>
      </c>
      <c r="E239" s="256" t="s">
        <v>1327</v>
      </c>
      <c r="F239" s="256" t="s">
        <v>1441</v>
      </c>
      <c r="G239" s="256" t="s">
        <v>435</v>
      </c>
      <c r="H239" s="256" t="s">
        <v>387</v>
      </c>
      <c r="I239" s="256" t="s">
        <v>435</v>
      </c>
      <c r="J239" s="256">
        <v>0</v>
      </c>
      <c r="K239" s="256" t="s">
        <v>382</v>
      </c>
      <c r="L239" s="256" t="s">
        <v>435</v>
      </c>
      <c r="M239" s="256" t="s">
        <v>1130</v>
      </c>
      <c r="N239" s="256" t="s">
        <v>1262</v>
      </c>
      <c r="O239" s="256" t="s">
        <v>1262</v>
      </c>
      <c r="P239" s="256" t="s">
        <v>1529</v>
      </c>
      <c r="Q239" s="334">
        <f t="shared" ref="Q239:Q241" si="40">V239</f>
        <v>1</v>
      </c>
      <c r="R239" s="257">
        <f t="shared" ref="R239:R241" si="41">W239</f>
        <v>1</v>
      </c>
      <c r="S239" s="113" t="s">
        <v>2051</v>
      </c>
      <c r="T239" s="10"/>
      <c r="U239" s="10" t="str">
        <f t="shared" si="31"/>
        <v>Raja microocellata 7fg</v>
      </c>
      <c r="V239" s="10">
        <f t="shared" si="29"/>
        <v>1</v>
      </c>
      <c r="W239" s="10">
        <f t="shared" si="30"/>
        <v>1</v>
      </c>
      <c r="X239" s="10"/>
      <c r="AB239" s="10"/>
      <c r="AC239" s="10"/>
      <c r="AD239" s="10"/>
      <c r="AE239" s="10"/>
      <c r="AF239" s="10"/>
      <c r="AG239" s="10"/>
      <c r="AH239" s="10"/>
    </row>
    <row r="240" spans="1:34" ht="12.75" x14ac:dyDescent="0.2">
      <c r="A240" s="256" t="s">
        <v>118</v>
      </c>
      <c r="B240" s="256" t="s">
        <v>1698</v>
      </c>
      <c r="C240" s="256" t="s">
        <v>656</v>
      </c>
      <c r="D240" s="256" t="s">
        <v>144</v>
      </c>
      <c r="E240" s="256" t="s">
        <v>1329</v>
      </c>
      <c r="F240" s="256" t="s">
        <v>1451</v>
      </c>
      <c r="G240" s="256">
        <v>12</v>
      </c>
      <c r="H240" s="256" t="s">
        <v>387</v>
      </c>
      <c r="I240" s="256" t="s">
        <v>435</v>
      </c>
      <c r="J240" s="256">
        <v>52</v>
      </c>
      <c r="K240" s="256" t="s">
        <v>389</v>
      </c>
      <c r="L240" s="256" t="s">
        <v>435</v>
      </c>
      <c r="M240" s="256" t="s">
        <v>1130</v>
      </c>
      <c r="N240" s="256" t="s">
        <v>1262</v>
      </c>
      <c r="O240" s="256" t="s">
        <v>1262</v>
      </c>
      <c r="P240" s="256" t="s">
        <v>1529</v>
      </c>
      <c r="Q240" s="334">
        <f t="shared" si="40"/>
        <v>82</v>
      </c>
      <c r="R240" s="257">
        <f t="shared" si="41"/>
        <v>19</v>
      </c>
      <c r="S240" s="113"/>
      <c r="T240" s="10"/>
      <c r="U240" s="10" t="str">
        <f t="shared" si="31"/>
        <v>Raja montagui 6, 7b, 7j</v>
      </c>
      <c r="V240" s="10">
        <f t="shared" si="29"/>
        <v>82</v>
      </c>
      <c r="W240" s="10">
        <f t="shared" si="30"/>
        <v>19</v>
      </c>
      <c r="X240" s="10"/>
      <c r="AB240" s="10"/>
      <c r="AC240" s="10"/>
      <c r="AD240" s="10"/>
      <c r="AE240" s="10"/>
      <c r="AF240" s="10"/>
      <c r="AG240" s="10"/>
      <c r="AH240" s="10"/>
    </row>
    <row r="241" spans="1:34" ht="12.75" x14ac:dyDescent="0.2">
      <c r="A241" s="256" t="s">
        <v>118</v>
      </c>
      <c r="B241" s="256" t="s">
        <v>1698</v>
      </c>
      <c r="C241" s="256" t="s">
        <v>656</v>
      </c>
      <c r="D241" s="256" t="s">
        <v>144</v>
      </c>
      <c r="E241" s="256" t="s">
        <v>1329</v>
      </c>
      <c r="F241" s="256" t="s">
        <v>1452</v>
      </c>
      <c r="G241" s="256">
        <v>55</v>
      </c>
      <c r="H241" s="256" t="s">
        <v>387</v>
      </c>
      <c r="I241" s="256" t="s">
        <v>435</v>
      </c>
      <c r="J241" s="256">
        <v>7.0000000000000009</v>
      </c>
      <c r="K241" s="256" t="s">
        <v>389</v>
      </c>
      <c r="L241" s="256" t="s">
        <v>435</v>
      </c>
      <c r="M241" s="256" t="s">
        <v>1130</v>
      </c>
      <c r="N241" s="256" t="s">
        <v>1262</v>
      </c>
      <c r="O241" s="256" t="s">
        <v>1262</v>
      </c>
      <c r="P241" s="256" t="s">
        <v>1529</v>
      </c>
      <c r="Q241" s="334">
        <f t="shared" si="40"/>
        <v>156</v>
      </c>
      <c r="R241" s="257">
        <f t="shared" si="41"/>
        <v>26</v>
      </c>
      <c r="S241" s="113"/>
      <c r="T241" s="10"/>
      <c r="U241" s="10" t="str">
        <f t="shared" si="31"/>
        <v>Raja montagui 7a, 7e-h</v>
      </c>
      <c r="V241" s="10">
        <f t="shared" si="29"/>
        <v>156</v>
      </c>
      <c r="W241" s="10">
        <f t="shared" si="30"/>
        <v>26</v>
      </c>
      <c r="X241" s="10"/>
      <c r="AB241" s="10"/>
      <c r="AC241" s="10"/>
      <c r="AD241" s="10"/>
      <c r="AE241" s="10"/>
      <c r="AF241" s="10"/>
      <c r="AG241" s="10"/>
      <c r="AH241" s="10"/>
    </row>
    <row r="242" spans="1:34" ht="25.5" x14ac:dyDescent="0.2">
      <c r="A242" s="256" t="s">
        <v>118</v>
      </c>
      <c r="B242" s="256" t="s">
        <v>1698</v>
      </c>
      <c r="C242" s="256" t="s">
        <v>656</v>
      </c>
      <c r="D242" s="256" t="s">
        <v>144</v>
      </c>
      <c r="E242" s="256" t="s">
        <v>1329</v>
      </c>
      <c r="F242" s="256">
        <v>8</v>
      </c>
      <c r="G242" s="256" t="s">
        <v>435</v>
      </c>
      <c r="H242" s="256" t="s">
        <v>387</v>
      </c>
      <c r="I242" s="256" t="s">
        <v>180</v>
      </c>
      <c r="J242" s="256">
        <v>0</v>
      </c>
      <c r="K242" s="256" t="s">
        <v>382</v>
      </c>
      <c r="L242" s="256" t="s">
        <v>440</v>
      </c>
      <c r="M242" s="256" t="s">
        <v>1130</v>
      </c>
      <c r="N242" s="256" t="s">
        <v>1130</v>
      </c>
      <c r="O242" s="256" t="s">
        <v>1130</v>
      </c>
      <c r="P242" s="256"/>
      <c r="Q242" s="334">
        <v>0</v>
      </c>
      <c r="R242" s="257">
        <v>0</v>
      </c>
      <c r="S242" s="113" t="s">
        <v>2012</v>
      </c>
      <c r="T242" s="10"/>
      <c r="U242" s="10" t="str">
        <f t="shared" si="31"/>
        <v>Raja montagui 8</v>
      </c>
      <c r="V242" s="10" t="e">
        <f t="shared" si="29"/>
        <v>#N/A</v>
      </c>
      <c r="W242" s="10" t="e">
        <f t="shared" si="30"/>
        <v>#N/A</v>
      </c>
      <c r="X242" s="10"/>
      <c r="AB242" s="10"/>
      <c r="AC242" s="10"/>
      <c r="AD242" s="10"/>
      <c r="AE242" s="10"/>
      <c r="AF242" s="10"/>
      <c r="AG242" s="10"/>
      <c r="AH242" s="10"/>
    </row>
    <row r="243" spans="1:34" ht="25.5" x14ac:dyDescent="0.2">
      <c r="A243" s="256" t="s">
        <v>118</v>
      </c>
      <c r="B243" s="256" t="s">
        <v>1698</v>
      </c>
      <c r="C243" s="256" t="s">
        <v>656</v>
      </c>
      <c r="D243" s="256" t="s">
        <v>144</v>
      </c>
      <c r="E243" s="256" t="s">
        <v>1329</v>
      </c>
      <c r="F243" s="256" t="s">
        <v>1400</v>
      </c>
      <c r="G243" s="256" t="s">
        <v>435</v>
      </c>
      <c r="H243" s="256" t="s">
        <v>387</v>
      </c>
      <c r="I243" s="256" t="s">
        <v>180</v>
      </c>
      <c r="J243" s="256">
        <v>0</v>
      </c>
      <c r="K243" s="256" t="s">
        <v>382</v>
      </c>
      <c r="L243" s="256" t="s">
        <v>440</v>
      </c>
      <c r="M243" s="256" t="s">
        <v>1130</v>
      </c>
      <c r="N243" s="256" t="s">
        <v>1130</v>
      </c>
      <c r="O243" s="256" t="s">
        <v>1130</v>
      </c>
      <c r="P243" s="256"/>
      <c r="Q243" s="334">
        <v>0</v>
      </c>
      <c r="R243" s="257">
        <v>0</v>
      </c>
      <c r="S243" s="113" t="s">
        <v>2012</v>
      </c>
      <c r="T243" s="10"/>
      <c r="U243" s="10" t="str">
        <f t="shared" si="31"/>
        <v>Raja montagui 9a</v>
      </c>
      <c r="V243" s="10" t="e">
        <f t="shared" si="29"/>
        <v>#N/A</v>
      </c>
      <c r="W243" s="10" t="e">
        <f t="shared" si="30"/>
        <v>#N/A</v>
      </c>
      <c r="X243" s="10"/>
      <c r="AB243" s="10"/>
      <c r="AC243" s="10"/>
      <c r="AD243" s="10"/>
      <c r="AE243" s="10"/>
      <c r="AF243" s="10"/>
      <c r="AG243" s="10"/>
      <c r="AH243" s="10"/>
    </row>
    <row r="244" spans="1:34" ht="89.25" x14ac:dyDescent="0.2">
      <c r="A244" s="256" t="s">
        <v>118</v>
      </c>
      <c r="B244" s="256" t="s">
        <v>1698</v>
      </c>
      <c r="C244" s="256" t="s">
        <v>656</v>
      </c>
      <c r="D244" s="256" t="s">
        <v>144</v>
      </c>
      <c r="E244" s="256" t="s">
        <v>1330</v>
      </c>
      <c r="F244" s="256" t="s">
        <v>1453</v>
      </c>
      <c r="G244" s="256" t="s">
        <v>435</v>
      </c>
      <c r="H244" s="256" t="s">
        <v>387</v>
      </c>
      <c r="I244" s="256" t="s">
        <v>180</v>
      </c>
      <c r="J244" s="256">
        <v>0</v>
      </c>
      <c r="K244" s="256" t="s">
        <v>382</v>
      </c>
      <c r="L244" s="256" t="s">
        <v>435</v>
      </c>
      <c r="M244" s="256" t="s">
        <v>1130</v>
      </c>
      <c r="N244" s="256" t="s">
        <v>1262</v>
      </c>
      <c r="O244" s="256" t="s">
        <v>1262</v>
      </c>
      <c r="P244" s="256" t="s">
        <v>1529</v>
      </c>
      <c r="Q244" s="334">
        <f>V244</f>
        <v>0</v>
      </c>
      <c r="R244" s="257">
        <f>W244</f>
        <v>0</v>
      </c>
      <c r="S244" s="113" t="s">
        <v>2050</v>
      </c>
      <c r="T244" s="10"/>
      <c r="U244" s="10" t="str">
        <f t="shared" si="31"/>
        <v>Raja undulata 7b, 7j</v>
      </c>
      <c r="V244" s="10">
        <f t="shared" si="29"/>
        <v>0</v>
      </c>
      <c r="W244" s="10">
        <f t="shared" si="30"/>
        <v>0</v>
      </c>
      <c r="X244" s="10"/>
      <c r="AB244" s="10"/>
      <c r="AC244" s="10"/>
      <c r="AD244" s="10"/>
      <c r="AE244" s="10"/>
      <c r="AF244" s="10"/>
      <c r="AG244" s="10"/>
      <c r="AH244" s="10"/>
    </row>
    <row r="245" spans="1:34" ht="25.5" x14ac:dyDescent="0.2">
      <c r="A245" s="256" t="s">
        <v>118</v>
      </c>
      <c r="B245" s="256" t="s">
        <v>1698</v>
      </c>
      <c r="C245" s="256" t="s">
        <v>656</v>
      </c>
      <c r="D245" s="256" t="s">
        <v>144</v>
      </c>
      <c r="E245" s="256" t="s">
        <v>1330</v>
      </c>
      <c r="F245" s="256" t="s">
        <v>1328</v>
      </c>
      <c r="G245" s="256">
        <v>1</v>
      </c>
      <c r="H245" s="256" t="s">
        <v>387</v>
      </c>
      <c r="I245" s="256" t="s">
        <v>435</v>
      </c>
      <c r="J245" s="256">
        <v>0</v>
      </c>
      <c r="K245" s="256" t="s">
        <v>389</v>
      </c>
      <c r="L245" s="256" t="s">
        <v>440</v>
      </c>
      <c r="M245" s="256" t="s">
        <v>1130</v>
      </c>
      <c r="N245" s="256" t="s">
        <v>1130</v>
      </c>
      <c r="O245" s="256" t="s">
        <v>1130</v>
      </c>
      <c r="P245" s="256"/>
      <c r="Q245" s="334">
        <v>0</v>
      </c>
      <c r="R245" s="257">
        <v>0</v>
      </c>
      <c r="S245" s="113" t="s">
        <v>2012</v>
      </c>
      <c r="T245" s="10"/>
      <c r="U245" s="10" t="str">
        <f t="shared" si="31"/>
        <v>Raja undulata 7de</v>
      </c>
      <c r="V245" s="10" t="e">
        <f t="shared" si="29"/>
        <v>#N/A</v>
      </c>
      <c r="W245" s="10" t="e">
        <f t="shared" si="30"/>
        <v>#N/A</v>
      </c>
      <c r="X245" s="10"/>
      <c r="AB245" s="10"/>
      <c r="AC245" s="10"/>
      <c r="AD245" s="10"/>
      <c r="AE245" s="10"/>
      <c r="AF245" s="10"/>
      <c r="AG245" s="10"/>
      <c r="AH245" s="10"/>
    </row>
    <row r="246" spans="1:34" ht="25.5" x14ac:dyDescent="0.2">
      <c r="A246" s="256" t="s">
        <v>118</v>
      </c>
      <c r="B246" s="256" t="s">
        <v>1698</v>
      </c>
      <c r="C246" s="256" t="s">
        <v>656</v>
      </c>
      <c r="D246" s="256" t="s">
        <v>144</v>
      </c>
      <c r="E246" s="256" t="s">
        <v>1330</v>
      </c>
      <c r="F246" s="256" t="s">
        <v>1454</v>
      </c>
      <c r="G246" s="256" t="s">
        <v>435</v>
      </c>
      <c r="H246" s="256" t="s">
        <v>387</v>
      </c>
      <c r="I246" s="256" t="s">
        <v>435</v>
      </c>
      <c r="J246" s="256">
        <v>0</v>
      </c>
      <c r="K246" s="256" t="s">
        <v>382</v>
      </c>
      <c r="L246" s="256" t="s">
        <v>440</v>
      </c>
      <c r="M246" s="256" t="s">
        <v>1130</v>
      </c>
      <c r="N246" s="256" t="s">
        <v>1130</v>
      </c>
      <c r="O246" s="256" t="s">
        <v>1130</v>
      </c>
      <c r="P246" s="256"/>
      <c r="Q246" s="334">
        <v>0</v>
      </c>
      <c r="R246" s="257">
        <v>0</v>
      </c>
      <c r="S246" s="113" t="s">
        <v>2012</v>
      </c>
      <c r="T246" s="10"/>
      <c r="U246" s="10" t="str">
        <f t="shared" si="31"/>
        <v>Raja undulata 8ab</v>
      </c>
      <c r="V246" s="10" t="e">
        <f t="shared" si="29"/>
        <v>#N/A</v>
      </c>
      <c r="W246" s="10" t="e">
        <f t="shared" si="30"/>
        <v>#N/A</v>
      </c>
      <c r="X246" s="10"/>
      <c r="AB246" s="10"/>
      <c r="AC246" s="10"/>
      <c r="AD246" s="10"/>
      <c r="AE246" s="10"/>
      <c r="AF246" s="10"/>
      <c r="AG246" s="10"/>
      <c r="AH246" s="10"/>
    </row>
    <row r="247" spans="1:34" ht="25.5" x14ac:dyDescent="0.2">
      <c r="A247" s="256" t="s">
        <v>118</v>
      </c>
      <c r="B247" s="256" t="s">
        <v>1698</v>
      </c>
      <c r="C247" s="256" t="s">
        <v>656</v>
      </c>
      <c r="D247" s="256" t="s">
        <v>144</v>
      </c>
      <c r="E247" s="256" t="s">
        <v>1330</v>
      </c>
      <c r="F247" s="256" t="s">
        <v>1407</v>
      </c>
      <c r="G247" s="256" t="s">
        <v>435</v>
      </c>
      <c r="H247" s="256" t="s">
        <v>387</v>
      </c>
      <c r="I247" s="256" t="s">
        <v>435</v>
      </c>
      <c r="J247" s="256">
        <v>0</v>
      </c>
      <c r="K247" s="256" t="s">
        <v>382</v>
      </c>
      <c r="L247" s="256" t="s">
        <v>440</v>
      </c>
      <c r="M247" s="256" t="s">
        <v>1130</v>
      </c>
      <c r="N247" s="256" t="s">
        <v>1130</v>
      </c>
      <c r="O247" s="256" t="s">
        <v>1130</v>
      </c>
      <c r="P247" s="256"/>
      <c r="Q247" s="334">
        <v>0</v>
      </c>
      <c r="R247" s="257">
        <v>0</v>
      </c>
      <c r="S247" s="113" t="s">
        <v>2012</v>
      </c>
      <c r="T247" s="10"/>
      <c r="U247" s="10" t="str">
        <f t="shared" si="31"/>
        <v>Raja undulata 8c</v>
      </c>
      <c r="V247" s="10" t="e">
        <f t="shared" si="29"/>
        <v>#N/A</v>
      </c>
      <c r="W247" s="10" t="e">
        <f t="shared" si="30"/>
        <v>#N/A</v>
      </c>
      <c r="X247" s="10"/>
      <c r="AB247" s="10"/>
      <c r="AC247" s="10"/>
      <c r="AD247" s="10"/>
      <c r="AE247" s="10"/>
      <c r="AF247" s="10"/>
      <c r="AG247" s="10"/>
      <c r="AH247" s="10"/>
    </row>
    <row r="248" spans="1:34" ht="25.5" x14ac:dyDescent="0.2">
      <c r="A248" s="256" t="s">
        <v>118</v>
      </c>
      <c r="B248" s="256" t="s">
        <v>1698</v>
      </c>
      <c r="C248" s="256" t="s">
        <v>656</v>
      </c>
      <c r="D248" s="256" t="s">
        <v>144</v>
      </c>
      <c r="E248" s="256" t="s">
        <v>1330</v>
      </c>
      <c r="F248" s="256" t="s">
        <v>1400</v>
      </c>
      <c r="G248" s="256" t="s">
        <v>435</v>
      </c>
      <c r="H248" s="256" t="s">
        <v>387</v>
      </c>
      <c r="I248" s="256" t="s">
        <v>435</v>
      </c>
      <c r="J248" s="256">
        <v>0</v>
      </c>
      <c r="K248" s="256" t="s">
        <v>382</v>
      </c>
      <c r="L248" s="256" t="s">
        <v>440</v>
      </c>
      <c r="M248" s="256" t="s">
        <v>1130</v>
      </c>
      <c r="N248" s="256" t="s">
        <v>1130</v>
      </c>
      <c r="O248" s="256" t="s">
        <v>1130</v>
      </c>
      <c r="P248" s="256"/>
      <c r="Q248" s="334">
        <v>0</v>
      </c>
      <c r="R248" s="257">
        <v>0</v>
      </c>
      <c r="S248" s="113" t="s">
        <v>2012</v>
      </c>
      <c r="T248" s="10"/>
      <c r="U248" s="10" t="str">
        <f t="shared" si="31"/>
        <v>Raja undulata 9a</v>
      </c>
      <c r="V248" s="10" t="e">
        <f t="shared" si="29"/>
        <v>#N/A</v>
      </c>
      <c r="W248" s="10" t="e">
        <f t="shared" si="30"/>
        <v>#N/A</v>
      </c>
      <c r="X248" s="10"/>
      <c r="AB248" s="10"/>
      <c r="AC248" s="10"/>
      <c r="AD248" s="10"/>
      <c r="AE248" s="10"/>
      <c r="AF248" s="10"/>
      <c r="AG248" s="10"/>
      <c r="AH248" s="10"/>
    </row>
    <row r="249" spans="1:34" ht="25.5" x14ac:dyDescent="0.2">
      <c r="A249" s="256" t="s">
        <v>118</v>
      </c>
      <c r="B249" s="256" t="s">
        <v>1698</v>
      </c>
      <c r="C249" s="256" t="s">
        <v>656</v>
      </c>
      <c r="D249" s="256" t="s">
        <v>144</v>
      </c>
      <c r="E249" s="256" t="s">
        <v>1276</v>
      </c>
      <c r="F249" s="256" t="s">
        <v>1455</v>
      </c>
      <c r="G249" s="256" t="s">
        <v>435</v>
      </c>
      <c r="H249" s="256" t="s">
        <v>387</v>
      </c>
      <c r="I249" s="256" t="s">
        <v>435</v>
      </c>
      <c r="J249" s="256">
        <v>0</v>
      </c>
      <c r="K249" s="256" t="s">
        <v>382</v>
      </c>
      <c r="L249" s="256" t="s">
        <v>440</v>
      </c>
      <c r="M249" s="256" t="s">
        <v>1130</v>
      </c>
      <c r="N249" s="256" t="s">
        <v>1130</v>
      </c>
      <c r="O249" s="256" t="s">
        <v>1130</v>
      </c>
      <c r="P249" s="256"/>
      <c r="Q249" s="334">
        <v>0</v>
      </c>
      <c r="R249" s="257">
        <v>0</v>
      </c>
      <c r="S249" s="113" t="s">
        <v>2012</v>
      </c>
      <c r="T249" s="10"/>
      <c r="U249" s="10" t="str">
        <f t="shared" si="31"/>
        <v>Reinhardtius hippoglossoides 5a, 14</v>
      </c>
      <c r="V249" s="10" t="e">
        <f t="shared" si="29"/>
        <v>#N/A</v>
      </c>
      <c r="W249" s="10" t="e">
        <f t="shared" si="30"/>
        <v>#N/A</v>
      </c>
      <c r="X249" s="10"/>
      <c r="AB249" s="10"/>
      <c r="AC249" s="10"/>
      <c r="AD249" s="10"/>
      <c r="AE249" s="10"/>
      <c r="AF249" s="10"/>
      <c r="AG249" s="10"/>
      <c r="AH249" s="10"/>
    </row>
    <row r="250" spans="1:34" ht="25.5" x14ac:dyDescent="0.2">
      <c r="A250" s="256" t="s">
        <v>118</v>
      </c>
      <c r="B250" s="256" t="s">
        <v>1698</v>
      </c>
      <c r="C250" s="256" t="s">
        <v>656</v>
      </c>
      <c r="D250" s="256" t="s">
        <v>144</v>
      </c>
      <c r="E250" s="256" t="s">
        <v>1276</v>
      </c>
      <c r="F250" s="256" t="s">
        <v>1434</v>
      </c>
      <c r="G250" s="256" t="s">
        <v>435</v>
      </c>
      <c r="H250" s="256" t="s">
        <v>387</v>
      </c>
      <c r="I250" s="256" t="s">
        <v>435</v>
      </c>
      <c r="J250" s="256">
        <v>0</v>
      </c>
      <c r="K250" s="256" t="s">
        <v>382</v>
      </c>
      <c r="L250" s="256" t="s">
        <v>440</v>
      </c>
      <c r="M250" s="256" t="s">
        <v>1130</v>
      </c>
      <c r="N250" s="256" t="s">
        <v>1130</v>
      </c>
      <c r="O250" s="256" t="s">
        <v>1130</v>
      </c>
      <c r="P250" s="256"/>
      <c r="Q250" s="334">
        <v>0</v>
      </c>
      <c r="R250" s="257">
        <v>0</v>
      </c>
      <c r="S250" s="113" t="s">
        <v>2012</v>
      </c>
      <c r="T250" s="10"/>
      <c r="U250" s="10" t="str">
        <f t="shared" si="31"/>
        <v>Reinhardtius hippoglossoides 5b, 6</v>
      </c>
      <c r="V250" s="10" t="e">
        <f t="shared" si="29"/>
        <v>#N/A</v>
      </c>
      <c r="W250" s="10" t="e">
        <f t="shared" si="30"/>
        <v>#N/A</v>
      </c>
      <c r="X250" s="10"/>
      <c r="AB250" s="10"/>
      <c r="AC250" s="10"/>
      <c r="AD250" s="10"/>
      <c r="AE250" s="10"/>
      <c r="AF250" s="10"/>
      <c r="AG250" s="10"/>
      <c r="AH250" s="10"/>
    </row>
    <row r="251" spans="1:34" ht="25.5" x14ac:dyDescent="0.2">
      <c r="A251" s="256" t="s">
        <v>118</v>
      </c>
      <c r="B251" s="256" t="s">
        <v>1698</v>
      </c>
      <c r="C251" s="256" t="s">
        <v>656</v>
      </c>
      <c r="D251" s="256" t="s">
        <v>144</v>
      </c>
      <c r="E251" s="256" t="s">
        <v>1456</v>
      </c>
      <c r="F251" s="256" t="s">
        <v>1283</v>
      </c>
      <c r="G251" s="256" t="s">
        <v>435</v>
      </c>
      <c r="H251" s="256" t="s">
        <v>387</v>
      </c>
      <c r="I251" s="256" t="s">
        <v>435</v>
      </c>
      <c r="J251" s="256">
        <v>0</v>
      </c>
      <c r="K251" s="256" t="s">
        <v>382</v>
      </c>
      <c r="L251" s="256" t="s">
        <v>440</v>
      </c>
      <c r="M251" s="256" t="s">
        <v>1130</v>
      </c>
      <c r="N251" s="256" t="s">
        <v>1130</v>
      </c>
      <c r="O251" s="256" t="s">
        <v>1130</v>
      </c>
      <c r="P251" s="256"/>
      <c r="Q251" s="334">
        <v>0</v>
      </c>
      <c r="R251" s="257">
        <v>0</v>
      </c>
      <c r="S251" s="113" t="s">
        <v>2012</v>
      </c>
      <c r="T251" s="10"/>
      <c r="U251" s="10" t="str">
        <f t="shared" si="31"/>
        <v>Rostroraja alba All areas</v>
      </c>
      <c r="V251" s="10" t="e">
        <f t="shared" si="29"/>
        <v>#N/A</v>
      </c>
      <c r="W251" s="10" t="e">
        <f t="shared" si="30"/>
        <v>#N/A</v>
      </c>
      <c r="X251" s="10"/>
      <c r="AB251" s="10"/>
      <c r="AC251" s="10"/>
      <c r="AD251" s="10"/>
      <c r="AE251" s="10"/>
      <c r="AF251" s="10"/>
      <c r="AG251" s="10"/>
      <c r="AH251" s="10"/>
    </row>
    <row r="252" spans="1:34" ht="25.5" x14ac:dyDescent="0.2">
      <c r="A252" s="256" t="s">
        <v>118</v>
      </c>
      <c r="B252" s="256" t="s">
        <v>1698</v>
      </c>
      <c r="C252" s="256" t="s">
        <v>656</v>
      </c>
      <c r="D252" s="256" t="s">
        <v>144</v>
      </c>
      <c r="E252" s="256" t="s">
        <v>1277</v>
      </c>
      <c r="F252" s="256" t="s">
        <v>1283</v>
      </c>
      <c r="G252" s="256" t="s">
        <v>435</v>
      </c>
      <c r="H252" s="256" t="s">
        <v>387</v>
      </c>
      <c r="I252" s="256" t="s">
        <v>435</v>
      </c>
      <c r="J252" s="256">
        <v>0</v>
      </c>
      <c r="K252" s="256" t="s">
        <v>382</v>
      </c>
      <c r="L252" s="256" t="s">
        <v>440</v>
      </c>
      <c r="M252" s="256" t="s">
        <v>1130</v>
      </c>
      <c r="N252" s="256" t="s">
        <v>1130</v>
      </c>
      <c r="O252" s="256" t="s">
        <v>1130</v>
      </c>
      <c r="P252" s="256"/>
      <c r="Q252" s="334">
        <v>0</v>
      </c>
      <c r="R252" s="257">
        <v>0</v>
      </c>
      <c r="S252" s="113" t="s">
        <v>2012</v>
      </c>
      <c r="T252" s="10"/>
      <c r="U252" s="10" t="str">
        <f t="shared" si="31"/>
        <v>Salmo salar All areas</v>
      </c>
      <c r="V252" s="10" t="e">
        <f t="shared" si="29"/>
        <v>#N/A</v>
      </c>
      <c r="W252" s="10" t="e">
        <f t="shared" si="30"/>
        <v>#N/A</v>
      </c>
      <c r="X252" s="10"/>
      <c r="AB252" s="10"/>
      <c r="AC252" s="10"/>
      <c r="AD252" s="10"/>
      <c r="AE252" s="10"/>
      <c r="AF252" s="10"/>
      <c r="AG252" s="10"/>
      <c r="AH252" s="10"/>
    </row>
    <row r="253" spans="1:34" ht="25.5" x14ac:dyDescent="0.2">
      <c r="A253" s="256" t="s">
        <v>118</v>
      </c>
      <c r="B253" s="256" t="s">
        <v>1698</v>
      </c>
      <c r="C253" s="256" t="s">
        <v>656</v>
      </c>
      <c r="D253" s="256" t="s">
        <v>144</v>
      </c>
      <c r="E253" s="256" t="s">
        <v>1278</v>
      </c>
      <c r="F253" s="256" t="s">
        <v>1283</v>
      </c>
      <c r="G253" s="256" t="s">
        <v>435</v>
      </c>
      <c r="H253" s="256" t="s">
        <v>1332</v>
      </c>
      <c r="I253" s="256" t="s">
        <v>435</v>
      </c>
      <c r="J253" s="256">
        <v>0</v>
      </c>
      <c r="K253" s="256" t="s">
        <v>382</v>
      </c>
      <c r="L253" s="256" t="s">
        <v>440</v>
      </c>
      <c r="M253" s="256" t="s">
        <v>1130</v>
      </c>
      <c r="N253" s="256" t="s">
        <v>1130</v>
      </c>
      <c r="O253" s="256" t="s">
        <v>1130</v>
      </c>
      <c r="P253" s="256"/>
      <c r="Q253" s="334">
        <v>0</v>
      </c>
      <c r="R253" s="257">
        <v>0</v>
      </c>
      <c r="S253" s="113" t="s">
        <v>2012</v>
      </c>
      <c r="T253" s="10"/>
      <c r="U253" s="10" t="str">
        <f t="shared" si="31"/>
        <v>Salmo trutta All areas</v>
      </c>
      <c r="V253" s="10" t="e">
        <f t="shared" si="29"/>
        <v>#N/A</v>
      </c>
      <c r="W253" s="10" t="e">
        <f t="shared" si="30"/>
        <v>#N/A</v>
      </c>
      <c r="X253" s="10"/>
      <c r="AB253" s="10"/>
      <c r="AC253" s="10"/>
      <c r="AD253" s="10"/>
      <c r="AE253" s="10"/>
      <c r="AF253" s="10"/>
      <c r="AG253" s="10"/>
      <c r="AH253" s="10"/>
    </row>
    <row r="254" spans="1:34" ht="25.5" x14ac:dyDescent="0.2">
      <c r="A254" s="256" t="s">
        <v>118</v>
      </c>
      <c r="B254" s="256" t="s">
        <v>1698</v>
      </c>
      <c r="C254" s="256" t="s">
        <v>656</v>
      </c>
      <c r="D254" s="256" t="s">
        <v>144</v>
      </c>
      <c r="E254" s="256" t="s">
        <v>1457</v>
      </c>
      <c r="F254" s="256" t="s">
        <v>1458</v>
      </c>
      <c r="G254" s="256" t="s">
        <v>435</v>
      </c>
      <c r="H254" s="256" t="s">
        <v>387</v>
      </c>
      <c r="I254" s="256" t="s">
        <v>180</v>
      </c>
      <c r="J254" s="256">
        <v>0</v>
      </c>
      <c r="K254" s="256" t="s">
        <v>382</v>
      </c>
      <c r="L254" s="256" t="s">
        <v>440</v>
      </c>
      <c r="M254" s="256" t="s">
        <v>1130</v>
      </c>
      <c r="N254" s="256" t="s">
        <v>1130</v>
      </c>
      <c r="O254" s="256" t="s">
        <v>1130</v>
      </c>
      <c r="P254" s="256"/>
      <c r="Q254" s="334">
        <v>0</v>
      </c>
      <c r="R254" s="257">
        <v>0</v>
      </c>
      <c r="S254" s="113" t="s">
        <v>2012</v>
      </c>
      <c r="T254" s="10"/>
      <c r="U254" s="10" t="str">
        <f t="shared" si="31"/>
        <v>Sardina pilchardus 8abd</v>
      </c>
      <c r="V254" s="10" t="e">
        <f t="shared" si="29"/>
        <v>#N/A</v>
      </c>
      <c r="W254" s="10" t="e">
        <f t="shared" si="30"/>
        <v>#N/A</v>
      </c>
      <c r="X254" s="10"/>
      <c r="AB254" s="10"/>
      <c r="AC254" s="10"/>
      <c r="AD254" s="10"/>
      <c r="AE254" s="10"/>
      <c r="AF254" s="10"/>
      <c r="AG254" s="10"/>
      <c r="AH254" s="10"/>
    </row>
    <row r="255" spans="1:34" ht="25.5" x14ac:dyDescent="0.2">
      <c r="A255" s="256" t="s">
        <v>118</v>
      </c>
      <c r="B255" s="256" t="s">
        <v>1698</v>
      </c>
      <c r="C255" s="256" t="s">
        <v>656</v>
      </c>
      <c r="D255" s="256" t="s">
        <v>144</v>
      </c>
      <c r="E255" s="256" t="s">
        <v>1457</v>
      </c>
      <c r="F255" s="256" t="s">
        <v>1401</v>
      </c>
      <c r="G255" s="256" t="s">
        <v>435</v>
      </c>
      <c r="H255" s="256" t="s">
        <v>387</v>
      </c>
      <c r="I255" s="256" t="s">
        <v>180</v>
      </c>
      <c r="J255" s="256">
        <v>0</v>
      </c>
      <c r="K255" s="256" t="s">
        <v>382</v>
      </c>
      <c r="L255" s="256" t="s">
        <v>440</v>
      </c>
      <c r="M255" s="256" t="s">
        <v>1130</v>
      </c>
      <c r="N255" s="256" t="s">
        <v>1130</v>
      </c>
      <c r="O255" s="256" t="s">
        <v>1130</v>
      </c>
      <c r="P255" s="256"/>
      <c r="Q255" s="334">
        <v>0</v>
      </c>
      <c r="R255" s="257">
        <v>0</v>
      </c>
      <c r="S255" s="113" t="s">
        <v>2012</v>
      </c>
      <c r="T255" s="10"/>
      <c r="U255" s="10" t="str">
        <f t="shared" si="31"/>
        <v>Sardina pilchardus 8c, 9a</v>
      </c>
      <c r="V255" s="10" t="e">
        <f t="shared" si="29"/>
        <v>#N/A</v>
      </c>
      <c r="W255" s="10" t="e">
        <f t="shared" si="30"/>
        <v>#N/A</v>
      </c>
      <c r="X255" s="10"/>
      <c r="AB255" s="10"/>
      <c r="AC255" s="10"/>
      <c r="AD255" s="10"/>
      <c r="AE255" s="10"/>
      <c r="AF255" s="10"/>
      <c r="AG255" s="10"/>
      <c r="AH255" s="10"/>
    </row>
    <row r="256" spans="1:34" ht="25.5" x14ac:dyDescent="0.2">
      <c r="A256" s="256" t="s">
        <v>118</v>
      </c>
      <c r="B256" s="256" t="s">
        <v>1698</v>
      </c>
      <c r="C256" s="256" t="s">
        <v>656</v>
      </c>
      <c r="D256" s="256" t="s">
        <v>144</v>
      </c>
      <c r="E256" s="256" t="s">
        <v>1459</v>
      </c>
      <c r="F256" s="256" t="s">
        <v>1418</v>
      </c>
      <c r="G256" s="256" t="s">
        <v>435</v>
      </c>
      <c r="H256" s="256" t="s">
        <v>387</v>
      </c>
      <c r="I256" s="256" t="s">
        <v>180</v>
      </c>
      <c r="J256" s="256">
        <v>0</v>
      </c>
      <c r="K256" s="256" t="s">
        <v>382</v>
      </c>
      <c r="L256" s="256" t="s">
        <v>440</v>
      </c>
      <c r="M256" s="256" t="s">
        <v>1130</v>
      </c>
      <c r="N256" s="256" t="s">
        <v>1130</v>
      </c>
      <c r="O256" s="256" t="s">
        <v>1130</v>
      </c>
      <c r="P256" s="256"/>
      <c r="Q256" s="334">
        <v>0</v>
      </c>
      <c r="R256" s="257">
        <v>0</v>
      </c>
      <c r="S256" s="113" t="s">
        <v>2012</v>
      </c>
      <c r="T256" s="10"/>
      <c r="U256" s="10" t="str">
        <f t="shared" si="31"/>
        <v>Scomber colias 8, 9, 10</v>
      </c>
      <c r="V256" s="10" t="e">
        <f t="shared" si="29"/>
        <v>#N/A</v>
      </c>
      <c r="W256" s="10" t="e">
        <f t="shared" si="30"/>
        <v>#N/A</v>
      </c>
      <c r="X256" s="10"/>
      <c r="AB256" s="10"/>
      <c r="AC256" s="10"/>
      <c r="AD256" s="10"/>
      <c r="AE256" s="10"/>
      <c r="AF256" s="10"/>
      <c r="AG256" s="10"/>
      <c r="AH256" s="10"/>
    </row>
    <row r="257" spans="1:34" ht="12.75" x14ac:dyDescent="0.2">
      <c r="A257" s="256" t="s">
        <v>118</v>
      </c>
      <c r="B257" s="256" t="s">
        <v>1698</v>
      </c>
      <c r="C257" s="256" t="s">
        <v>656</v>
      </c>
      <c r="D257" s="256" t="s">
        <v>144</v>
      </c>
      <c r="E257" s="256" t="s">
        <v>1279</v>
      </c>
      <c r="F257" s="256" t="s">
        <v>1460</v>
      </c>
      <c r="G257" s="256">
        <v>51042</v>
      </c>
      <c r="H257" s="256" t="s">
        <v>387</v>
      </c>
      <c r="I257" s="256">
        <v>51</v>
      </c>
      <c r="J257" s="256">
        <v>46</v>
      </c>
      <c r="K257" s="256" t="s">
        <v>389</v>
      </c>
      <c r="L257" s="256" t="s">
        <v>435</v>
      </c>
      <c r="M257" s="256" t="s">
        <v>1130</v>
      </c>
      <c r="N257" s="256" t="s">
        <v>1262</v>
      </c>
      <c r="O257" s="256" t="s">
        <v>1262</v>
      </c>
      <c r="P257" s="256"/>
      <c r="Q257" s="334">
        <f>V257</f>
        <v>5342</v>
      </c>
      <c r="R257" s="257">
        <f>W257</f>
        <v>53</v>
      </c>
      <c r="S257" s="113"/>
      <c r="T257" s="10"/>
      <c r="U257" s="10" t="str">
        <f t="shared" si="31"/>
        <v>Scomber scombrus 5, 6, 7, 8, 9</v>
      </c>
      <c r="V257" s="10">
        <f t="shared" si="29"/>
        <v>5342</v>
      </c>
      <c r="W257" s="10">
        <f t="shared" si="30"/>
        <v>53</v>
      </c>
      <c r="X257" s="10"/>
      <c r="AB257" s="10"/>
      <c r="AC257" s="10"/>
      <c r="AD257" s="10"/>
      <c r="AE257" s="10"/>
      <c r="AF257" s="10"/>
      <c r="AG257" s="10"/>
      <c r="AH257" s="10"/>
    </row>
    <row r="258" spans="1:34" ht="25.5" x14ac:dyDescent="0.2">
      <c r="A258" s="256" t="s">
        <v>118</v>
      </c>
      <c r="B258" s="256" t="s">
        <v>1698</v>
      </c>
      <c r="C258" s="256" t="s">
        <v>656</v>
      </c>
      <c r="D258" s="256" t="s">
        <v>180</v>
      </c>
      <c r="E258" s="256" t="s">
        <v>1323</v>
      </c>
      <c r="F258" s="256" t="s">
        <v>1283</v>
      </c>
      <c r="G258" s="256">
        <v>192</v>
      </c>
      <c r="H258" s="256" t="s">
        <v>387</v>
      </c>
      <c r="I258" s="256" t="s">
        <v>180</v>
      </c>
      <c r="J258" s="256">
        <v>25</v>
      </c>
      <c r="K258" s="256" t="s">
        <v>389</v>
      </c>
      <c r="L258" s="256" t="s">
        <v>440</v>
      </c>
      <c r="M258" s="256" t="s">
        <v>1130</v>
      </c>
      <c r="N258" s="256" t="s">
        <v>1130</v>
      </c>
      <c r="O258" s="256" t="s">
        <v>1130</v>
      </c>
      <c r="P258" s="256"/>
      <c r="Q258" s="334">
        <v>0</v>
      </c>
      <c r="R258" s="257">
        <v>0</v>
      </c>
      <c r="S258" s="113" t="s">
        <v>2012</v>
      </c>
      <c r="T258" s="10"/>
      <c r="U258" s="10" t="str">
        <f t="shared" si="31"/>
        <v>Scophthalmus maximus All areas</v>
      </c>
      <c r="V258" s="10" t="e">
        <f t="shared" si="29"/>
        <v>#N/A</v>
      </c>
      <c r="W258" s="10" t="e">
        <f t="shared" si="30"/>
        <v>#N/A</v>
      </c>
      <c r="X258" s="10"/>
      <c r="AB258" s="10"/>
      <c r="AC258" s="10"/>
      <c r="AD258" s="10"/>
      <c r="AE258" s="10"/>
      <c r="AF258" s="10"/>
      <c r="AG258" s="10"/>
      <c r="AH258" s="10"/>
    </row>
    <row r="259" spans="1:34" ht="25.5" x14ac:dyDescent="0.2">
      <c r="A259" s="256" t="s">
        <v>118</v>
      </c>
      <c r="B259" s="256" t="s">
        <v>1698</v>
      </c>
      <c r="C259" s="256" t="s">
        <v>656</v>
      </c>
      <c r="D259" s="256" t="s">
        <v>180</v>
      </c>
      <c r="E259" s="256" t="s">
        <v>1333</v>
      </c>
      <c r="F259" s="256" t="s">
        <v>1283</v>
      </c>
      <c r="G259" s="256">
        <v>96</v>
      </c>
      <c r="H259" s="256" t="s">
        <v>387</v>
      </c>
      <c r="I259" s="256" t="s">
        <v>180</v>
      </c>
      <c r="J259" s="256">
        <v>15</v>
      </c>
      <c r="K259" s="256" t="s">
        <v>389</v>
      </c>
      <c r="L259" s="256" t="s">
        <v>440</v>
      </c>
      <c r="M259" s="256" t="s">
        <v>1130</v>
      </c>
      <c r="N259" s="256" t="s">
        <v>1130</v>
      </c>
      <c r="O259" s="256" t="s">
        <v>1130</v>
      </c>
      <c r="P259" s="256"/>
      <c r="Q259" s="334">
        <v>0</v>
      </c>
      <c r="R259" s="257">
        <v>0</v>
      </c>
      <c r="S259" s="113" t="s">
        <v>2012</v>
      </c>
      <c r="T259" s="10"/>
      <c r="U259" s="10" t="str">
        <f t="shared" si="31"/>
        <v>Scophthalmus rhombus All areas</v>
      </c>
      <c r="V259" s="10" t="e">
        <f t="shared" si="29"/>
        <v>#N/A</v>
      </c>
      <c r="W259" s="10" t="e">
        <f t="shared" si="30"/>
        <v>#N/A</v>
      </c>
      <c r="X259" s="10"/>
      <c r="AB259" s="10"/>
      <c r="AC259" s="10"/>
      <c r="AD259" s="10"/>
      <c r="AE259" s="10"/>
      <c r="AF259" s="10"/>
      <c r="AG259" s="10"/>
      <c r="AH259" s="10"/>
    </row>
    <row r="260" spans="1:34" ht="12.75" x14ac:dyDescent="0.2">
      <c r="A260" s="256" t="s">
        <v>118</v>
      </c>
      <c r="B260" s="256" t="s">
        <v>1698</v>
      </c>
      <c r="C260" s="256" t="s">
        <v>656</v>
      </c>
      <c r="D260" s="256" t="s">
        <v>144</v>
      </c>
      <c r="E260" s="256" t="s">
        <v>1334</v>
      </c>
      <c r="F260" s="256" t="s">
        <v>1461</v>
      </c>
      <c r="G260" s="256">
        <v>285</v>
      </c>
      <c r="H260" s="256" t="s">
        <v>387</v>
      </c>
      <c r="I260" s="256" t="s">
        <v>435</v>
      </c>
      <c r="J260" s="256">
        <v>18</v>
      </c>
      <c r="K260" s="256" t="s">
        <v>391</v>
      </c>
      <c r="L260" s="256" t="s">
        <v>435</v>
      </c>
      <c r="M260" s="256" t="s">
        <v>1130</v>
      </c>
      <c r="N260" s="256" t="s">
        <v>1262</v>
      </c>
      <c r="O260" s="256" t="s">
        <v>1262</v>
      </c>
      <c r="P260" s="256" t="s">
        <v>1539</v>
      </c>
      <c r="Q260" s="334">
        <f>V260</f>
        <v>1296</v>
      </c>
      <c r="R260" s="257">
        <f>W260</f>
        <v>198</v>
      </c>
      <c r="S260" s="113"/>
      <c r="T260" s="10"/>
      <c r="U260" s="10" t="str">
        <f t="shared" si="31"/>
        <v>Scyliorhinus canicula 6, 7a-c, 7e-j</v>
      </c>
      <c r="V260" s="10">
        <f t="shared" ref="V260:V323" si="42">VLOOKUP(U260,Y:AA,2,FALSE)</f>
        <v>1296</v>
      </c>
      <c r="W260" s="10">
        <f t="shared" ref="W260:W323" si="43">VLOOKUP(V260,Z:AB,2,FALSE)</f>
        <v>198</v>
      </c>
      <c r="X260" s="10"/>
      <c r="AB260" s="10"/>
      <c r="AC260" s="10"/>
      <c r="AD260" s="10"/>
      <c r="AE260" s="10"/>
      <c r="AF260" s="10"/>
      <c r="AG260" s="10"/>
      <c r="AH260" s="10"/>
    </row>
    <row r="261" spans="1:34" ht="25.5" x14ac:dyDescent="0.2">
      <c r="A261" s="256" t="s">
        <v>118</v>
      </c>
      <c r="B261" s="256" t="s">
        <v>1698</v>
      </c>
      <c r="C261" s="256" t="s">
        <v>656</v>
      </c>
      <c r="D261" s="256" t="s">
        <v>144</v>
      </c>
      <c r="E261" s="256" t="s">
        <v>1334</v>
      </c>
      <c r="F261" s="256" t="s">
        <v>1458</v>
      </c>
      <c r="G261" s="256" t="s">
        <v>435</v>
      </c>
      <c r="H261" s="256" t="s">
        <v>387</v>
      </c>
      <c r="I261" s="256" t="s">
        <v>435</v>
      </c>
      <c r="J261" s="256">
        <v>0</v>
      </c>
      <c r="K261" s="256" t="s">
        <v>382</v>
      </c>
      <c r="L261" s="256" t="s">
        <v>440</v>
      </c>
      <c r="M261" s="256" t="s">
        <v>1130</v>
      </c>
      <c r="N261" s="256" t="s">
        <v>1130</v>
      </c>
      <c r="O261" s="256" t="s">
        <v>1130</v>
      </c>
      <c r="P261" s="256"/>
      <c r="Q261" s="334">
        <v>0</v>
      </c>
      <c r="R261" s="257">
        <v>0</v>
      </c>
      <c r="S261" s="113" t="s">
        <v>2012</v>
      </c>
      <c r="T261" s="10"/>
      <c r="U261" s="10" t="str">
        <f t="shared" ref="U261:U324" si="44">E261&amp;" "&amp;F261</f>
        <v>Scyliorhinus canicula 8abd</v>
      </c>
      <c r="V261" s="10" t="e">
        <f t="shared" si="42"/>
        <v>#N/A</v>
      </c>
      <c r="W261" s="10" t="e">
        <f t="shared" si="43"/>
        <v>#N/A</v>
      </c>
      <c r="X261" s="10"/>
      <c r="AB261" s="10"/>
      <c r="AC261" s="10"/>
      <c r="AD261" s="10"/>
      <c r="AE261" s="10"/>
      <c r="AF261" s="10"/>
      <c r="AG261" s="10"/>
      <c r="AH261" s="10"/>
    </row>
    <row r="262" spans="1:34" ht="25.5" x14ac:dyDescent="0.2">
      <c r="A262" s="256" t="s">
        <v>118</v>
      </c>
      <c r="B262" s="256" t="s">
        <v>1698</v>
      </c>
      <c r="C262" s="256" t="s">
        <v>656</v>
      </c>
      <c r="D262" s="256" t="s">
        <v>144</v>
      </c>
      <c r="E262" s="256" t="s">
        <v>1334</v>
      </c>
      <c r="F262" s="256" t="s">
        <v>1401</v>
      </c>
      <c r="G262" s="256" t="s">
        <v>435</v>
      </c>
      <c r="H262" s="256" t="s">
        <v>387</v>
      </c>
      <c r="I262" s="256" t="s">
        <v>435</v>
      </c>
      <c r="J262" s="256">
        <v>0</v>
      </c>
      <c r="K262" s="256" t="s">
        <v>382</v>
      </c>
      <c r="L262" s="256" t="s">
        <v>440</v>
      </c>
      <c r="M262" s="256" t="s">
        <v>1130</v>
      </c>
      <c r="N262" s="256" t="s">
        <v>1130</v>
      </c>
      <c r="O262" s="256" t="s">
        <v>1130</v>
      </c>
      <c r="P262" s="256"/>
      <c r="Q262" s="334">
        <v>0</v>
      </c>
      <c r="R262" s="257">
        <v>0</v>
      </c>
      <c r="S262" s="113" t="s">
        <v>2012</v>
      </c>
      <c r="T262" s="10"/>
      <c r="U262" s="10" t="str">
        <f t="shared" si="44"/>
        <v>Scyliorhinus canicula 8c, 9a</v>
      </c>
      <c r="V262" s="10" t="e">
        <f t="shared" si="42"/>
        <v>#N/A</v>
      </c>
      <c r="W262" s="10" t="e">
        <f t="shared" si="43"/>
        <v>#N/A</v>
      </c>
      <c r="X262" s="10"/>
      <c r="AB262" s="10"/>
      <c r="AC262" s="10"/>
      <c r="AD262" s="10"/>
      <c r="AE262" s="10"/>
      <c r="AF262" s="10"/>
      <c r="AG262" s="10"/>
      <c r="AH262" s="10"/>
    </row>
    <row r="263" spans="1:34" ht="12.75" x14ac:dyDescent="0.2">
      <c r="A263" s="256" t="s">
        <v>118</v>
      </c>
      <c r="B263" s="256" t="s">
        <v>1698</v>
      </c>
      <c r="C263" s="256" t="s">
        <v>656</v>
      </c>
      <c r="D263" s="256" t="s">
        <v>144</v>
      </c>
      <c r="E263" s="256" t="s">
        <v>1462</v>
      </c>
      <c r="F263" s="256" t="s">
        <v>1393</v>
      </c>
      <c r="G263" s="256">
        <v>9</v>
      </c>
      <c r="H263" s="256" t="s">
        <v>387</v>
      </c>
      <c r="I263" s="256" t="s">
        <v>435</v>
      </c>
      <c r="J263" s="256">
        <v>2</v>
      </c>
      <c r="K263" s="256" t="s">
        <v>389</v>
      </c>
      <c r="L263" s="256" t="s">
        <v>435</v>
      </c>
      <c r="M263" s="256" t="s">
        <v>1130</v>
      </c>
      <c r="N263" s="256" t="s">
        <v>1262</v>
      </c>
      <c r="O263" s="256" t="s">
        <v>1262</v>
      </c>
      <c r="P263" s="256" t="s">
        <v>1528</v>
      </c>
      <c r="Q263" s="334">
        <f>V263</f>
        <v>68</v>
      </c>
      <c r="R263" s="257">
        <f>W263</f>
        <v>15</v>
      </c>
      <c r="S263" s="113"/>
      <c r="T263" s="10"/>
      <c r="U263" s="10" t="str">
        <f t="shared" si="44"/>
        <v>Scyliorhinus stellaris 6, 7</v>
      </c>
      <c r="V263" s="10">
        <f t="shared" si="42"/>
        <v>68</v>
      </c>
      <c r="W263" s="10">
        <f t="shared" si="43"/>
        <v>15</v>
      </c>
      <c r="X263" s="10"/>
      <c r="AB263" s="10"/>
      <c r="AC263" s="10"/>
      <c r="AD263" s="10"/>
      <c r="AE263" s="10"/>
      <c r="AF263" s="10"/>
      <c r="AG263" s="10"/>
      <c r="AH263" s="10"/>
    </row>
    <row r="264" spans="1:34" ht="25.5" x14ac:dyDescent="0.2">
      <c r="A264" s="256" t="s">
        <v>118</v>
      </c>
      <c r="B264" s="256" t="s">
        <v>1698</v>
      </c>
      <c r="C264" s="256" t="s">
        <v>656</v>
      </c>
      <c r="D264" s="256" t="s">
        <v>144</v>
      </c>
      <c r="E264" s="256" t="s">
        <v>1463</v>
      </c>
      <c r="F264" s="256" t="s">
        <v>1351</v>
      </c>
      <c r="G264" s="256" t="s">
        <v>435</v>
      </c>
      <c r="H264" s="256" t="s">
        <v>387</v>
      </c>
      <c r="I264" s="256" t="s">
        <v>180</v>
      </c>
      <c r="J264" s="256">
        <v>0</v>
      </c>
      <c r="K264" s="256" t="s">
        <v>382</v>
      </c>
      <c r="L264" s="256" t="s">
        <v>440</v>
      </c>
      <c r="M264" s="256" t="s">
        <v>1130</v>
      </c>
      <c r="N264" s="256" t="s">
        <v>1130</v>
      </c>
      <c r="O264" s="256" t="s">
        <v>1130</v>
      </c>
      <c r="P264" s="256"/>
      <c r="Q264" s="334">
        <v>0</v>
      </c>
      <c r="R264" s="257">
        <v>0</v>
      </c>
      <c r="S264" s="113" t="s">
        <v>2012</v>
      </c>
      <c r="T264" s="10"/>
      <c r="U264" s="10" t="str">
        <f t="shared" si="44"/>
        <v>Scymnodon ringenes 5, 6, 7, 8, 9, 10</v>
      </c>
      <c r="V264" s="10" t="e">
        <f t="shared" si="42"/>
        <v>#N/A</v>
      </c>
      <c r="W264" s="10" t="e">
        <f t="shared" si="43"/>
        <v>#N/A</v>
      </c>
      <c r="X264" s="10"/>
      <c r="AB264" s="10"/>
      <c r="AC264" s="10"/>
      <c r="AD264" s="10"/>
      <c r="AE264" s="10"/>
      <c r="AF264" s="10"/>
      <c r="AG264" s="10"/>
      <c r="AH264" s="10"/>
    </row>
    <row r="265" spans="1:34" ht="25.5" x14ac:dyDescent="0.2">
      <c r="A265" s="256" t="s">
        <v>118</v>
      </c>
      <c r="B265" s="256" t="s">
        <v>1698</v>
      </c>
      <c r="C265" s="256" t="s">
        <v>656</v>
      </c>
      <c r="D265" s="256" t="s">
        <v>144</v>
      </c>
      <c r="E265" s="256" t="s">
        <v>1280</v>
      </c>
      <c r="F265" s="256" t="s">
        <v>1464</v>
      </c>
      <c r="G265" s="256" t="s">
        <v>435</v>
      </c>
      <c r="H265" s="256" t="s">
        <v>387</v>
      </c>
      <c r="I265" s="256" t="s">
        <v>180</v>
      </c>
      <c r="J265" s="256">
        <v>0</v>
      </c>
      <c r="K265" s="256" t="s">
        <v>382</v>
      </c>
      <c r="L265" s="256" t="s">
        <v>440</v>
      </c>
      <c r="M265" s="256" t="s">
        <v>1130</v>
      </c>
      <c r="N265" s="256" t="s">
        <v>1130</v>
      </c>
      <c r="O265" s="256" t="s">
        <v>1130</v>
      </c>
      <c r="P265" s="256"/>
      <c r="Q265" s="334">
        <v>0</v>
      </c>
      <c r="R265" s="257">
        <v>0</v>
      </c>
      <c r="S265" s="113" t="s">
        <v>2012</v>
      </c>
      <c r="T265" s="10"/>
      <c r="U265" s="10" t="str">
        <f t="shared" si="44"/>
        <v>Sebastes mentella 5, 12, 14 (shallow pelagic)</v>
      </c>
      <c r="V265" s="10" t="e">
        <f t="shared" si="42"/>
        <v>#N/A</v>
      </c>
      <c r="W265" s="10" t="e">
        <f t="shared" si="43"/>
        <v>#N/A</v>
      </c>
      <c r="X265" s="10"/>
      <c r="AB265" s="10"/>
      <c r="AC265" s="10"/>
      <c r="AD265" s="10"/>
      <c r="AE265" s="10"/>
      <c r="AF265" s="10"/>
      <c r="AG265" s="10"/>
      <c r="AH265" s="10"/>
    </row>
    <row r="266" spans="1:34" ht="25.5" x14ac:dyDescent="0.2">
      <c r="A266" s="256" t="s">
        <v>118</v>
      </c>
      <c r="B266" s="256" t="s">
        <v>1698</v>
      </c>
      <c r="C266" s="256" t="s">
        <v>656</v>
      </c>
      <c r="D266" s="256" t="s">
        <v>144</v>
      </c>
      <c r="E266" s="256" t="s">
        <v>1280</v>
      </c>
      <c r="F266" s="256" t="s">
        <v>1465</v>
      </c>
      <c r="G266" s="256" t="s">
        <v>435</v>
      </c>
      <c r="H266" s="256" t="s">
        <v>387</v>
      </c>
      <c r="I266" s="256" t="s">
        <v>180</v>
      </c>
      <c r="J266" s="256">
        <v>0</v>
      </c>
      <c r="K266" s="256" t="s">
        <v>382</v>
      </c>
      <c r="L266" s="256" t="s">
        <v>440</v>
      </c>
      <c r="M266" s="256" t="s">
        <v>1130</v>
      </c>
      <c r="N266" s="256" t="s">
        <v>1130</v>
      </c>
      <c r="O266" s="256" t="s">
        <v>1130</v>
      </c>
      <c r="P266" s="256"/>
      <c r="Q266" s="334">
        <v>0</v>
      </c>
      <c r="R266" s="257">
        <v>0</v>
      </c>
      <c r="S266" s="113" t="s">
        <v>2012</v>
      </c>
      <c r="T266" s="10"/>
      <c r="U266" s="10" t="str">
        <f t="shared" si="44"/>
        <v>Sebastes mentella 5, 12, 14 (deep pelagic)</v>
      </c>
      <c r="V266" s="10" t="e">
        <f t="shared" si="42"/>
        <v>#N/A</v>
      </c>
      <c r="W266" s="10" t="e">
        <f t="shared" si="43"/>
        <v>#N/A</v>
      </c>
      <c r="X266" s="10"/>
      <c r="AB266" s="10"/>
      <c r="AC266" s="10"/>
      <c r="AD266" s="10"/>
      <c r="AE266" s="10"/>
      <c r="AF266" s="10"/>
      <c r="AG266" s="10"/>
      <c r="AH266" s="10"/>
    </row>
    <row r="267" spans="1:34" ht="25.5" x14ac:dyDescent="0.2">
      <c r="A267" s="256" t="s">
        <v>118</v>
      </c>
      <c r="B267" s="256" t="s">
        <v>1698</v>
      </c>
      <c r="C267" s="256" t="s">
        <v>656</v>
      </c>
      <c r="D267" s="256" t="s">
        <v>144</v>
      </c>
      <c r="E267" s="256" t="s">
        <v>1280</v>
      </c>
      <c r="F267" s="256" t="s">
        <v>1466</v>
      </c>
      <c r="G267" s="256" t="s">
        <v>435</v>
      </c>
      <c r="H267" s="256" t="s">
        <v>387</v>
      </c>
      <c r="I267" s="256" t="s">
        <v>435</v>
      </c>
      <c r="J267" s="256">
        <v>0</v>
      </c>
      <c r="K267" s="256" t="s">
        <v>382</v>
      </c>
      <c r="L267" s="256" t="s">
        <v>440</v>
      </c>
      <c r="M267" s="256" t="s">
        <v>1130</v>
      </c>
      <c r="N267" s="256" t="s">
        <v>1130</v>
      </c>
      <c r="O267" s="256" t="s">
        <v>1130</v>
      </c>
      <c r="P267" s="256"/>
      <c r="Q267" s="334">
        <v>0</v>
      </c>
      <c r="R267" s="257">
        <v>0</v>
      </c>
      <c r="S267" s="113" t="s">
        <v>2012</v>
      </c>
      <c r="T267" s="10"/>
      <c r="U267" s="10" t="str">
        <f t="shared" si="44"/>
        <v>Sebastes mentella 5, 14 (demersal)</v>
      </c>
      <c r="V267" s="10" t="e">
        <f t="shared" si="42"/>
        <v>#N/A</v>
      </c>
      <c r="W267" s="10" t="e">
        <f t="shared" si="43"/>
        <v>#N/A</v>
      </c>
      <c r="X267" s="10"/>
      <c r="AB267" s="10"/>
      <c r="AC267" s="10"/>
      <c r="AD267" s="10"/>
      <c r="AE267" s="10"/>
      <c r="AF267" s="10"/>
      <c r="AG267" s="10"/>
      <c r="AH267" s="10"/>
    </row>
    <row r="268" spans="1:34" ht="25.5" x14ac:dyDescent="0.2">
      <c r="A268" s="256" t="s">
        <v>118</v>
      </c>
      <c r="B268" s="256" t="s">
        <v>1698</v>
      </c>
      <c r="C268" s="256" t="s">
        <v>656</v>
      </c>
      <c r="D268" s="256" t="s">
        <v>144</v>
      </c>
      <c r="E268" s="256" t="s">
        <v>1281</v>
      </c>
      <c r="F268" s="256" t="s">
        <v>1390</v>
      </c>
      <c r="G268" s="256" t="s">
        <v>435</v>
      </c>
      <c r="H268" s="256" t="s">
        <v>387</v>
      </c>
      <c r="I268" s="256" t="s">
        <v>435</v>
      </c>
      <c r="J268" s="256">
        <v>0</v>
      </c>
      <c r="K268" s="256" t="s">
        <v>382</v>
      </c>
      <c r="L268" s="256" t="s">
        <v>440</v>
      </c>
      <c r="M268" s="256" t="s">
        <v>1130</v>
      </c>
      <c r="N268" s="256" t="s">
        <v>1130</v>
      </c>
      <c r="O268" s="256" t="s">
        <v>1130</v>
      </c>
      <c r="P268" s="256"/>
      <c r="Q268" s="334">
        <v>0</v>
      </c>
      <c r="R268" s="257">
        <v>0</v>
      </c>
      <c r="S268" s="113" t="s">
        <v>2012</v>
      </c>
      <c r="T268" s="10"/>
      <c r="U268" s="10" t="str">
        <f t="shared" si="44"/>
        <v>Sebastes norvegicus 5, 14</v>
      </c>
      <c r="V268" s="10" t="e">
        <f t="shared" si="42"/>
        <v>#N/A</v>
      </c>
      <c r="W268" s="10" t="e">
        <f t="shared" si="43"/>
        <v>#N/A</v>
      </c>
      <c r="X268" s="10"/>
      <c r="AB268" s="10"/>
      <c r="AC268" s="10"/>
      <c r="AD268" s="10"/>
      <c r="AE268" s="10"/>
      <c r="AF268" s="10"/>
      <c r="AG268" s="10"/>
      <c r="AH268" s="10"/>
    </row>
    <row r="269" spans="1:34" ht="25.5" x14ac:dyDescent="0.2">
      <c r="A269" s="256" t="s">
        <v>118</v>
      </c>
      <c r="B269" s="256" t="s">
        <v>1698</v>
      </c>
      <c r="C269" s="256" t="s">
        <v>656</v>
      </c>
      <c r="D269" s="256" t="s">
        <v>180</v>
      </c>
      <c r="E269" s="256" t="s">
        <v>1467</v>
      </c>
      <c r="F269" s="256" t="s">
        <v>1283</v>
      </c>
      <c r="G269" s="256">
        <v>303</v>
      </c>
      <c r="H269" s="256" t="s">
        <v>387</v>
      </c>
      <c r="I269" s="256" t="s">
        <v>435</v>
      </c>
      <c r="J269" s="256">
        <v>3</v>
      </c>
      <c r="K269" s="256" t="s">
        <v>382</v>
      </c>
      <c r="L269" s="256" t="s">
        <v>439</v>
      </c>
      <c r="M269" s="256" t="s">
        <v>1130</v>
      </c>
      <c r="N269" s="256" t="s">
        <v>1130</v>
      </c>
      <c r="O269" s="256" t="s">
        <v>1130</v>
      </c>
      <c r="P269" s="256" t="s">
        <v>1540</v>
      </c>
      <c r="Q269" s="334">
        <v>0</v>
      </c>
      <c r="R269" s="257">
        <v>0</v>
      </c>
      <c r="S269" s="113" t="s">
        <v>2012</v>
      </c>
      <c r="T269" s="10"/>
      <c r="U269" s="10" t="str">
        <f t="shared" si="44"/>
        <v>Sepia officinalis All areas</v>
      </c>
      <c r="V269" s="10" t="e">
        <f t="shared" si="42"/>
        <v>#N/A</v>
      </c>
      <c r="W269" s="10" t="e">
        <f t="shared" si="43"/>
        <v>#N/A</v>
      </c>
      <c r="X269" s="10"/>
      <c r="AB269" s="10"/>
      <c r="AC269" s="10"/>
      <c r="AD269" s="10"/>
      <c r="AE269" s="10"/>
      <c r="AF269" s="10"/>
      <c r="AG269" s="10"/>
      <c r="AH269" s="10"/>
    </row>
    <row r="270" spans="1:34" ht="25.5" x14ac:dyDescent="0.2">
      <c r="A270" s="256" t="s">
        <v>118</v>
      </c>
      <c r="B270" s="256" t="s">
        <v>1698</v>
      </c>
      <c r="C270" s="256" t="s">
        <v>656</v>
      </c>
      <c r="D270" s="256" t="s">
        <v>144</v>
      </c>
      <c r="E270" s="256" t="s">
        <v>1335</v>
      </c>
      <c r="F270" s="256" t="s">
        <v>1419</v>
      </c>
      <c r="G270" s="256">
        <v>14</v>
      </c>
      <c r="H270" s="256" t="s">
        <v>387</v>
      </c>
      <c r="I270" s="256">
        <v>100</v>
      </c>
      <c r="J270" s="256">
        <v>100</v>
      </c>
      <c r="K270" s="256" t="s">
        <v>389</v>
      </c>
      <c r="L270" s="256" t="s">
        <v>440</v>
      </c>
      <c r="M270" s="256" t="s">
        <v>1130</v>
      </c>
      <c r="N270" s="256" t="s">
        <v>1130</v>
      </c>
      <c r="O270" s="256" t="s">
        <v>1130</v>
      </c>
      <c r="P270" s="256"/>
      <c r="Q270" s="334">
        <v>0</v>
      </c>
      <c r="R270" s="257">
        <v>0</v>
      </c>
      <c r="S270" s="113" t="s">
        <v>2012</v>
      </c>
      <c r="T270" s="10"/>
      <c r="U270" s="10" t="str">
        <f t="shared" si="44"/>
        <v>Solea solea 5b, 6, 12, 14</v>
      </c>
      <c r="V270" s="10" t="e">
        <f t="shared" si="42"/>
        <v>#N/A</v>
      </c>
      <c r="W270" s="10" t="e">
        <f t="shared" si="43"/>
        <v>#N/A</v>
      </c>
      <c r="X270" s="10"/>
      <c r="AB270" s="10"/>
      <c r="AC270" s="10"/>
      <c r="AD270" s="10"/>
      <c r="AE270" s="10"/>
      <c r="AF270" s="10"/>
      <c r="AG270" s="10"/>
      <c r="AH270" s="10"/>
    </row>
    <row r="271" spans="1:34" ht="12.75" x14ac:dyDescent="0.2">
      <c r="A271" s="256" t="s">
        <v>118</v>
      </c>
      <c r="B271" s="256" t="s">
        <v>1698</v>
      </c>
      <c r="C271" s="256" t="s">
        <v>656</v>
      </c>
      <c r="D271" s="256" t="s">
        <v>144</v>
      </c>
      <c r="E271" s="256" t="s">
        <v>1335</v>
      </c>
      <c r="F271" s="256" t="s">
        <v>1388</v>
      </c>
      <c r="G271" s="256">
        <v>40</v>
      </c>
      <c r="H271" s="256" t="s">
        <v>387</v>
      </c>
      <c r="I271" s="256">
        <v>16</v>
      </c>
      <c r="J271" s="256">
        <v>16</v>
      </c>
      <c r="K271" s="256" t="s">
        <v>389</v>
      </c>
      <c r="L271" s="256" t="s">
        <v>435</v>
      </c>
      <c r="M271" s="256" t="s">
        <v>1130</v>
      </c>
      <c r="N271" s="256" t="s">
        <v>1262</v>
      </c>
      <c r="O271" s="256" t="s">
        <v>1262</v>
      </c>
      <c r="P271" s="256" t="s">
        <v>1529</v>
      </c>
      <c r="Q271" s="334">
        <f>V271</f>
        <v>658</v>
      </c>
      <c r="R271" s="257">
        <f>W271</f>
        <v>12</v>
      </c>
      <c r="S271" s="113"/>
      <c r="T271" s="10"/>
      <c r="U271" s="10" t="str">
        <f t="shared" si="44"/>
        <v>Solea solea 7a</v>
      </c>
      <c r="V271" s="10">
        <f t="shared" si="42"/>
        <v>658</v>
      </c>
      <c r="W271" s="10">
        <f t="shared" si="43"/>
        <v>12</v>
      </c>
      <c r="X271" s="10"/>
      <c r="AB271" s="10"/>
      <c r="AC271" s="10"/>
      <c r="AD271" s="10"/>
      <c r="AE271" s="10"/>
      <c r="AF271" s="10"/>
      <c r="AG271" s="10"/>
      <c r="AH271" s="10"/>
    </row>
    <row r="272" spans="1:34" ht="25.5" x14ac:dyDescent="0.2">
      <c r="A272" s="256" t="s">
        <v>118</v>
      </c>
      <c r="B272" s="256" t="s">
        <v>1698</v>
      </c>
      <c r="C272" s="256" t="s">
        <v>656</v>
      </c>
      <c r="D272" s="256" t="s">
        <v>144</v>
      </c>
      <c r="E272" s="256" t="s">
        <v>1335</v>
      </c>
      <c r="F272" s="256" t="s">
        <v>1440</v>
      </c>
      <c r="G272" s="256">
        <v>15</v>
      </c>
      <c r="H272" s="256" t="s">
        <v>387</v>
      </c>
      <c r="I272" s="256" t="s">
        <v>435</v>
      </c>
      <c r="J272" s="256">
        <v>82</v>
      </c>
      <c r="K272" s="256" t="s">
        <v>389</v>
      </c>
      <c r="L272" s="256" t="s">
        <v>440</v>
      </c>
      <c r="M272" s="256" t="s">
        <v>1130</v>
      </c>
      <c r="N272" s="256" t="s">
        <v>1130</v>
      </c>
      <c r="O272" s="256" t="s">
        <v>1130</v>
      </c>
      <c r="P272" s="256"/>
      <c r="Q272" s="334">
        <v>0</v>
      </c>
      <c r="R272" s="257">
        <v>0</v>
      </c>
      <c r="S272" s="113" t="s">
        <v>2012</v>
      </c>
      <c r="T272" s="10"/>
      <c r="U272" s="10" t="str">
        <f t="shared" si="44"/>
        <v>Solea solea 7bc</v>
      </c>
      <c r="V272" s="10" t="e">
        <f t="shared" si="42"/>
        <v>#N/A</v>
      </c>
      <c r="W272" s="10" t="e">
        <f t="shared" si="43"/>
        <v>#N/A</v>
      </c>
      <c r="X272" s="10"/>
      <c r="AB272" s="10"/>
      <c r="AC272" s="10"/>
      <c r="AD272" s="10"/>
      <c r="AE272" s="10"/>
      <c r="AF272" s="10"/>
      <c r="AG272" s="10"/>
      <c r="AH272" s="10"/>
    </row>
    <row r="273" spans="1:34" ht="25.5" x14ac:dyDescent="0.2">
      <c r="A273" s="256" t="s">
        <v>118</v>
      </c>
      <c r="B273" s="256" t="s">
        <v>1698</v>
      </c>
      <c r="C273" s="256" t="s">
        <v>656</v>
      </c>
      <c r="D273" s="256" t="s">
        <v>144</v>
      </c>
      <c r="E273" s="256" t="s">
        <v>1335</v>
      </c>
      <c r="F273" s="256" t="s">
        <v>1337</v>
      </c>
      <c r="G273" s="256" t="s">
        <v>435</v>
      </c>
      <c r="H273" s="256" t="s">
        <v>387</v>
      </c>
      <c r="I273" s="256" t="s">
        <v>435</v>
      </c>
      <c r="J273" s="256">
        <v>0</v>
      </c>
      <c r="K273" s="256" t="s">
        <v>382</v>
      </c>
      <c r="L273" s="256" t="s">
        <v>440</v>
      </c>
      <c r="M273" s="256" t="s">
        <v>1130</v>
      </c>
      <c r="N273" s="256" t="s">
        <v>1130</v>
      </c>
      <c r="O273" s="256" t="s">
        <v>1130</v>
      </c>
      <c r="P273" s="256"/>
      <c r="Q273" s="334">
        <v>0</v>
      </c>
      <c r="R273" s="257">
        <v>0</v>
      </c>
      <c r="S273" s="113" t="s">
        <v>2012</v>
      </c>
      <c r="T273" s="10"/>
      <c r="U273" s="10" t="str">
        <f t="shared" si="44"/>
        <v>Solea solea 7d</v>
      </c>
      <c r="V273" s="10" t="e">
        <f t="shared" si="42"/>
        <v>#N/A</v>
      </c>
      <c r="W273" s="10" t="e">
        <f t="shared" si="43"/>
        <v>#N/A</v>
      </c>
      <c r="X273" s="10"/>
      <c r="AB273" s="10"/>
      <c r="AC273" s="10"/>
      <c r="AD273" s="10"/>
      <c r="AE273" s="10"/>
      <c r="AF273" s="10"/>
      <c r="AG273" s="10"/>
      <c r="AH273" s="10"/>
    </row>
    <row r="274" spans="1:34" ht="25.5" x14ac:dyDescent="0.2">
      <c r="A274" s="256" t="s">
        <v>118</v>
      </c>
      <c r="B274" s="256" t="s">
        <v>1698</v>
      </c>
      <c r="C274" s="256" t="s">
        <v>656</v>
      </c>
      <c r="D274" s="256" t="s">
        <v>144</v>
      </c>
      <c r="E274" s="256" t="s">
        <v>1335</v>
      </c>
      <c r="F274" s="256" t="s">
        <v>1409</v>
      </c>
      <c r="G274" s="256" t="s">
        <v>435</v>
      </c>
      <c r="H274" s="256" t="s">
        <v>387</v>
      </c>
      <c r="I274" s="256" t="s">
        <v>435</v>
      </c>
      <c r="J274" s="256">
        <v>0</v>
      </c>
      <c r="K274" s="256" t="s">
        <v>382</v>
      </c>
      <c r="L274" s="256" t="s">
        <v>440</v>
      </c>
      <c r="M274" s="256" t="s">
        <v>1130</v>
      </c>
      <c r="N274" s="256" t="s">
        <v>1130</v>
      </c>
      <c r="O274" s="256" t="s">
        <v>1130</v>
      </c>
      <c r="P274" s="256"/>
      <c r="Q274" s="334">
        <v>0</v>
      </c>
      <c r="R274" s="257">
        <v>0</v>
      </c>
      <c r="S274" s="113" t="s">
        <v>2012</v>
      </c>
      <c r="T274" s="10"/>
      <c r="U274" s="10" t="str">
        <f t="shared" si="44"/>
        <v>Solea solea 7e</v>
      </c>
      <c r="V274" s="10" t="e">
        <f t="shared" si="42"/>
        <v>#N/A</v>
      </c>
      <c r="W274" s="10" t="e">
        <f t="shared" si="43"/>
        <v>#N/A</v>
      </c>
      <c r="X274" s="10"/>
      <c r="AB274" s="10"/>
      <c r="AC274" s="10"/>
      <c r="AD274" s="10"/>
      <c r="AE274" s="10"/>
      <c r="AF274" s="10"/>
      <c r="AG274" s="10"/>
      <c r="AH274" s="10"/>
    </row>
    <row r="275" spans="1:34" ht="12.75" x14ac:dyDescent="0.2">
      <c r="A275" s="256" t="s">
        <v>118</v>
      </c>
      <c r="B275" s="256" t="s">
        <v>1698</v>
      </c>
      <c r="C275" s="256" t="s">
        <v>656</v>
      </c>
      <c r="D275" s="256" t="s">
        <v>144</v>
      </c>
      <c r="E275" s="256" t="s">
        <v>1335</v>
      </c>
      <c r="F275" s="256" t="s">
        <v>1441</v>
      </c>
      <c r="G275" s="256">
        <v>37</v>
      </c>
      <c r="H275" s="256" t="s">
        <v>387</v>
      </c>
      <c r="I275" s="256">
        <v>4</v>
      </c>
      <c r="J275" s="256">
        <v>4</v>
      </c>
      <c r="K275" s="256" t="s">
        <v>389</v>
      </c>
      <c r="L275" s="256" t="s">
        <v>435</v>
      </c>
      <c r="M275" s="256" t="s">
        <v>1130</v>
      </c>
      <c r="N275" s="256" t="s">
        <v>1262</v>
      </c>
      <c r="O275" s="256" t="s">
        <v>1262</v>
      </c>
      <c r="P275" s="256" t="s">
        <v>1529</v>
      </c>
      <c r="Q275" s="334">
        <f t="shared" ref="Q275:Q276" si="45">V275</f>
        <v>2353</v>
      </c>
      <c r="R275" s="257">
        <f t="shared" ref="R275:R276" si="46">W275</f>
        <v>52</v>
      </c>
      <c r="S275" s="113"/>
      <c r="T275" s="10"/>
      <c r="U275" s="10" t="str">
        <f t="shared" si="44"/>
        <v>Solea solea 7fg</v>
      </c>
      <c r="V275" s="10">
        <f t="shared" si="42"/>
        <v>2353</v>
      </c>
      <c r="W275" s="10">
        <f t="shared" si="43"/>
        <v>52</v>
      </c>
      <c r="X275" s="10"/>
      <c r="AB275" s="10"/>
      <c r="AC275" s="10"/>
      <c r="AD275" s="10"/>
      <c r="AE275" s="10"/>
      <c r="AF275" s="10"/>
      <c r="AG275" s="10"/>
      <c r="AH275" s="10"/>
    </row>
    <row r="276" spans="1:34" ht="12.75" x14ac:dyDescent="0.2">
      <c r="A276" s="256" t="s">
        <v>118</v>
      </c>
      <c r="B276" s="256" t="s">
        <v>1698</v>
      </c>
      <c r="C276" s="256" t="s">
        <v>656</v>
      </c>
      <c r="D276" s="256" t="s">
        <v>144</v>
      </c>
      <c r="E276" s="256" t="s">
        <v>1335</v>
      </c>
      <c r="F276" s="256" t="s">
        <v>1468</v>
      </c>
      <c r="G276" s="256">
        <v>58</v>
      </c>
      <c r="H276" s="256" t="s">
        <v>387</v>
      </c>
      <c r="I276" s="256">
        <v>54</v>
      </c>
      <c r="J276" s="256">
        <v>28.000000000000004</v>
      </c>
      <c r="K276" s="256" t="s">
        <v>389</v>
      </c>
      <c r="L276" s="256" t="s">
        <v>435</v>
      </c>
      <c r="M276" s="256" t="s">
        <v>1130</v>
      </c>
      <c r="N276" s="256" t="s">
        <v>1262</v>
      </c>
      <c r="O276" s="256" t="s">
        <v>1262</v>
      </c>
      <c r="P276" s="256" t="s">
        <v>1529</v>
      </c>
      <c r="Q276" s="334">
        <f t="shared" si="45"/>
        <v>3794</v>
      </c>
      <c r="R276" s="257">
        <f t="shared" si="46"/>
        <v>45</v>
      </c>
      <c r="S276" s="113"/>
      <c r="T276" s="10"/>
      <c r="U276" s="10" t="str">
        <f t="shared" si="44"/>
        <v>Solea solea 7hjk</v>
      </c>
      <c r="V276" s="10">
        <f t="shared" si="42"/>
        <v>3794</v>
      </c>
      <c r="W276" s="10">
        <f t="shared" si="43"/>
        <v>45</v>
      </c>
      <c r="X276" s="10"/>
      <c r="AB276" s="10"/>
      <c r="AC276" s="10"/>
      <c r="AD276" s="10"/>
      <c r="AE276" s="10"/>
      <c r="AF276" s="10"/>
      <c r="AG276" s="10"/>
      <c r="AH276" s="10"/>
    </row>
    <row r="277" spans="1:34" ht="25.5" x14ac:dyDescent="0.2">
      <c r="A277" s="256" t="s">
        <v>118</v>
      </c>
      <c r="B277" s="256" t="s">
        <v>1698</v>
      </c>
      <c r="C277" s="256" t="s">
        <v>656</v>
      </c>
      <c r="D277" s="256" t="s">
        <v>144</v>
      </c>
      <c r="E277" s="256" t="s">
        <v>1335</v>
      </c>
      <c r="F277" s="256" t="s">
        <v>1454</v>
      </c>
      <c r="G277" s="256" t="s">
        <v>435</v>
      </c>
      <c r="H277" s="256" t="s">
        <v>387</v>
      </c>
      <c r="I277" s="256" t="s">
        <v>435</v>
      </c>
      <c r="J277" s="256">
        <v>0</v>
      </c>
      <c r="K277" s="256" t="s">
        <v>382</v>
      </c>
      <c r="L277" s="256" t="s">
        <v>440</v>
      </c>
      <c r="M277" s="256" t="s">
        <v>1130</v>
      </c>
      <c r="N277" s="256" t="s">
        <v>1130</v>
      </c>
      <c r="O277" s="256" t="s">
        <v>1130</v>
      </c>
      <c r="P277" s="256"/>
      <c r="Q277" s="334">
        <v>0</v>
      </c>
      <c r="R277" s="257">
        <v>0</v>
      </c>
      <c r="S277" s="113" t="s">
        <v>2012</v>
      </c>
      <c r="T277" s="10"/>
      <c r="U277" s="10" t="str">
        <f t="shared" si="44"/>
        <v>Solea solea 8ab</v>
      </c>
      <c r="V277" s="10" t="e">
        <f t="shared" si="42"/>
        <v>#N/A</v>
      </c>
      <c r="W277" s="10" t="e">
        <f t="shared" si="43"/>
        <v>#N/A</v>
      </c>
      <c r="X277" s="10"/>
      <c r="AB277" s="10"/>
      <c r="AC277" s="10"/>
      <c r="AD277" s="10"/>
      <c r="AE277" s="10"/>
      <c r="AF277" s="10"/>
      <c r="AG277" s="10"/>
      <c r="AH277" s="10"/>
    </row>
    <row r="278" spans="1:34" ht="25.5" x14ac:dyDescent="0.2">
      <c r="A278" s="256" t="s">
        <v>118</v>
      </c>
      <c r="B278" s="256" t="s">
        <v>1698</v>
      </c>
      <c r="C278" s="256" t="s">
        <v>656</v>
      </c>
      <c r="D278" s="256" t="s">
        <v>144</v>
      </c>
      <c r="E278" s="256" t="s">
        <v>1335</v>
      </c>
      <c r="F278" s="256" t="s">
        <v>1469</v>
      </c>
      <c r="G278" s="256" t="s">
        <v>435</v>
      </c>
      <c r="H278" s="256" t="s">
        <v>387</v>
      </c>
      <c r="I278" s="256" t="s">
        <v>180</v>
      </c>
      <c r="J278" s="256">
        <v>0</v>
      </c>
      <c r="K278" s="256" t="s">
        <v>382</v>
      </c>
      <c r="L278" s="256" t="s">
        <v>440</v>
      </c>
      <c r="M278" s="256" t="s">
        <v>1130</v>
      </c>
      <c r="N278" s="256" t="s">
        <v>1130</v>
      </c>
      <c r="O278" s="256" t="s">
        <v>1130</v>
      </c>
      <c r="P278" s="256"/>
      <c r="Q278" s="334">
        <v>0</v>
      </c>
      <c r="R278" s="257">
        <v>0</v>
      </c>
      <c r="S278" s="113" t="s">
        <v>2012</v>
      </c>
      <c r="T278" s="10"/>
      <c r="U278" s="10" t="str">
        <f t="shared" si="44"/>
        <v>Solea solea 8cde, 9, 10</v>
      </c>
      <c r="V278" s="10" t="e">
        <f t="shared" si="42"/>
        <v>#N/A</v>
      </c>
      <c r="W278" s="10" t="e">
        <f t="shared" si="43"/>
        <v>#N/A</v>
      </c>
      <c r="X278" s="10"/>
      <c r="AB278" s="10"/>
      <c r="AC278" s="10"/>
      <c r="AD278" s="10"/>
      <c r="AE278" s="10"/>
      <c r="AF278" s="10"/>
      <c r="AG278" s="10"/>
      <c r="AH278" s="10"/>
    </row>
    <row r="279" spans="1:34" ht="25.5" x14ac:dyDescent="0.2">
      <c r="A279" s="256" t="s">
        <v>118</v>
      </c>
      <c r="B279" s="256" t="s">
        <v>1698</v>
      </c>
      <c r="C279" s="256" t="s">
        <v>656</v>
      </c>
      <c r="D279" s="256" t="s">
        <v>144</v>
      </c>
      <c r="E279" s="256" t="s">
        <v>1470</v>
      </c>
      <c r="F279" s="256" t="s">
        <v>1283</v>
      </c>
      <c r="G279" s="256" t="s">
        <v>435</v>
      </c>
      <c r="H279" s="256" t="s">
        <v>387</v>
      </c>
      <c r="I279" s="256" t="s">
        <v>180</v>
      </c>
      <c r="J279" s="256">
        <v>0</v>
      </c>
      <c r="K279" s="256" t="s">
        <v>382</v>
      </c>
      <c r="L279" s="256" t="s">
        <v>440</v>
      </c>
      <c r="M279" s="256" t="s">
        <v>1130</v>
      </c>
      <c r="N279" s="256" t="s">
        <v>1130</v>
      </c>
      <c r="O279" s="256" t="s">
        <v>1130</v>
      </c>
      <c r="P279" s="256"/>
      <c r="Q279" s="334">
        <v>0</v>
      </c>
      <c r="R279" s="257">
        <v>0</v>
      </c>
      <c r="S279" s="113" t="s">
        <v>2012</v>
      </c>
      <c r="T279" s="10"/>
      <c r="U279" s="10" t="str">
        <f t="shared" si="44"/>
        <v>Somniosus microcephalus All areas</v>
      </c>
      <c r="V279" s="10" t="e">
        <f t="shared" si="42"/>
        <v>#N/A</v>
      </c>
      <c r="W279" s="10" t="e">
        <f t="shared" si="43"/>
        <v>#N/A</v>
      </c>
      <c r="X279" s="10"/>
      <c r="AB279" s="10"/>
      <c r="AC279" s="10"/>
      <c r="AD279" s="10"/>
      <c r="AE279" s="10"/>
      <c r="AF279" s="10"/>
      <c r="AG279" s="10"/>
      <c r="AH279" s="10"/>
    </row>
    <row r="280" spans="1:34" ht="25.5" x14ac:dyDescent="0.2">
      <c r="A280" s="256" t="s">
        <v>118</v>
      </c>
      <c r="B280" s="256" t="s">
        <v>1698</v>
      </c>
      <c r="C280" s="256" t="s">
        <v>656</v>
      </c>
      <c r="D280" s="256" t="s">
        <v>144</v>
      </c>
      <c r="E280" s="256" t="s">
        <v>1471</v>
      </c>
      <c r="F280" s="256" t="s">
        <v>1283</v>
      </c>
      <c r="G280" s="256">
        <v>2</v>
      </c>
      <c r="H280" s="256" t="s">
        <v>387</v>
      </c>
      <c r="I280" s="256" t="s">
        <v>180</v>
      </c>
      <c r="J280" s="256">
        <v>0</v>
      </c>
      <c r="K280" s="256" t="s">
        <v>389</v>
      </c>
      <c r="L280" s="256" t="s">
        <v>440</v>
      </c>
      <c r="M280" s="256" t="s">
        <v>1130</v>
      </c>
      <c r="N280" s="256" t="s">
        <v>1130</v>
      </c>
      <c r="O280" s="256" t="s">
        <v>1130</v>
      </c>
      <c r="P280" s="256"/>
      <c r="Q280" s="334">
        <v>0</v>
      </c>
      <c r="R280" s="257">
        <v>0</v>
      </c>
      <c r="S280" s="113" t="s">
        <v>2012</v>
      </c>
      <c r="T280" s="10"/>
      <c r="U280" s="10" t="str">
        <f t="shared" si="44"/>
        <v>Sparidae All areas</v>
      </c>
      <c r="V280" s="10" t="e">
        <f t="shared" si="42"/>
        <v>#N/A</v>
      </c>
      <c r="W280" s="10" t="e">
        <f t="shared" si="43"/>
        <v>#N/A</v>
      </c>
      <c r="X280" s="10"/>
      <c r="AB280" s="10"/>
      <c r="AC280" s="10"/>
      <c r="AD280" s="10"/>
      <c r="AE280" s="10"/>
      <c r="AF280" s="10"/>
      <c r="AG280" s="10"/>
      <c r="AH280" s="10"/>
    </row>
    <row r="281" spans="1:34" ht="12.75" x14ac:dyDescent="0.2">
      <c r="A281" s="256" t="s">
        <v>118</v>
      </c>
      <c r="B281" s="256" t="s">
        <v>1698</v>
      </c>
      <c r="C281" s="256" t="s">
        <v>656</v>
      </c>
      <c r="D281" s="256" t="s">
        <v>144</v>
      </c>
      <c r="E281" s="256" t="s">
        <v>1282</v>
      </c>
      <c r="F281" s="256" t="s">
        <v>1283</v>
      </c>
      <c r="G281" s="256">
        <v>23</v>
      </c>
      <c r="H281" s="256" t="s">
        <v>387</v>
      </c>
      <c r="I281" s="256">
        <v>31</v>
      </c>
      <c r="J281" s="256">
        <v>79</v>
      </c>
      <c r="K281" s="256" t="s">
        <v>389</v>
      </c>
      <c r="L281" s="256" t="s">
        <v>435</v>
      </c>
      <c r="M281" s="256" t="s">
        <v>1130</v>
      </c>
      <c r="N281" s="256" t="s">
        <v>1262</v>
      </c>
      <c r="O281" s="256" t="s">
        <v>1262</v>
      </c>
      <c r="P281" s="256" t="s">
        <v>1529</v>
      </c>
      <c r="Q281" s="334">
        <f>V281</f>
        <v>951</v>
      </c>
      <c r="R281" s="257">
        <f>W281</f>
        <v>104</v>
      </c>
      <c r="S281" s="113"/>
      <c r="T281" s="10"/>
      <c r="U281" s="10" t="str">
        <f t="shared" si="44"/>
        <v>Squalus acanthias All areas</v>
      </c>
      <c r="V281" s="10">
        <f t="shared" si="42"/>
        <v>951</v>
      </c>
      <c r="W281" s="10">
        <f t="shared" si="43"/>
        <v>104</v>
      </c>
      <c r="X281" s="10"/>
      <c r="AB281" s="10"/>
      <c r="AC281" s="10"/>
      <c r="AD281" s="10"/>
      <c r="AE281" s="10"/>
      <c r="AF281" s="10"/>
      <c r="AG281" s="10"/>
      <c r="AH281" s="10"/>
    </row>
    <row r="282" spans="1:34" ht="25.5" x14ac:dyDescent="0.2">
      <c r="A282" s="256" t="s">
        <v>118</v>
      </c>
      <c r="B282" s="256" t="s">
        <v>1698</v>
      </c>
      <c r="C282" s="256" t="s">
        <v>656</v>
      </c>
      <c r="D282" s="256" t="s">
        <v>144</v>
      </c>
      <c r="E282" s="256" t="s">
        <v>1472</v>
      </c>
      <c r="F282" s="256" t="s">
        <v>1473</v>
      </c>
      <c r="G282" s="256" t="s">
        <v>435</v>
      </c>
      <c r="H282" s="256" t="s">
        <v>387</v>
      </c>
      <c r="I282" s="256" t="s">
        <v>180</v>
      </c>
      <c r="J282" s="256">
        <v>0</v>
      </c>
      <c r="K282" s="256" t="s">
        <v>382</v>
      </c>
      <c r="L282" s="256" t="s">
        <v>440</v>
      </c>
      <c r="M282" s="256" t="s">
        <v>1130</v>
      </c>
      <c r="N282" s="256" t="s">
        <v>1130</v>
      </c>
      <c r="O282" s="256" t="s">
        <v>1130</v>
      </c>
      <c r="P282" s="256"/>
      <c r="Q282" s="334">
        <v>0</v>
      </c>
      <c r="R282" s="257">
        <v>0</v>
      </c>
      <c r="S282" s="113" t="s">
        <v>2012</v>
      </c>
      <c r="T282" s="10"/>
      <c r="U282" s="10" t="str">
        <f t="shared" si="44"/>
        <v>Trachurus mediterraneus 8, 9</v>
      </c>
      <c r="V282" s="10" t="e">
        <f t="shared" si="42"/>
        <v>#N/A</v>
      </c>
      <c r="W282" s="10" t="e">
        <f t="shared" si="43"/>
        <v>#N/A</v>
      </c>
      <c r="X282" s="10"/>
      <c r="AB282" s="10"/>
      <c r="AC282" s="10"/>
      <c r="AD282" s="10"/>
      <c r="AE282" s="10"/>
      <c r="AF282" s="10"/>
      <c r="AG282" s="10"/>
      <c r="AH282" s="10"/>
    </row>
    <row r="283" spans="1:34" ht="25.5" x14ac:dyDescent="0.2">
      <c r="A283" s="256" t="s">
        <v>118</v>
      </c>
      <c r="B283" s="256" t="s">
        <v>1698</v>
      </c>
      <c r="C283" s="256" t="s">
        <v>656</v>
      </c>
      <c r="D283" s="256" t="s">
        <v>144</v>
      </c>
      <c r="E283" s="256" t="s">
        <v>1474</v>
      </c>
      <c r="F283" s="256" t="s">
        <v>1418</v>
      </c>
      <c r="G283" s="256" t="s">
        <v>435</v>
      </c>
      <c r="H283" s="256" t="s">
        <v>387</v>
      </c>
      <c r="I283" s="256" t="s">
        <v>435</v>
      </c>
      <c r="J283" s="256">
        <v>0</v>
      </c>
      <c r="K283" s="256" t="s">
        <v>382</v>
      </c>
      <c r="L283" s="256" t="s">
        <v>440</v>
      </c>
      <c r="M283" s="256" t="s">
        <v>1130</v>
      </c>
      <c r="N283" s="256" t="s">
        <v>1130</v>
      </c>
      <c r="O283" s="256" t="s">
        <v>1130</v>
      </c>
      <c r="P283" s="256"/>
      <c r="Q283" s="334">
        <v>0</v>
      </c>
      <c r="R283" s="257">
        <v>0</v>
      </c>
      <c r="S283" s="113" t="s">
        <v>2012</v>
      </c>
      <c r="T283" s="10"/>
      <c r="U283" s="10" t="str">
        <f t="shared" si="44"/>
        <v>Trachurus picturatus 8, 9, 10</v>
      </c>
      <c r="V283" s="10" t="e">
        <f t="shared" si="42"/>
        <v>#N/A</v>
      </c>
      <c r="W283" s="10" t="e">
        <f t="shared" si="43"/>
        <v>#N/A</v>
      </c>
      <c r="X283" s="10"/>
      <c r="AB283" s="10"/>
      <c r="AC283" s="10"/>
      <c r="AD283" s="10"/>
      <c r="AE283" s="10"/>
      <c r="AF283" s="10"/>
      <c r="AG283" s="10"/>
      <c r="AH283" s="10"/>
    </row>
    <row r="284" spans="1:34" ht="12.75" x14ac:dyDescent="0.2">
      <c r="A284" s="256" t="s">
        <v>118</v>
      </c>
      <c r="B284" s="256" t="s">
        <v>1698</v>
      </c>
      <c r="C284" s="256" t="s">
        <v>656</v>
      </c>
      <c r="D284" s="256" t="s">
        <v>144</v>
      </c>
      <c r="E284" s="256" t="s">
        <v>1284</v>
      </c>
      <c r="F284" s="256" t="s">
        <v>1475</v>
      </c>
      <c r="G284" s="256">
        <v>24178</v>
      </c>
      <c r="H284" s="256" t="s">
        <v>387</v>
      </c>
      <c r="I284" s="256">
        <v>29</v>
      </c>
      <c r="J284" s="256">
        <v>0</v>
      </c>
      <c r="K284" s="256" t="s">
        <v>389</v>
      </c>
      <c r="L284" s="256" t="s">
        <v>435</v>
      </c>
      <c r="M284" s="256" t="s">
        <v>1130</v>
      </c>
      <c r="N284" s="256" t="s">
        <v>1262</v>
      </c>
      <c r="O284" s="256" t="s">
        <v>1262</v>
      </c>
      <c r="P284" s="256"/>
      <c r="Q284" s="334">
        <f>V284</f>
        <v>2337</v>
      </c>
      <c r="R284" s="257">
        <f>W284</f>
        <v>62</v>
      </c>
      <c r="S284" s="113"/>
      <c r="T284" s="10"/>
      <c r="U284" s="10" t="str">
        <f t="shared" si="44"/>
        <v>Trachurus trachurus 4a, 5b, 6a, 7a-c, 7e-k, 8</v>
      </c>
      <c r="V284" s="10">
        <f t="shared" si="42"/>
        <v>2337</v>
      </c>
      <c r="W284" s="10">
        <f t="shared" si="43"/>
        <v>62</v>
      </c>
      <c r="X284" s="10"/>
      <c r="AB284" s="10"/>
      <c r="AC284" s="10"/>
      <c r="AD284" s="10"/>
      <c r="AE284" s="10"/>
      <c r="AF284" s="10"/>
      <c r="AG284" s="10"/>
      <c r="AH284" s="10"/>
    </row>
    <row r="285" spans="1:34" ht="25.5" x14ac:dyDescent="0.2">
      <c r="A285" s="256" t="s">
        <v>118</v>
      </c>
      <c r="B285" s="256" t="s">
        <v>1698</v>
      </c>
      <c r="C285" s="256" t="s">
        <v>656</v>
      </c>
      <c r="D285" s="256" t="s">
        <v>144</v>
      </c>
      <c r="E285" s="256" t="s">
        <v>1284</v>
      </c>
      <c r="F285" s="256" t="s">
        <v>1400</v>
      </c>
      <c r="G285" s="256" t="s">
        <v>435</v>
      </c>
      <c r="H285" s="256" t="s">
        <v>387</v>
      </c>
      <c r="I285" s="256" t="s">
        <v>435</v>
      </c>
      <c r="J285" s="256">
        <v>0</v>
      </c>
      <c r="K285" s="256" t="s">
        <v>382</v>
      </c>
      <c r="L285" s="256" t="s">
        <v>440</v>
      </c>
      <c r="M285" s="256" t="s">
        <v>1130</v>
      </c>
      <c r="N285" s="256" t="s">
        <v>1130</v>
      </c>
      <c r="O285" s="256" t="s">
        <v>1130</v>
      </c>
      <c r="P285" s="256"/>
      <c r="Q285" s="334">
        <v>0</v>
      </c>
      <c r="R285" s="257">
        <v>0</v>
      </c>
      <c r="S285" s="113" t="s">
        <v>2012</v>
      </c>
      <c r="T285" s="10"/>
      <c r="U285" s="10" t="str">
        <f t="shared" si="44"/>
        <v>Trachurus trachurus 9a</v>
      </c>
      <c r="V285" s="10" t="e">
        <f t="shared" si="42"/>
        <v>#N/A</v>
      </c>
      <c r="W285" s="10" t="e">
        <f t="shared" si="43"/>
        <v>#N/A</v>
      </c>
      <c r="X285" s="10"/>
      <c r="AB285" s="10"/>
      <c r="AC285" s="10"/>
      <c r="AD285" s="10"/>
      <c r="AE285" s="10"/>
      <c r="AF285" s="10"/>
      <c r="AG285" s="10"/>
      <c r="AH285" s="10"/>
    </row>
    <row r="286" spans="1:34" ht="25.5" x14ac:dyDescent="0.2">
      <c r="A286" s="256" t="s">
        <v>118</v>
      </c>
      <c r="B286" s="256" t="s">
        <v>1698</v>
      </c>
      <c r="C286" s="256" t="s">
        <v>656</v>
      </c>
      <c r="D286" s="256" t="s">
        <v>144</v>
      </c>
      <c r="E286" s="256" t="s">
        <v>1476</v>
      </c>
      <c r="F286" s="256" t="s">
        <v>1283</v>
      </c>
      <c r="G286" s="256">
        <v>6</v>
      </c>
      <c r="H286" s="256" t="s">
        <v>387</v>
      </c>
      <c r="I286" s="256" t="s">
        <v>180</v>
      </c>
      <c r="J286" s="256">
        <v>0</v>
      </c>
      <c r="K286" s="256" t="s">
        <v>389</v>
      </c>
      <c r="L286" s="256" t="s">
        <v>440</v>
      </c>
      <c r="M286" s="256" t="s">
        <v>1130</v>
      </c>
      <c r="N286" s="256" t="s">
        <v>1130</v>
      </c>
      <c r="O286" s="256" t="s">
        <v>1130</v>
      </c>
      <c r="P286" s="256"/>
      <c r="Q286" s="334">
        <v>0</v>
      </c>
      <c r="R286" s="257">
        <v>0</v>
      </c>
      <c r="S286" s="113" t="s">
        <v>2012</v>
      </c>
      <c r="T286" s="10"/>
      <c r="U286" s="10" t="str">
        <f t="shared" si="44"/>
        <v>Trisopterus spp. All areas</v>
      </c>
      <c r="V286" s="10" t="e">
        <f t="shared" si="42"/>
        <v>#N/A</v>
      </c>
      <c r="W286" s="10" t="e">
        <f t="shared" si="43"/>
        <v>#N/A</v>
      </c>
      <c r="X286" s="10"/>
      <c r="AB286" s="10"/>
      <c r="AC286" s="10"/>
      <c r="AD286" s="10"/>
      <c r="AE286" s="10"/>
      <c r="AF286" s="10"/>
      <c r="AG286" s="10"/>
      <c r="AH286" s="10"/>
    </row>
    <row r="287" spans="1:34" ht="25.5" x14ac:dyDescent="0.2">
      <c r="A287" s="256" t="s">
        <v>118</v>
      </c>
      <c r="B287" s="256" t="s">
        <v>1698</v>
      </c>
      <c r="C287" s="256" t="s">
        <v>656</v>
      </c>
      <c r="D287" s="256" t="s">
        <v>144</v>
      </c>
      <c r="E287" s="256" t="s">
        <v>1342</v>
      </c>
      <c r="F287" s="256" t="s">
        <v>1283</v>
      </c>
      <c r="G287" s="256">
        <v>206</v>
      </c>
      <c r="H287" s="256" t="s">
        <v>387</v>
      </c>
      <c r="I287" s="256" t="s">
        <v>435</v>
      </c>
      <c r="J287" s="256">
        <v>8</v>
      </c>
      <c r="K287" s="256" t="s">
        <v>382</v>
      </c>
      <c r="L287" s="256" t="s">
        <v>439</v>
      </c>
      <c r="M287" s="256" t="s">
        <v>1130</v>
      </c>
      <c r="N287" s="256" t="s">
        <v>1130</v>
      </c>
      <c r="O287" s="256" t="s">
        <v>1130</v>
      </c>
      <c r="P287" s="256" t="s">
        <v>1541</v>
      </c>
      <c r="Q287" s="334">
        <v>0</v>
      </c>
      <c r="R287" s="257">
        <v>0</v>
      </c>
      <c r="S287" s="113" t="s">
        <v>2012</v>
      </c>
      <c r="T287" s="10"/>
      <c r="U287" s="10" t="str">
        <f t="shared" si="44"/>
        <v>Zeus faber All areas</v>
      </c>
      <c r="V287" s="10" t="e">
        <f t="shared" si="42"/>
        <v>#N/A</v>
      </c>
      <c r="W287" s="10" t="e">
        <f t="shared" si="43"/>
        <v>#N/A</v>
      </c>
      <c r="X287" s="10"/>
      <c r="AB287" s="10"/>
      <c r="AC287" s="10"/>
      <c r="AD287" s="10"/>
      <c r="AE287" s="10"/>
      <c r="AF287" s="10"/>
      <c r="AG287" s="10"/>
      <c r="AH287" s="10"/>
    </row>
    <row r="288" spans="1:34" ht="25.5" x14ac:dyDescent="0.2">
      <c r="A288" s="256" t="s">
        <v>118</v>
      </c>
      <c r="B288" s="256" t="s">
        <v>1698</v>
      </c>
      <c r="C288" s="256" t="s">
        <v>657</v>
      </c>
      <c r="D288" s="256" t="s">
        <v>158</v>
      </c>
      <c r="E288" s="256" t="s">
        <v>1477</v>
      </c>
      <c r="F288" s="256" t="s">
        <v>1283</v>
      </c>
      <c r="G288" s="256" t="s">
        <v>435</v>
      </c>
      <c r="H288" s="256" t="s">
        <v>387</v>
      </c>
      <c r="I288" s="256" t="s">
        <v>435</v>
      </c>
      <c r="J288" s="256">
        <v>0</v>
      </c>
      <c r="K288" s="256" t="s">
        <v>382</v>
      </c>
      <c r="L288" s="256" t="s">
        <v>440</v>
      </c>
      <c r="M288" s="256" t="s">
        <v>1130</v>
      </c>
      <c r="N288" s="256" t="s">
        <v>1130</v>
      </c>
      <c r="O288" s="256" t="s">
        <v>1130</v>
      </c>
      <c r="P288" s="256"/>
      <c r="Q288" s="334">
        <v>0</v>
      </c>
      <c r="R288" s="257">
        <v>0</v>
      </c>
      <c r="S288" s="113" t="s">
        <v>2012</v>
      </c>
      <c r="T288" s="10"/>
      <c r="U288" s="10" t="str">
        <f t="shared" si="44"/>
        <v>Acanthocybium solandri All areas</v>
      </c>
      <c r="V288" s="10" t="e">
        <f t="shared" si="42"/>
        <v>#N/A</v>
      </c>
      <c r="W288" s="10" t="e">
        <f t="shared" si="43"/>
        <v>#N/A</v>
      </c>
      <c r="X288" s="10"/>
      <c r="AB288" s="10"/>
      <c r="AC288" s="10"/>
      <c r="AD288" s="10"/>
      <c r="AE288" s="10"/>
      <c r="AF288" s="10"/>
      <c r="AG288" s="10"/>
      <c r="AH288" s="10"/>
    </row>
    <row r="289" spans="1:34" ht="25.5" x14ac:dyDescent="0.2">
      <c r="A289" s="256" t="s">
        <v>118</v>
      </c>
      <c r="B289" s="256" t="s">
        <v>1698</v>
      </c>
      <c r="C289" s="256" t="s">
        <v>657</v>
      </c>
      <c r="D289" s="256" t="s">
        <v>158</v>
      </c>
      <c r="E289" s="256" t="s">
        <v>1478</v>
      </c>
      <c r="F289" s="256" t="s">
        <v>1283</v>
      </c>
      <c r="G289" s="256" t="s">
        <v>435</v>
      </c>
      <c r="H289" s="256" t="s">
        <v>387</v>
      </c>
      <c r="I289" s="256" t="s">
        <v>435</v>
      </c>
      <c r="J289" s="256">
        <v>0</v>
      </c>
      <c r="K289" s="256" t="s">
        <v>382</v>
      </c>
      <c r="L289" s="256" t="s">
        <v>440</v>
      </c>
      <c r="M289" s="256" t="s">
        <v>1130</v>
      </c>
      <c r="N289" s="256" t="s">
        <v>1130</v>
      </c>
      <c r="O289" s="256" t="s">
        <v>1130</v>
      </c>
      <c r="P289" s="256"/>
      <c r="Q289" s="334">
        <v>0</v>
      </c>
      <c r="R289" s="257">
        <v>0</v>
      </c>
      <c r="S289" s="113" t="s">
        <v>2012</v>
      </c>
      <c r="T289" s="10"/>
      <c r="U289" s="10" t="str">
        <f t="shared" si="44"/>
        <v>Alopias superciliosus All areas</v>
      </c>
      <c r="V289" s="10" t="e">
        <f t="shared" si="42"/>
        <v>#N/A</v>
      </c>
      <c r="W289" s="10" t="e">
        <f t="shared" si="43"/>
        <v>#N/A</v>
      </c>
      <c r="X289" s="10"/>
      <c r="AB289" s="10"/>
      <c r="AC289" s="10"/>
      <c r="AD289" s="10"/>
      <c r="AE289" s="10"/>
      <c r="AF289" s="10"/>
      <c r="AG289" s="10"/>
      <c r="AH289" s="10"/>
    </row>
    <row r="290" spans="1:34" ht="25.5" x14ac:dyDescent="0.2">
      <c r="A290" s="256" t="s">
        <v>118</v>
      </c>
      <c r="B290" s="256" t="s">
        <v>1698</v>
      </c>
      <c r="C290" s="256" t="s">
        <v>657</v>
      </c>
      <c r="D290" s="256" t="s">
        <v>158</v>
      </c>
      <c r="E290" s="256" t="s">
        <v>1479</v>
      </c>
      <c r="F290" s="256" t="s">
        <v>1283</v>
      </c>
      <c r="G290" s="256" t="s">
        <v>435</v>
      </c>
      <c r="H290" s="256" t="s">
        <v>387</v>
      </c>
      <c r="I290" s="256" t="s">
        <v>435</v>
      </c>
      <c r="J290" s="256">
        <v>0</v>
      </c>
      <c r="K290" s="256" t="s">
        <v>382</v>
      </c>
      <c r="L290" s="256" t="s">
        <v>440</v>
      </c>
      <c r="M290" s="256" t="s">
        <v>1130</v>
      </c>
      <c r="N290" s="256" t="s">
        <v>1130</v>
      </c>
      <c r="O290" s="256" t="s">
        <v>1130</v>
      </c>
      <c r="P290" s="256"/>
      <c r="Q290" s="334">
        <v>0</v>
      </c>
      <c r="R290" s="257">
        <v>0</v>
      </c>
      <c r="S290" s="113" t="s">
        <v>2012</v>
      </c>
      <c r="T290" s="10"/>
      <c r="U290" s="10" t="str">
        <f t="shared" si="44"/>
        <v>Alopias vulpinus All areas</v>
      </c>
      <c r="V290" s="10" t="e">
        <f t="shared" si="42"/>
        <v>#N/A</v>
      </c>
      <c r="W290" s="10" t="e">
        <f t="shared" si="43"/>
        <v>#N/A</v>
      </c>
      <c r="X290" s="10"/>
      <c r="AB290" s="10"/>
      <c r="AC290" s="10"/>
      <c r="AD290" s="10"/>
      <c r="AE290" s="10"/>
      <c r="AF290" s="10"/>
      <c r="AG290" s="10"/>
      <c r="AH290" s="10"/>
    </row>
    <row r="291" spans="1:34" ht="25.5" x14ac:dyDescent="0.2">
      <c r="A291" s="256" t="s">
        <v>118</v>
      </c>
      <c r="B291" s="256" t="s">
        <v>1698</v>
      </c>
      <c r="C291" s="256" t="s">
        <v>657</v>
      </c>
      <c r="D291" s="256" t="s">
        <v>158</v>
      </c>
      <c r="E291" s="256" t="s">
        <v>1480</v>
      </c>
      <c r="F291" s="256" t="s">
        <v>1283</v>
      </c>
      <c r="G291" s="256" t="s">
        <v>435</v>
      </c>
      <c r="H291" s="256" t="s">
        <v>387</v>
      </c>
      <c r="I291" s="256" t="s">
        <v>435</v>
      </c>
      <c r="J291" s="256">
        <v>0</v>
      </c>
      <c r="K291" s="256" t="s">
        <v>382</v>
      </c>
      <c r="L291" s="256" t="s">
        <v>440</v>
      </c>
      <c r="M291" s="256" t="s">
        <v>1130</v>
      </c>
      <c r="N291" s="256" t="s">
        <v>1130</v>
      </c>
      <c r="O291" s="256" t="s">
        <v>1130</v>
      </c>
      <c r="P291" s="256"/>
      <c r="Q291" s="334">
        <v>0</v>
      </c>
      <c r="R291" s="257">
        <v>0</v>
      </c>
      <c r="S291" s="113" t="s">
        <v>2012</v>
      </c>
      <c r="T291" s="10"/>
      <c r="U291" s="10" t="str">
        <f t="shared" si="44"/>
        <v>Auxis rochei All areas</v>
      </c>
      <c r="V291" s="10" t="e">
        <f t="shared" si="42"/>
        <v>#N/A</v>
      </c>
      <c r="W291" s="10" t="e">
        <f t="shared" si="43"/>
        <v>#N/A</v>
      </c>
      <c r="X291" s="10"/>
      <c r="AB291" s="10"/>
      <c r="AC291" s="10"/>
      <c r="AD291" s="10"/>
      <c r="AE291" s="10"/>
      <c r="AF291" s="10"/>
      <c r="AG291" s="10"/>
      <c r="AH291" s="10"/>
    </row>
    <row r="292" spans="1:34" ht="25.5" x14ac:dyDescent="0.2">
      <c r="A292" s="256" t="s">
        <v>118</v>
      </c>
      <c r="B292" s="256" t="s">
        <v>1698</v>
      </c>
      <c r="C292" s="256" t="s">
        <v>657</v>
      </c>
      <c r="D292" s="256" t="s">
        <v>158</v>
      </c>
      <c r="E292" s="256" t="s">
        <v>1481</v>
      </c>
      <c r="F292" s="256" t="s">
        <v>1283</v>
      </c>
      <c r="G292" s="256" t="s">
        <v>435</v>
      </c>
      <c r="H292" s="256" t="s">
        <v>387</v>
      </c>
      <c r="I292" s="256" t="s">
        <v>435</v>
      </c>
      <c r="J292" s="256">
        <v>0</v>
      </c>
      <c r="K292" s="256" t="s">
        <v>382</v>
      </c>
      <c r="L292" s="256" t="s">
        <v>440</v>
      </c>
      <c r="M292" s="256" t="s">
        <v>1130</v>
      </c>
      <c r="N292" s="256" t="s">
        <v>1130</v>
      </c>
      <c r="O292" s="256" t="s">
        <v>1130</v>
      </c>
      <c r="P292" s="256"/>
      <c r="Q292" s="334">
        <v>0</v>
      </c>
      <c r="R292" s="257">
        <v>0</v>
      </c>
      <c r="S292" s="113" t="s">
        <v>2012</v>
      </c>
      <c r="T292" s="10"/>
      <c r="U292" s="10" t="str">
        <f t="shared" si="44"/>
        <v>Auxis thazard All areas</v>
      </c>
      <c r="V292" s="10" t="e">
        <f t="shared" si="42"/>
        <v>#N/A</v>
      </c>
      <c r="W292" s="10" t="e">
        <f t="shared" si="43"/>
        <v>#N/A</v>
      </c>
      <c r="X292" s="10"/>
      <c r="AB292" s="10"/>
      <c r="AC292" s="10"/>
      <c r="AD292" s="10"/>
      <c r="AE292" s="10"/>
      <c r="AF292" s="10"/>
      <c r="AG292" s="10"/>
      <c r="AH292" s="10"/>
    </row>
    <row r="293" spans="1:34" ht="25.5" x14ac:dyDescent="0.2">
      <c r="A293" s="256" t="s">
        <v>118</v>
      </c>
      <c r="B293" s="256" t="s">
        <v>1698</v>
      </c>
      <c r="C293" s="256" t="s">
        <v>657</v>
      </c>
      <c r="D293" s="256" t="s">
        <v>166</v>
      </c>
      <c r="E293" s="256" t="s">
        <v>1482</v>
      </c>
      <c r="F293" s="256" t="s">
        <v>1283</v>
      </c>
      <c r="G293" s="256" t="s">
        <v>435</v>
      </c>
      <c r="H293" s="256" t="s">
        <v>387</v>
      </c>
      <c r="I293" s="256" t="s">
        <v>435</v>
      </c>
      <c r="J293" s="256">
        <v>0</v>
      </c>
      <c r="K293" s="256" t="s">
        <v>382</v>
      </c>
      <c r="L293" s="256" t="s">
        <v>440</v>
      </c>
      <c r="M293" s="256" t="s">
        <v>1130</v>
      </c>
      <c r="N293" s="256" t="s">
        <v>1130</v>
      </c>
      <c r="O293" s="256" t="s">
        <v>1130</v>
      </c>
      <c r="P293" s="256"/>
      <c r="Q293" s="334">
        <v>0</v>
      </c>
      <c r="R293" s="257">
        <v>0</v>
      </c>
      <c r="S293" s="113" t="s">
        <v>2012</v>
      </c>
      <c r="T293" s="10"/>
      <c r="U293" s="10" t="str">
        <f t="shared" si="44"/>
        <v>Carcharhinus falciformis All areas</v>
      </c>
      <c r="V293" s="10" t="e">
        <f t="shared" si="42"/>
        <v>#N/A</v>
      </c>
      <c r="W293" s="10" t="e">
        <f t="shared" si="43"/>
        <v>#N/A</v>
      </c>
      <c r="X293" s="10"/>
      <c r="AB293" s="10"/>
      <c r="AC293" s="10"/>
      <c r="AD293" s="10"/>
      <c r="AE293" s="10"/>
      <c r="AF293" s="10"/>
      <c r="AG293" s="10"/>
      <c r="AH293" s="10"/>
    </row>
    <row r="294" spans="1:34" ht="25.5" x14ac:dyDescent="0.2">
      <c r="A294" s="256" t="s">
        <v>118</v>
      </c>
      <c r="B294" s="256" t="s">
        <v>1698</v>
      </c>
      <c r="C294" s="256" t="s">
        <v>657</v>
      </c>
      <c r="D294" s="256" t="s">
        <v>166</v>
      </c>
      <c r="E294" s="256" t="s">
        <v>1483</v>
      </c>
      <c r="F294" s="256" t="s">
        <v>1283</v>
      </c>
      <c r="G294" s="256" t="s">
        <v>435</v>
      </c>
      <c r="H294" s="256" t="s">
        <v>387</v>
      </c>
      <c r="I294" s="256" t="s">
        <v>435</v>
      </c>
      <c r="J294" s="256">
        <v>0</v>
      </c>
      <c r="K294" s="256" t="s">
        <v>382</v>
      </c>
      <c r="L294" s="256" t="s">
        <v>440</v>
      </c>
      <c r="M294" s="256" t="s">
        <v>1130</v>
      </c>
      <c r="N294" s="256" t="s">
        <v>1130</v>
      </c>
      <c r="O294" s="256" t="s">
        <v>1130</v>
      </c>
      <c r="P294" s="256"/>
      <c r="Q294" s="334">
        <v>0</v>
      </c>
      <c r="R294" s="257">
        <v>0</v>
      </c>
      <c r="S294" s="113" t="s">
        <v>2012</v>
      </c>
      <c r="T294" s="10"/>
      <c r="U294" s="10" t="str">
        <f t="shared" si="44"/>
        <v>Carcharhinus longimanus All areas</v>
      </c>
      <c r="V294" s="10" t="e">
        <f t="shared" si="42"/>
        <v>#N/A</v>
      </c>
      <c r="W294" s="10" t="e">
        <f t="shared" si="43"/>
        <v>#N/A</v>
      </c>
      <c r="X294" s="10"/>
      <c r="AB294" s="10"/>
      <c r="AC294" s="10"/>
      <c r="AD294" s="10"/>
      <c r="AE294" s="10"/>
      <c r="AF294" s="10"/>
      <c r="AG294" s="10"/>
      <c r="AH294" s="10"/>
    </row>
    <row r="295" spans="1:34" ht="25.5" x14ac:dyDescent="0.2">
      <c r="A295" s="256" t="s">
        <v>118</v>
      </c>
      <c r="B295" s="256" t="s">
        <v>1698</v>
      </c>
      <c r="C295" s="256" t="s">
        <v>657</v>
      </c>
      <c r="D295" s="256" t="s">
        <v>158</v>
      </c>
      <c r="E295" s="256" t="s">
        <v>1484</v>
      </c>
      <c r="F295" s="256" t="s">
        <v>1283</v>
      </c>
      <c r="G295" s="256" t="s">
        <v>435</v>
      </c>
      <c r="H295" s="256" t="s">
        <v>387</v>
      </c>
      <c r="I295" s="256" t="s">
        <v>435</v>
      </c>
      <c r="J295" s="256">
        <v>0</v>
      </c>
      <c r="K295" s="256" t="s">
        <v>382</v>
      </c>
      <c r="L295" s="256" t="s">
        <v>440</v>
      </c>
      <c r="M295" s="256" t="s">
        <v>1130</v>
      </c>
      <c r="N295" s="256" t="s">
        <v>1130</v>
      </c>
      <c r="O295" s="256" t="s">
        <v>1130</v>
      </c>
      <c r="P295" s="256"/>
      <c r="Q295" s="334">
        <v>0</v>
      </c>
      <c r="R295" s="257">
        <v>0</v>
      </c>
      <c r="S295" s="113" t="s">
        <v>2012</v>
      </c>
      <c r="T295" s="10"/>
      <c r="U295" s="10" t="str">
        <f t="shared" si="44"/>
        <v>Carcharhinus spp. All areas</v>
      </c>
      <c r="V295" s="10" t="e">
        <f t="shared" si="42"/>
        <v>#N/A</v>
      </c>
      <c r="W295" s="10" t="e">
        <f t="shared" si="43"/>
        <v>#N/A</v>
      </c>
      <c r="X295" s="10"/>
      <c r="AB295" s="10"/>
      <c r="AC295" s="10"/>
      <c r="AD295" s="10"/>
      <c r="AE295" s="10"/>
      <c r="AF295" s="10"/>
      <c r="AG295" s="10"/>
      <c r="AH295" s="10"/>
    </row>
    <row r="296" spans="1:34" ht="25.5" x14ac:dyDescent="0.2">
      <c r="A296" s="256" t="s">
        <v>118</v>
      </c>
      <c r="B296" s="256" t="s">
        <v>1698</v>
      </c>
      <c r="C296" s="256" t="s">
        <v>657</v>
      </c>
      <c r="D296" s="256" t="s">
        <v>158</v>
      </c>
      <c r="E296" s="256" t="s">
        <v>1485</v>
      </c>
      <c r="F296" s="256" t="s">
        <v>1283</v>
      </c>
      <c r="G296" s="256" t="s">
        <v>435</v>
      </c>
      <c r="H296" s="256" t="s">
        <v>387</v>
      </c>
      <c r="I296" s="256" t="s">
        <v>435</v>
      </c>
      <c r="J296" s="256">
        <v>0</v>
      </c>
      <c r="K296" s="256" t="s">
        <v>382</v>
      </c>
      <c r="L296" s="256" t="s">
        <v>440</v>
      </c>
      <c r="M296" s="256" t="s">
        <v>1130</v>
      </c>
      <c r="N296" s="256" t="s">
        <v>1130</v>
      </c>
      <c r="O296" s="256" t="s">
        <v>1130</v>
      </c>
      <c r="P296" s="256"/>
      <c r="Q296" s="334">
        <v>0</v>
      </c>
      <c r="R296" s="257">
        <v>0</v>
      </c>
      <c r="S296" s="113" t="s">
        <v>2012</v>
      </c>
      <c r="T296" s="10"/>
      <c r="U296" s="10" t="str">
        <f t="shared" si="44"/>
        <v>Coryphaena hippurus All areas</v>
      </c>
      <c r="V296" s="10" t="e">
        <f t="shared" si="42"/>
        <v>#N/A</v>
      </c>
      <c r="W296" s="10" t="e">
        <f t="shared" si="43"/>
        <v>#N/A</v>
      </c>
      <c r="X296" s="10"/>
      <c r="AB296" s="10"/>
      <c r="AC296" s="10"/>
      <c r="AD296" s="10"/>
      <c r="AE296" s="10"/>
      <c r="AF296" s="10"/>
      <c r="AG296" s="10"/>
      <c r="AH296" s="10"/>
    </row>
    <row r="297" spans="1:34" ht="25.5" x14ac:dyDescent="0.2">
      <c r="A297" s="256" t="s">
        <v>118</v>
      </c>
      <c r="B297" s="256" t="s">
        <v>1698</v>
      </c>
      <c r="C297" s="256" t="s">
        <v>657</v>
      </c>
      <c r="D297" s="256" t="s">
        <v>158</v>
      </c>
      <c r="E297" s="256" t="s">
        <v>1486</v>
      </c>
      <c r="F297" s="256" t="s">
        <v>1283</v>
      </c>
      <c r="G297" s="256" t="s">
        <v>435</v>
      </c>
      <c r="H297" s="256" t="s">
        <v>387</v>
      </c>
      <c r="I297" s="256" t="s">
        <v>435</v>
      </c>
      <c r="J297" s="256">
        <v>0</v>
      </c>
      <c r="K297" s="256" t="s">
        <v>382</v>
      </c>
      <c r="L297" s="256" t="s">
        <v>440</v>
      </c>
      <c r="M297" s="256" t="s">
        <v>1130</v>
      </c>
      <c r="N297" s="256" t="s">
        <v>1130</v>
      </c>
      <c r="O297" s="256" t="s">
        <v>1130</v>
      </c>
      <c r="P297" s="256"/>
      <c r="Q297" s="334">
        <v>0</v>
      </c>
      <c r="R297" s="257">
        <v>0</v>
      </c>
      <c r="S297" s="113" t="s">
        <v>2012</v>
      </c>
      <c r="T297" s="10"/>
      <c r="U297" s="10" t="str">
        <f t="shared" si="44"/>
        <v>Euthynnus alleteratus All areas</v>
      </c>
      <c r="V297" s="10" t="e">
        <f t="shared" si="42"/>
        <v>#N/A</v>
      </c>
      <c r="W297" s="10" t="e">
        <f t="shared" si="43"/>
        <v>#N/A</v>
      </c>
      <c r="X297" s="10"/>
      <c r="AB297" s="10"/>
      <c r="AC297" s="10"/>
      <c r="AD297" s="10"/>
      <c r="AE297" s="10"/>
      <c r="AF297" s="10"/>
      <c r="AG297" s="10"/>
      <c r="AH297" s="10"/>
    </row>
    <row r="298" spans="1:34" ht="25.5" x14ac:dyDescent="0.2">
      <c r="A298" s="256" t="s">
        <v>118</v>
      </c>
      <c r="B298" s="256" t="s">
        <v>1698</v>
      </c>
      <c r="C298" s="256" t="s">
        <v>657</v>
      </c>
      <c r="D298" s="256" t="s">
        <v>158</v>
      </c>
      <c r="E298" s="256" t="s">
        <v>1487</v>
      </c>
      <c r="F298" s="256" t="s">
        <v>1283</v>
      </c>
      <c r="G298" s="256" t="s">
        <v>435</v>
      </c>
      <c r="H298" s="256" t="s">
        <v>387</v>
      </c>
      <c r="I298" s="256" t="s">
        <v>435</v>
      </c>
      <c r="J298" s="256">
        <v>0</v>
      </c>
      <c r="K298" s="256" t="s">
        <v>382</v>
      </c>
      <c r="L298" s="256" t="s">
        <v>440</v>
      </c>
      <c r="M298" s="256" t="s">
        <v>1130</v>
      </c>
      <c r="N298" s="256" t="s">
        <v>1130</v>
      </c>
      <c r="O298" s="256" t="s">
        <v>1130</v>
      </c>
      <c r="P298" s="256"/>
      <c r="Q298" s="334">
        <v>0</v>
      </c>
      <c r="R298" s="257">
        <v>0</v>
      </c>
      <c r="S298" s="113" t="s">
        <v>2012</v>
      </c>
      <c r="T298" s="10"/>
      <c r="U298" s="10" t="str">
        <f t="shared" si="44"/>
        <v>Istiophorus albicans All areas</v>
      </c>
      <c r="V298" s="10" t="e">
        <f t="shared" si="42"/>
        <v>#N/A</v>
      </c>
      <c r="W298" s="10" t="e">
        <f t="shared" si="43"/>
        <v>#N/A</v>
      </c>
      <c r="X298" s="10"/>
      <c r="AB298" s="10"/>
      <c r="AC298" s="10"/>
      <c r="AD298" s="10"/>
      <c r="AE298" s="10"/>
      <c r="AF298" s="10"/>
      <c r="AG298" s="10"/>
      <c r="AH298" s="10"/>
    </row>
    <row r="299" spans="1:34" ht="25.5" x14ac:dyDescent="0.2">
      <c r="A299" s="256" t="s">
        <v>118</v>
      </c>
      <c r="B299" s="256" t="s">
        <v>1698</v>
      </c>
      <c r="C299" s="256" t="s">
        <v>657</v>
      </c>
      <c r="D299" s="256" t="s">
        <v>158</v>
      </c>
      <c r="E299" s="256" t="s">
        <v>1488</v>
      </c>
      <c r="F299" s="256" t="s">
        <v>1283</v>
      </c>
      <c r="G299" s="256" t="s">
        <v>435</v>
      </c>
      <c r="H299" s="256" t="s">
        <v>387</v>
      </c>
      <c r="I299" s="256" t="s">
        <v>435</v>
      </c>
      <c r="J299" s="256">
        <v>0</v>
      </c>
      <c r="K299" s="256" t="s">
        <v>382</v>
      </c>
      <c r="L299" s="256" t="s">
        <v>440</v>
      </c>
      <c r="M299" s="256" t="s">
        <v>1130</v>
      </c>
      <c r="N299" s="256" t="s">
        <v>1130</v>
      </c>
      <c r="O299" s="256" t="s">
        <v>1130</v>
      </c>
      <c r="P299" s="256"/>
      <c r="Q299" s="334">
        <v>0</v>
      </c>
      <c r="R299" s="257">
        <v>0</v>
      </c>
      <c r="S299" s="113" t="s">
        <v>2012</v>
      </c>
      <c r="T299" s="10"/>
      <c r="U299" s="10" t="str">
        <f t="shared" si="44"/>
        <v>Isurus oxyrinchus All areas</v>
      </c>
      <c r="V299" s="10" t="e">
        <f t="shared" si="42"/>
        <v>#N/A</v>
      </c>
      <c r="W299" s="10" t="e">
        <f t="shared" si="43"/>
        <v>#N/A</v>
      </c>
      <c r="X299" s="10"/>
      <c r="AB299" s="10"/>
      <c r="AC299" s="10"/>
      <c r="AD299" s="10"/>
      <c r="AE299" s="10"/>
      <c r="AF299" s="10"/>
      <c r="AG299" s="10"/>
      <c r="AH299" s="10"/>
    </row>
    <row r="300" spans="1:34" ht="25.5" x14ac:dyDescent="0.2">
      <c r="A300" s="256" t="s">
        <v>118</v>
      </c>
      <c r="B300" s="256" t="s">
        <v>1698</v>
      </c>
      <c r="C300" s="256" t="s">
        <v>657</v>
      </c>
      <c r="D300" s="256" t="s">
        <v>158</v>
      </c>
      <c r="E300" s="256" t="s">
        <v>1489</v>
      </c>
      <c r="F300" s="256" t="s">
        <v>1283</v>
      </c>
      <c r="G300" s="256" t="s">
        <v>435</v>
      </c>
      <c r="H300" s="256" t="s">
        <v>387</v>
      </c>
      <c r="I300" s="256" t="s">
        <v>435</v>
      </c>
      <c r="J300" s="256">
        <v>0</v>
      </c>
      <c r="K300" s="256" t="s">
        <v>382</v>
      </c>
      <c r="L300" s="256" t="s">
        <v>440</v>
      </c>
      <c r="M300" s="256" t="s">
        <v>1130</v>
      </c>
      <c r="N300" s="256" t="s">
        <v>1130</v>
      </c>
      <c r="O300" s="256" t="s">
        <v>1130</v>
      </c>
      <c r="P300" s="256"/>
      <c r="Q300" s="334">
        <v>0</v>
      </c>
      <c r="R300" s="257">
        <v>0</v>
      </c>
      <c r="S300" s="113" t="s">
        <v>2012</v>
      </c>
      <c r="T300" s="10"/>
      <c r="U300" s="10" t="str">
        <f t="shared" si="44"/>
        <v>Isurus paucus All areas</v>
      </c>
      <c r="V300" s="10" t="e">
        <f t="shared" si="42"/>
        <v>#N/A</v>
      </c>
      <c r="W300" s="10" t="e">
        <f t="shared" si="43"/>
        <v>#N/A</v>
      </c>
      <c r="X300" s="10"/>
      <c r="AB300" s="10"/>
      <c r="AC300" s="10"/>
      <c r="AD300" s="10"/>
      <c r="AE300" s="10"/>
      <c r="AF300" s="10"/>
      <c r="AG300" s="10"/>
      <c r="AH300" s="10"/>
    </row>
    <row r="301" spans="1:34" ht="25.5" x14ac:dyDescent="0.2">
      <c r="A301" s="256" t="s">
        <v>118</v>
      </c>
      <c r="B301" s="256" t="s">
        <v>1698</v>
      </c>
      <c r="C301" s="256" t="s">
        <v>657</v>
      </c>
      <c r="D301" s="256" t="s">
        <v>158</v>
      </c>
      <c r="E301" s="256" t="s">
        <v>1490</v>
      </c>
      <c r="F301" s="256" t="s">
        <v>1283</v>
      </c>
      <c r="G301" s="256" t="s">
        <v>435</v>
      </c>
      <c r="H301" s="256" t="s">
        <v>387</v>
      </c>
      <c r="I301" s="256" t="s">
        <v>435</v>
      </c>
      <c r="J301" s="256">
        <v>0</v>
      </c>
      <c r="K301" s="256" t="s">
        <v>382</v>
      </c>
      <c r="L301" s="256" t="s">
        <v>440</v>
      </c>
      <c r="M301" s="256" t="s">
        <v>1130</v>
      </c>
      <c r="N301" s="256" t="s">
        <v>1130</v>
      </c>
      <c r="O301" s="256" t="s">
        <v>1130</v>
      </c>
      <c r="P301" s="256"/>
      <c r="Q301" s="334">
        <v>0</v>
      </c>
      <c r="R301" s="257">
        <v>0</v>
      </c>
      <c r="S301" s="113" t="s">
        <v>2012</v>
      </c>
      <c r="T301" s="10"/>
      <c r="U301" s="10" t="str">
        <f t="shared" si="44"/>
        <v>Kajikia albida All areas</v>
      </c>
      <c r="V301" s="10" t="e">
        <f t="shared" si="42"/>
        <v>#N/A</v>
      </c>
      <c r="W301" s="10" t="e">
        <f t="shared" si="43"/>
        <v>#N/A</v>
      </c>
      <c r="X301" s="10"/>
      <c r="AB301" s="10"/>
      <c r="AC301" s="10"/>
      <c r="AD301" s="10"/>
      <c r="AE301" s="10"/>
      <c r="AF301" s="10"/>
      <c r="AG301" s="10"/>
      <c r="AH301" s="10"/>
    </row>
    <row r="302" spans="1:34" ht="25.5" x14ac:dyDescent="0.2">
      <c r="A302" s="256" t="s">
        <v>118</v>
      </c>
      <c r="B302" s="256" t="s">
        <v>1698</v>
      </c>
      <c r="C302" s="256" t="s">
        <v>657</v>
      </c>
      <c r="D302" s="256" t="s">
        <v>166</v>
      </c>
      <c r="E302" s="256" t="s">
        <v>1491</v>
      </c>
      <c r="F302" s="256" t="s">
        <v>1283</v>
      </c>
      <c r="G302" s="256" t="s">
        <v>435</v>
      </c>
      <c r="H302" s="256" t="s">
        <v>387</v>
      </c>
      <c r="I302" s="256" t="s">
        <v>435</v>
      </c>
      <c r="J302" s="256">
        <v>0</v>
      </c>
      <c r="K302" s="256" t="s">
        <v>382</v>
      </c>
      <c r="L302" s="256" t="s">
        <v>440</v>
      </c>
      <c r="M302" s="256" t="s">
        <v>1130</v>
      </c>
      <c r="N302" s="256" t="s">
        <v>1130</v>
      </c>
      <c r="O302" s="256" t="s">
        <v>1130</v>
      </c>
      <c r="P302" s="256"/>
      <c r="Q302" s="334">
        <v>0</v>
      </c>
      <c r="R302" s="257">
        <v>0</v>
      </c>
      <c r="S302" s="113" t="s">
        <v>2012</v>
      </c>
      <c r="T302" s="10"/>
      <c r="U302" s="10" t="str">
        <f t="shared" si="44"/>
        <v>Katsuwonus pelamis All areas</v>
      </c>
      <c r="V302" s="10" t="e">
        <f t="shared" si="42"/>
        <v>#N/A</v>
      </c>
      <c r="W302" s="10" t="e">
        <f t="shared" si="43"/>
        <v>#N/A</v>
      </c>
      <c r="X302" s="10"/>
      <c r="AB302" s="10"/>
      <c r="AC302" s="10"/>
      <c r="AD302" s="10"/>
      <c r="AE302" s="10"/>
      <c r="AF302" s="10"/>
      <c r="AG302" s="10"/>
      <c r="AH302" s="10"/>
    </row>
    <row r="303" spans="1:34" ht="25.5" x14ac:dyDescent="0.2">
      <c r="A303" s="256" t="s">
        <v>118</v>
      </c>
      <c r="B303" s="256" t="s">
        <v>1698</v>
      </c>
      <c r="C303" s="256" t="s">
        <v>657</v>
      </c>
      <c r="D303" s="256" t="s">
        <v>166</v>
      </c>
      <c r="E303" s="256" t="s">
        <v>1492</v>
      </c>
      <c r="F303" s="256" t="s">
        <v>1283</v>
      </c>
      <c r="G303" s="256" t="s">
        <v>435</v>
      </c>
      <c r="H303" s="256" t="s">
        <v>387</v>
      </c>
      <c r="I303" s="256" t="s">
        <v>435</v>
      </c>
      <c r="J303" s="256">
        <v>0</v>
      </c>
      <c r="K303" s="256" t="s">
        <v>382</v>
      </c>
      <c r="L303" s="256" t="s">
        <v>440</v>
      </c>
      <c r="M303" s="256" t="s">
        <v>1130</v>
      </c>
      <c r="N303" s="256" t="s">
        <v>1130</v>
      </c>
      <c r="O303" s="256" t="s">
        <v>1130</v>
      </c>
      <c r="P303" s="256"/>
      <c r="Q303" s="334">
        <v>0</v>
      </c>
      <c r="R303" s="257">
        <v>0</v>
      </c>
      <c r="S303" s="113" t="s">
        <v>2012</v>
      </c>
      <c r="T303" s="10"/>
      <c r="U303" s="10" t="str">
        <f t="shared" si="44"/>
        <v>Lamna nasus All areas</v>
      </c>
      <c r="V303" s="10" t="e">
        <f t="shared" si="42"/>
        <v>#N/A</v>
      </c>
      <c r="W303" s="10" t="e">
        <f t="shared" si="43"/>
        <v>#N/A</v>
      </c>
      <c r="X303" s="10"/>
      <c r="AB303" s="10"/>
      <c r="AC303" s="10"/>
      <c r="AD303" s="10"/>
      <c r="AE303" s="10"/>
      <c r="AF303" s="10"/>
      <c r="AG303" s="10"/>
      <c r="AH303" s="10"/>
    </row>
    <row r="304" spans="1:34" ht="25.5" x14ac:dyDescent="0.2">
      <c r="A304" s="256" t="s">
        <v>118</v>
      </c>
      <c r="B304" s="256" t="s">
        <v>1698</v>
      </c>
      <c r="C304" s="256" t="s">
        <v>657</v>
      </c>
      <c r="D304" s="256" t="s">
        <v>166</v>
      </c>
      <c r="E304" s="256" t="s">
        <v>1493</v>
      </c>
      <c r="F304" s="256" t="s">
        <v>1283</v>
      </c>
      <c r="G304" s="256" t="s">
        <v>435</v>
      </c>
      <c r="H304" s="256" t="s">
        <v>387</v>
      </c>
      <c r="I304" s="256" t="s">
        <v>435</v>
      </c>
      <c r="J304" s="256">
        <v>0</v>
      </c>
      <c r="K304" s="256" t="s">
        <v>382</v>
      </c>
      <c r="L304" s="256" t="s">
        <v>440</v>
      </c>
      <c r="M304" s="256" t="s">
        <v>1130</v>
      </c>
      <c r="N304" s="256" t="s">
        <v>1130</v>
      </c>
      <c r="O304" s="256" t="s">
        <v>1130</v>
      </c>
      <c r="P304" s="256"/>
      <c r="Q304" s="334">
        <v>0</v>
      </c>
      <c r="R304" s="257">
        <v>0</v>
      </c>
      <c r="S304" s="113" t="s">
        <v>2012</v>
      </c>
      <c r="T304" s="10"/>
      <c r="U304" s="10" t="str">
        <f t="shared" si="44"/>
        <v>Makaira nigricans (or mazara) All areas</v>
      </c>
      <c r="V304" s="10" t="e">
        <f t="shared" si="42"/>
        <v>#N/A</v>
      </c>
      <c r="W304" s="10" t="e">
        <f t="shared" si="43"/>
        <v>#N/A</v>
      </c>
      <c r="X304" s="10"/>
      <c r="AB304" s="10"/>
      <c r="AC304" s="10"/>
      <c r="AD304" s="10"/>
      <c r="AE304" s="10"/>
      <c r="AF304" s="10"/>
      <c r="AG304" s="10"/>
      <c r="AH304" s="10"/>
    </row>
    <row r="305" spans="1:34" ht="25.5" x14ac:dyDescent="0.2">
      <c r="A305" s="256" t="s">
        <v>118</v>
      </c>
      <c r="B305" s="256" t="s">
        <v>1698</v>
      </c>
      <c r="C305" s="256" t="s">
        <v>657</v>
      </c>
      <c r="D305" s="256" t="s">
        <v>166</v>
      </c>
      <c r="E305" s="256" t="s">
        <v>1494</v>
      </c>
      <c r="F305" s="256" t="s">
        <v>1283</v>
      </c>
      <c r="G305" s="256" t="s">
        <v>435</v>
      </c>
      <c r="H305" s="256" t="s">
        <v>387</v>
      </c>
      <c r="I305" s="256" t="s">
        <v>435</v>
      </c>
      <c r="J305" s="256">
        <v>0</v>
      </c>
      <c r="K305" s="256" t="s">
        <v>382</v>
      </c>
      <c r="L305" s="256" t="s">
        <v>440</v>
      </c>
      <c r="M305" s="256" t="s">
        <v>1130</v>
      </c>
      <c r="N305" s="256" t="s">
        <v>1130</v>
      </c>
      <c r="O305" s="256" t="s">
        <v>1130</v>
      </c>
      <c r="P305" s="256"/>
      <c r="Q305" s="334">
        <v>0</v>
      </c>
      <c r="R305" s="257">
        <v>0</v>
      </c>
      <c r="S305" s="113" t="s">
        <v>2012</v>
      </c>
      <c r="T305" s="10"/>
      <c r="U305" s="10" t="str">
        <f t="shared" si="44"/>
        <v>Mobula spp. All areas</v>
      </c>
      <c r="V305" s="10" t="e">
        <f t="shared" si="42"/>
        <v>#N/A</v>
      </c>
      <c r="W305" s="10" t="e">
        <f t="shared" si="43"/>
        <v>#N/A</v>
      </c>
      <c r="X305" s="10"/>
      <c r="AB305" s="10"/>
      <c r="AC305" s="10"/>
      <c r="AD305" s="10"/>
      <c r="AE305" s="10"/>
      <c r="AF305" s="10"/>
      <c r="AG305" s="10"/>
      <c r="AH305" s="10"/>
    </row>
    <row r="306" spans="1:34" ht="25.5" x14ac:dyDescent="0.2">
      <c r="A306" s="256" t="s">
        <v>118</v>
      </c>
      <c r="B306" s="256" t="s">
        <v>1698</v>
      </c>
      <c r="C306" s="256" t="s">
        <v>657</v>
      </c>
      <c r="D306" s="256" t="s">
        <v>158</v>
      </c>
      <c r="E306" s="256" t="s">
        <v>1495</v>
      </c>
      <c r="F306" s="256" t="s">
        <v>1283</v>
      </c>
      <c r="G306" s="256" t="s">
        <v>435</v>
      </c>
      <c r="H306" s="256" t="s">
        <v>387</v>
      </c>
      <c r="I306" s="256" t="s">
        <v>435</v>
      </c>
      <c r="J306" s="256">
        <v>0</v>
      </c>
      <c r="K306" s="256" t="s">
        <v>382</v>
      </c>
      <c r="L306" s="256" t="s">
        <v>440</v>
      </c>
      <c r="M306" s="256" t="s">
        <v>1130</v>
      </c>
      <c r="N306" s="256" t="s">
        <v>1130</v>
      </c>
      <c r="O306" s="256" t="s">
        <v>1130</v>
      </c>
      <c r="P306" s="256"/>
      <c r="Q306" s="334">
        <v>0</v>
      </c>
      <c r="R306" s="257">
        <v>0</v>
      </c>
      <c r="S306" s="113" t="s">
        <v>2012</v>
      </c>
      <c r="T306" s="10"/>
      <c r="U306" s="10" t="str">
        <f t="shared" si="44"/>
        <v>Orcynopsis unicolor All areas</v>
      </c>
      <c r="V306" s="10" t="e">
        <f t="shared" si="42"/>
        <v>#N/A</v>
      </c>
      <c r="W306" s="10" t="e">
        <f t="shared" si="43"/>
        <v>#N/A</v>
      </c>
      <c r="X306" s="10"/>
      <c r="AB306" s="10"/>
      <c r="AC306" s="10"/>
      <c r="AD306" s="10"/>
      <c r="AE306" s="10"/>
      <c r="AF306" s="10"/>
      <c r="AG306" s="10"/>
      <c r="AH306" s="10"/>
    </row>
    <row r="307" spans="1:34" ht="25.5" x14ac:dyDescent="0.2">
      <c r="A307" s="256" t="s">
        <v>118</v>
      </c>
      <c r="B307" s="256" t="s">
        <v>1698</v>
      </c>
      <c r="C307" s="256" t="s">
        <v>657</v>
      </c>
      <c r="D307" s="256" t="s">
        <v>144</v>
      </c>
      <c r="E307" s="256" t="s">
        <v>1496</v>
      </c>
      <c r="F307" s="256" t="s">
        <v>1283</v>
      </c>
      <c r="G307" s="256">
        <v>0</v>
      </c>
      <c r="H307" s="256" t="s">
        <v>387</v>
      </c>
      <c r="I307" s="256" t="s">
        <v>435</v>
      </c>
      <c r="J307" s="256">
        <v>0</v>
      </c>
      <c r="K307" s="256" t="s">
        <v>382</v>
      </c>
      <c r="L307" s="256" t="s">
        <v>440</v>
      </c>
      <c r="M307" s="256" t="s">
        <v>1130</v>
      </c>
      <c r="N307" s="256" t="s">
        <v>1130</v>
      </c>
      <c r="O307" s="256" t="s">
        <v>1130</v>
      </c>
      <c r="P307" s="256" t="s">
        <v>1520</v>
      </c>
      <c r="Q307" s="334">
        <v>0</v>
      </c>
      <c r="R307" s="257">
        <v>0</v>
      </c>
      <c r="S307" s="113" t="s">
        <v>2012</v>
      </c>
      <c r="T307" s="10"/>
      <c r="U307" s="10" t="str">
        <f t="shared" si="44"/>
        <v>Prionace glauca All areas</v>
      </c>
      <c r="V307" s="10" t="e">
        <f t="shared" si="42"/>
        <v>#N/A</v>
      </c>
      <c r="W307" s="10" t="e">
        <f t="shared" si="43"/>
        <v>#N/A</v>
      </c>
      <c r="X307" s="10"/>
      <c r="AB307" s="10"/>
      <c r="AC307" s="10"/>
      <c r="AD307" s="10"/>
      <c r="AE307" s="10"/>
      <c r="AF307" s="10"/>
      <c r="AG307" s="10"/>
      <c r="AH307" s="10"/>
    </row>
    <row r="308" spans="1:34" ht="25.5" x14ac:dyDescent="0.2">
      <c r="A308" s="256" t="s">
        <v>118</v>
      </c>
      <c r="B308" s="256" t="s">
        <v>1698</v>
      </c>
      <c r="C308" s="256" t="s">
        <v>657</v>
      </c>
      <c r="D308" s="256" t="s">
        <v>166</v>
      </c>
      <c r="E308" s="256" t="s">
        <v>1497</v>
      </c>
      <c r="F308" s="256" t="s">
        <v>1283</v>
      </c>
      <c r="G308" s="256" t="s">
        <v>435</v>
      </c>
      <c r="H308" s="256" t="s">
        <v>387</v>
      </c>
      <c r="I308" s="256" t="s">
        <v>435</v>
      </c>
      <c r="J308" s="256">
        <v>0</v>
      </c>
      <c r="K308" s="256" t="s">
        <v>382</v>
      </c>
      <c r="L308" s="256" t="s">
        <v>440</v>
      </c>
      <c r="M308" s="256" t="s">
        <v>1130</v>
      </c>
      <c r="N308" s="256" t="s">
        <v>1130</v>
      </c>
      <c r="O308" s="256" t="s">
        <v>1130</v>
      </c>
      <c r="P308" s="256"/>
      <c r="Q308" s="334">
        <v>0</v>
      </c>
      <c r="R308" s="257">
        <v>0</v>
      </c>
      <c r="S308" s="113" t="s">
        <v>2012</v>
      </c>
      <c r="T308" s="10"/>
      <c r="U308" s="10" t="str">
        <f t="shared" si="44"/>
        <v>Rhincodon typus All areas</v>
      </c>
      <c r="V308" s="10" t="e">
        <f t="shared" si="42"/>
        <v>#N/A</v>
      </c>
      <c r="W308" s="10" t="e">
        <f t="shared" si="43"/>
        <v>#N/A</v>
      </c>
      <c r="X308" s="10"/>
      <c r="AB308" s="10"/>
      <c r="AC308" s="10"/>
      <c r="AD308" s="10"/>
      <c r="AE308" s="10"/>
      <c r="AF308" s="10"/>
      <c r="AG308" s="10"/>
      <c r="AH308" s="10"/>
    </row>
    <row r="309" spans="1:34" ht="25.5" x14ac:dyDescent="0.2">
      <c r="A309" s="256" t="s">
        <v>118</v>
      </c>
      <c r="B309" s="256" t="s">
        <v>1698</v>
      </c>
      <c r="C309" s="256" t="s">
        <v>657</v>
      </c>
      <c r="D309" s="256" t="s">
        <v>158</v>
      </c>
      <c r="E309" s="256" t="s">
        <v>1498</v>
      </c>
      <c r="F309" s="256" t="s">
        <v>1283</v>
      </c>
      <c r="G309" s="256" t="s">
        <v>435</v>
      </c>
      <c r="H309" s="256" t="s">
        <v>387</v>
      </c>
      <c r="I309" s="256" t="s">
        <v>435</v>
      </c>
      <c r="J309" s="256">
        <v>0</v>
      </c>
      <c r="K309" s="256" t="s">
        <v>382</v>
      </c>
      <c r="L309" s="256" t="s">
        <v>440</v>
      </c>
      <c r="M309" s="256" t="s">
        <v>1130</v>
      </c>
      <c r="N309" s="256" t="s">
        <v>1130</v>
      </c>
      <c r="O309" s="256" t="s">
        <v>1130</v>
      </c>
      <c r="P309" s="256"/>
      <c r="Q309" s="334">
        <v>0</v>
      </c>
      <c r="R309" s="257">
        <v>0</v>
      </c>
      <c r="S309" s="113" t="s">
        <v>2012</v>
      </c>
      <c r="T309" s="10"/>
      <c r="U309" s="10" t="str">
        <f t="shared" si="44"/>
        <v>Sarda sarda All areas</v>
      </c>
      <c r="V309" s="10" t="e">
        <f t="shared" si="42"/>
        <v>#N/A</v>
      </c>
      <c r="W309" s="10" t="e">
        <f t="shared" si="43"/>
        <v>#N/A</v>
      </c>
      <c r="X309" s="10"/>
      <c r="AB309" s="10"/>
      <c r="AC309" s="10"/>
      <c r="AD309" s="10"/>
      <c r="AE309" s="10"/>
      <c r="AF309" s="10"/>
      <c r="AG309" s="10"/>
      <c r="AH309" s="10"/>
    </row>
    <row r="310" spans="1:34" ht="25.5" x14ac:dyDescent="0.2">
      <c r="A310" s="256" t="s">
        <v>118</v>
      </c>
      <c r="B310" s="256" t="s">
        <v>1698</v>
      </c>
      <c r="C310" s="256" t="s">
        <v>657</v>
      </c>
      <c r="D310" s="256" t="s">
        <v>158</v>
      </c>
      <c r="E310" s="256" t="s">
        <v>1499</v>
      </c>
      <c r="F310" s="256" t="s">
        <v>1283</v>
      </c>
      <c r="G310" s="256" t="s">
        <v>435</v>
      </c>
      <c r="H310" s="256" t="s">
        <v>387</v>
      </c>
      <c r="I310" s="256" t="s">
        <v>435</v>
      </c>
      <c r="J310" s="256">
        <v>0</v>
      </c>
      <c r="K310" s="256" t="s">
        <v>382</v>
      </c>
      <c r="L310" s="256" t="s">
        <v>440</v>
      </c>
      <c r="M310" s="256" t="s">
        <v>1130</v>
      </c>
      <c r="N310" s="256" t="s">
        <v>1130</v>
      </c>
      <c r="O310" s="256" t="s">
        <v>1130</v>
      </c>
      <c r="P310" s="256"/>
      <c r="Q310" s="334">
        <v>0</v>
      </c>
      <c r="R310" s="257">
        <v>0</v>
      </c>
      <c r="S310" s="113" t="s">
        <v>2012</v>
      </c>
      <c r="T310" s="10"/>
      <c r="U310" s="10" t="str">
        <f t="shared" si="44"/>
        <v>Scomberomorus brasiliensis All areas</v>
      </c>
      <c r="V310" s="10" t="e">
        <f t="shared" si="42"/>
        <v>#N/A</v>
      </c>
      <c r="W310" s="10" t="e">
        <f t="shared" si="43"/>
        <v>#N/A</v>
      </c>
      <c r="X310" s="10"/>
      <c r="AB310" s="10"/>
      <c r="AC310" s="10"/>
      <c r="AD310" s="10"/>
      <c r="AE310" s="10"/>
      <c r="AF310" s="10"/>
      <c r="AG310" s="10"/>
      <c r="AH310" s="10"/>
    </row>
    <row r="311" spans="1:34" ht="25.5" x14ac:dyDescent="0.2">
      <c r="A311" s="256" t="s">
        <v>118</v>
      </c>
      <c r="B311" s="256" t="s">
        <v>1698</v>
      </c>
      <c r="C311" s="256" t="s">
        <v>657</v>
      </c>
      <c r="D311" s="256" t="s">
        <v>158</v>
      </c>
      <c r="E311" s="256" t="s">
        <v>1500</v>
      </c>
      <c r="F311" s="256" t="s">
        <v>1283</v>
      </c>
      <c r="G311" s="256" t="s">
        <v>435</v>
      </c>
      <c r="H311" s="256" t="s">
        <v>387</v>
      </c>
      <c r="I311" s="256" t="s">
        <v>435</v>
      </c>
      <c r="J311" s="256">
        <v>0</v>
      </c>
      <c r="K311" s="256" t="s">
        <v>382</v>
      </c>
      <c r="L311" s="256" t="s">
        <v>440</v>
      </c>
      <c r="M311" s="256" t="s">
        <v>1130</v>
      </c>
      <c r="N311" s="256" t="s">
        <v>1130</v>
      </c>
      <c r="O311" s="256" t="s">
        <v>1130</v>
      </c>
      <c r="P311" s="256"/>
      <c r="Q311" s="334">
        <v>0</v>
      </c>
      <c r="R311" s="257">
        <v>0</v>
      </c>
      <c r="S311" s="113" t="s">
        <v>2012</v>
      </c>
      <c r="T311" s="10"/>
      <c r="U311" s="10" t="str">
        <f t="shared" si="44"/>
        <v>Scomberomorus cavalla All areas</v>
      </c>
      <c r="V311" s="10" t="e">
        <f t="shared" si="42"/>
        <v>#N/A</v>
      </c>
      <c r="W311" s="10" t="e">
        <f t="shared" si="43"/>
        <v>#N/A</v>
      </c>
      <c r="X311" s="10"/>
      <c r="AB311" s="10"/>
      <c r="AC311" s="10"/>
      <c r="AD311" s="10"/>
      <c r="AE311" s="10"/>
      <c r="AF311" s="10"/>
      <c r="AG311" s="10"/>
      <c r="AH311" s="10"/>
    </row>
    <row r="312" spans="1:34" ht="25.5" x14ac:dyDescent="0.2">
      <c r="A312" s="256" t="s">
        <v>118</v>
      </c>
      <c r="B312" s="256" t="s">
        <v>1698</v>
      </c>
      <c r="C312" s="256" t="s">
        <v>657</v>
      </c>
      <c r="D312" s="256" t="s">
        <v>158</v>
      </c>
      <c r="E312" s="256" t="s">
        <v>1501</v>
      </c>
      <c r="F312" s="256" t="s">
        <v>1283</v>
      </c>
      <c r="G312" s="256" t="s">
        <v>435</v>
      </c>
      <c r="H312" s="256" t="s">
        <v>387</v>
      </c>
      <c r="I312" s="256" t="s">
        <v>435</v>
      </c>
      <c r="J312" s="256">
        <v>0</v>
      </c>
      <c r="K312" s="256" t="s">
        <v>382</v>
      </c>
      <c r="L312" s="256" t="s">
        <v>440</v>
      </c>
      <c r="M312" s="256" t="s">
        <v>1130</v>
      </c>
      <c r="N312" s="256" t="s">
        <v>1130</v>
      </c>
      <c r="O312" s="256" t="s">
        <v>1130</v>
      </c>
      <c r="P312" s="256"/>
      <c r="Q312" s="334">
        <v>0</v>
      </c>
      <c r="R312" s="257">
        <v>0</v>
      </c>
      <c r="S312" s="113" t="s">
        <v>2012</v>
      </c>
      <c r="T312" s="10"/>
      <c r="U312" s="10" t="str">
        <f t="shared" si="44"/>
        <v>Scomberomorus maculatus All areas</v>
      </c>
      <c r="V312" s="10" t="e">
        <f t="shared" si="42"/>
        <v>#N/A</v>
      </c>
      <c r="W312" s="10" t="e">
        <f t="shared" si="43"/>
        <v>#N/A</v>
      </c>
      <c r="X312" s="10"/>
      <c r="AB312" s="10"/>
      <c r="AC312" s="10"/>
      <c r="AD312" s="10"/>
      <c r="AE312" s="10"/>
      <c r="AF312" s="10"/>
      <c r="AG312" s="10"/>
      <c r="AH312" s="10"/>
    </row>
    <row r="313" spans="1:34" ht="25.5" x14ac:dyDescent="0.2">
      <c r="A313" s="256" t="s">
        <v>118</v>
      </c>
      <c r="B313" s="256" t="s">
        <v>1698</v>
      </c>
      <c r="C313" s="256" t="s">
        <v>657</v>
      </c>
      <c r="D313" s="256" t="s">
        <v>158</v>
      </c>
      <c r="E313" s="256" t="s">
        <v>1502</v>
      </c>
      <c r="F313" s="256" t="s">
        <v>1283</v>
      </c>
      <c r="G313" s="256" t="s">
        <v>435</v>
      </c>
      <c r="H313" s="256" t="s">
        <v>387</v>
      </c>
      <c r="I313" s="256" t="s">
        <v>435</v>
      </c>
      <c r="J313" s="256">
        <v>0</v>
      </c>
      <c r="K313" s="256" t="s">
        <v>382</v>
      </c>
      <c r="L313" s="256" t="s">
        <v>440</v>
      </c>
      <c r="M313" s="256" t="s">
        <v>1130</v>
      </c>
      <c r="N313" s="256" t="s">
        <v>1130</v>
      </c>
      <c r="O313" s="256" t="s">
        <v>1130</v>
      </c>
      <c r="P313" s="256"/>
      <c r="Q313" s="334">
        <v>0</v>
      </c>
      <c r="R313" s="257">
        <v>0</v>
      </c>
      <c r="S313" s="113" t="s">
        <v>2012</v>
      </c>
      <c r="T313" s="10"/>
      <c r="U313" s="10" t="str">
        <f t="shared" si="44"/>
        <v>Scomberomorus regalis All areas</v>
      </c>
      <c r="V313" s="10" t="e">
        <f t="shared" si="42"/>
        <v>#N/A</v>
      </c>
      <c r="W313" s="10" t="e">
        <f t="shared" si="43"/>
        <v>#N/A</v>
      </c>
      <c r="X313" s="10"/>
      <c r="AB313" s="10"/>
      <c r="AC313" s="10"/>
      <c r="AD313" s="10"/>
      <c r="AE313" s="10"/>
      <c r="AF313" s="10"/>
      <c r="AG313" s="10"/>
      <c r="AH313" s="10"/>
    </row>
    <row r="314" spans="1:34" ht="25.5" x14ac:dyDescent="0.2">
      <c r="A314" s="256" t="s">
        <v>118</v>
      </c>
      <c r="B314" s="256" t="s">
        <v>1698</v>
      </c>
      <c r="C314" s="256" t="s">
        <v>657</v>
      </c>
      <c r="D314" s="256" t="s">
        <v>158</v>
      </c>
      <c r="E314" s="256" t="s">
        <v>1503</v>
      </c>
      <c r="F314" s="256" t="s">
        <v>1283</v>
      </c>
      <c r="G314" s="256" t="s">
        <v>435</v>
      </c>
      <c r="H314" s="256" t="s">
        <v>387</v>
      </c>
      <c r="I314" s="256" t="s">
        <v>435</v>
      </c>
      <c r="J314" s="256">
        <v>0</v>
      </c>
      <c r="K314" s="256" t="s">
        <v>382</v>
      </c>
      <c r="L314" s="256" t="s">
        <v>440</v>
      </c>
      <c r="M314" s="256" t="s">
        <v>1130</v>
      </c>
      <c r="N314" s="256" t="s">
        <v>1130</v>
      </c>
      <c r="O314" s="256" t="s">
        <v>1130</v>
      </c>
      <c r="P314" s="256"/>
      <c r="Q314" s="334">
        <v>0</v>
      </c>
      <c r="R314" s="257">
        <v>0</v>
      </c>
      <c r="S314" s="113" t="s">
        <v>2012</v>
      </c>
      <c r="T314" s="10"/>
      <c r="U314" s="10" t="str">
        <f t="shared" si="44"/>
        <v>Scomberomorus tritor All areas</v>
      </c>
      <c r="V314" s="10" t="e">
        <f t="shared" si="42"/>
        <v>#N/A</v>
      </c>
      <c r="W314" s="10" t="e">
        <f t="shared" si="43"/>
        <v>#N/A</v>
      </c>
      <c r="X314" s="10"/>
      <c r="AB314" s="10"/>
      <c r="AC314" s="10"/>
      <c r="AD314" s="10"/>
      <c r="AE314" s="10"/>
      <c r="AF314" s="10"/>
      <c r="AG314" s="10"/>
      <c r="AH314" s="10"/>
    </row>
    <row r="315" spans="1:34" ht="25.5" x14ac:dyDescent="0.2">
      <c r="A315" s="256" t="s">
        <v>118</v>
      </c>
      <c r="B315" s="256" t="s">
        <v>1698</v>
      </c>
      <c r="C315" s="256" t="s">
        <v>657</v>
      </c>
      <c r="D315" s="256" t="s">
        <v>166</v>
      </c>
      <c r="E315" s="256" t="s">
        <v>1504</v>
      </c>
      <c r="F315" s="256" t="s">
        <v>1283</v>
      </c>
      <c r="G315" s="256" t="s">
        <v>435</v>
      </c>
      <c r="H315" s="256" t="s">
        <v>387</v>
      </c>
      <c r="I315" s="256" t="s">
        <v>435</v>
      </c>
      <c r="J315" s="256">
        <v>0</v>
      </c>
      <c r="K315" s="256" t="s">
        <v>382</v>
      </c>
      <c r="L315" s="256" t="s">
        <v>440</v>
      </c>
      <c r="M315" s="256" t="s">
        <v>1130</v>
      </c>
      <c r="N315" s="256" t="s">
        <v>1130</v>
      </c>
      <c r="O315" s="256" t="s">
        <v>1130</v>
      </c>
      <c r="P315" s="256"/>
      <c r="Q315" s="334">
        <v>0</v>
      </c>
      <c r="R315" s="257">
        <v>0</v>
      </c>
      <c r="S315" s="113" t="s">
        <v>2012</v>
      </c>
      <c r="T315" s="10"/>
      <c r="U315" s="10" t="str">
        <f t="shared" si="44"/>
        <v>Sphyrna lewini All areas</v>
      </c>
      <c r="V315" s="10" t="e">
        <f t="shared" si="42"/>
        <v>#N/A</v>
      </c>
      <c r="W315" s="10" t="e">
        <f t="shared" si="43"/>
        <v>#N/A</v>
      </c>
      <c r="X315" s="10"/>
      <c r="AB315" s="10"/>
      <c r="AC315" s="10"/>
      <c r="AD315" s="10"/>
      <c r="AE315" s="10"/>
      <c r="AF315" s="10"/>
      <c r="AG315" s="10"/>
      <c r="AH315" s="10"/>
    </row>
    <row r="316" spans="1:34" ht="25.5" x14ac:dyDescent="0.2">
      <c r="A316" s="256" t="s">
        <v>118</v>
      </c>
      <c r="B316" s="256" t="s">
        <v>1698</v>
      </c>
      <c r="C316" s="256" t="s">
        <v>657</v>
      </c>
      <c r="D316" s="256" t="s">
        <v>166</v>
      </c>
      <c r="E316" s="256" t="s">
        <v>1505</v>
      </c>
      <c r="F316" s="256" t="s">
        <v>1283</v>
      </c>
      <c r="G316" s="256" t="s">
        <v>435</v>
      </c>
      <c r="H316" s="256" t="s">
        <v>387</v>
      </c>
      <c r="I316" s="256" t="s">
        <v>435</v>
      </c>
      <c r="J316" s="256">
        <v>0</v>
      </c>
      <c r="K316" s="256" t="s">
        <v>382</v>
      </c>
      <c r="L316" s="256" t="s">
        <v>440</v>
      </c>
      <c r="M316" s="256" t="s">
        <v>1130</v>
      </c>
      <c r="N316" s="256" t="s">
        <v>1130</v>
      </c>
      <c r="O316" s="256" t="s">
        <v>1130</v>
      </c>
      <c r="P316" s="256"/>
      <c r="Q316" s="334">
        <v>0</v>
      </c>
      <c r="R316" s="257">
        <v>0</v>
      </c>
      <c r="S316" s="113" t="s">
        <v>2012</v>
      </c>
      <c r="T316" s="10"/>
      <c r="U316" s="10" t="str">
        <f t="shared" si="44"/>
        <v>Sphyrna mokarran All areas</v>
      </c>
      <c r="V316" s="10" t="e">
        <f t="shared" si="42"/>
        <v>#N/A</v>
      </c>
      <c r="W316" s="10" t="e">
        <f t="shared" si="43"/>
        <v>#N/A</v>
      </c>
      <c r="X316" s="10"/>
      <c r="AB316" s="10"/>
      <c r="AC316" s="10"/>
      <c r="AD316" s="10"/>
      <c r="AE316" s="10"/>
      <c r="AF316" s="10"/>
      <c r="AG316" s="10"/>
      <c r="AH316" s="10"/>
    </row>
    <row r="317" spans="1:34" ht="25.5" x14ac:dyDescent="0.2">
      <c r="A317" s="256" t="s">
        <v>118</v>
      </c>
      <c r="B317" s="256" t="s">
        <v>1698</v>
      </c>
      <c r="C317" s="256" t="s">
        <v>657</v>
      </c>
      <c r="D317" s="256" t="s">
        <v>166</v>
      </c>
      <c r="E317" s="256" t="s">
        <v>1506</v>
      </c>
      <c r="F317" s="256" t="s">
        <v>1283</v>
      </c>
      <c r="G317" s="256" t="s">
        <v>435</v>
      </c>
      <c r="H317" s="256" t="s">
        <v>387</v>
      </c>
      <c r="I317" s="256" t="s">
        <v>435</v>
      </c>
      <c r="J317" s="256">
        <v>0</v>
      </c>
      <c r="K317" s="256" t="s">
        <v>382</v>
      </c>
      <c r="L317" s="256" t="s">
        <v>440</v>
      </c>
      <c r="M317" s="256" t="s">
        <v>1130</v>
      </c>
      <c r="N317" s="256" t="s">
        <v>1130</v>
      </c>
      <c r="O317" s="256" t="s">
        <v>1130</v>
      </c>
      <c r="P317" s="256"/>
      <c r="Q317" s="334">
        <v>0</v>
      </c>
      <c r="R317" s="257">
        <v>0</v>
      </c>
      <c r="S317" s="113" t="s">
        <v>2012</v>
      </c>
      <c r="T317" s="10"/>
      <c r="U317" s="10" t="str">
        <f t="shared" si="44"/>
        <v>Sphyrna zygaena All areas</v>
      </c>
      <c r="V317" s="10" t="e">
        <f t="shared" si="42"/>
        <v>#N/A</v>
      </c>
      <c r="W317" s="10" t="e">
        <f t="shared" si="43"/>
        <v>#N/A</v>
      </c>
      <c r="X317" s="10"/>
      <c r="AB317" s="10"/>
      <c r="AC317" s="10"/>
      <c r="AD317" s="10"/>
      <c r="AE317" s="10"/>
      <c r="AF317" s="10"/>
      <c r="AG317" s="10"/>
      <c r="AH317" s="10"/>
    </row>
    <row r="318" spans="1:34" ht="25.5" x14ac:dyDescent="0.2">
      <c r="A318" s="256" t="s">
        <v>118</v>
      </c>
      <c r="B318" s="256" t="s">
        <v>1698</v>
      </c>
      <c r="C318" s="256" t="s">
        <v>657</v>
      </c>
      <c r="D318" s="256" t="s">
        <v>158</v>
      </c>
      <c r="E318" s="256" t="s">
        <v>1507</v>
      </c>
      <c r="F318" s="256" t="s">
        <v>1283</v>
      </c>
      <c r="G318" s="256" t="s">
        <v>435</v>
      </c>
      <c r="H318" s="256" t="s">
        <v>387</v>
      </c>
      <c r="I318" s="256" t="s">
        <v>435</v>
      </c>
      <c r="J318" s="256">
        <v>0</v>
      </c>
      <c r="K318" s="256" t="s">
        <v>382</v>
      </c>
      <c r="L318" s="256" t="s">
        <v>440</v>
      </c>
      <c r="M318" s="256" t="s">
        <v>1130</v>
      </c>
      <c r="N318" s="256" t="s">
        <v>1130</v>
      </c>
      <c r="O318" s="256" t="s">
        <v>1130</v>
      </c>
      <c r="P318" s="256"/>
      <c r="Q318" s="334">
        <v>0</v>
      </c>
      <c r="R318" s="257">
        <v>0</v>
      </c>
      <c r="S318" s="113" t="s">
        <v>2012</v>
      </c>
      <c r="T318" s="10"/>
      <c r="U318" s="10" t="str">
        <f t="shared" si="44"/>
        <v>Tetrapturus belone All areas</v>
      </c>
      <c r="V318" s="10" t="e">
        <f t="shared" si="42"/>
        <v>#N/A</v>
      </c>
      <c r="W318" s="10" t="e">
        <f t="shared" si="43"/>
        <v>#N/A</v>
      </c>
      <c r="X318" s="10"/>
      <c r="AB318" s="10"/>
      <c r="AC318" s="10"/>
      <c r="AD318" s="10"/>
      <c r="AE318" s="10"/>
      <c r="AF318" s="10"/>
      <c r="AG318" s="10"/>
      <c r="AH318" s="10"/>
    </row>
    <row r="319" spans="1:34" ht="25.5" x14ac:dyDescent="0.2">
      <c r="A319" s="256" t="s">
        <v>118</v>
      </c>
      <c r="B319" s="256" t="s">
        <v>1698</v>
      </c>
      <c r="C319" s="256" t="s">
        <v>657</v>
      </c>
      <c r="D319" s="256" t="s">
        <v>158</v>
      </c>
      <c r="E319" s="256" t="s">
        <v>1508</v>
      </c>
      <c r="F319" s="256" t="s">
        <v>1283</v>
      </c>
      <c r="G319" s="256" t="s">
        <v>435</v>
      </c>
      <c r="H319" s="256" t="s">
        <v>387</v>
      </c>
      <c r="I319" s="256" t="s">
        <v>435</v>
      </c>
      <c r="J319" s="256">
        <v>0</v>
      </c>
      <c r="K319" s="256" t="s">
        <v>382</v>
      </c>
      <c r="L319" s="256" t="s">
        <v>440</v>
      </c>
      <c r="M319" s="256" t="s">
        <v>1130</v>
      </c>
      <c r="N319" s="256" t="s">
        <v>1130</v>
      </c>
      <c r="O319" s="256" t="s">
        <v>1130</v>
      </c>
      <c r="P319" s="256"/>
      <c r="Q319" s="334">
        <v>0</v>
      </c>
      <c r="R319" s="257">
        <v>0</v>
      </c>
      <c r="S319" s="113" t="s">
        <v>2012</v>
      </c>
      <c r="T319" s="10"/>
      <c r="U319" s="10" t="str">
        <f t="shared" si="44"/>
        <v>Tetrapturus georgii All areas</v>
      </c>
      <c r="V319" s="10" t="e">
        <f t="shared" si="42"/>
        <v>#N/A</v>
      </c>
      <c r="W319" s="10" t="e">
        <f t="shared" si="43"/>
        <v>#N/A</v>
      </c>
      <c r="X319" s="10"/>
      <c r="AB319" s="10"/>
      <c r="AC319" s="10"/>
      <c r="AD319" s="10"/>
      <c r="AE319" s="10"/>
      <c r="AF319" s="10"/>
      <c r="AG319" s="10"/>
      <c r="AH319" s="10"/>
    </row>
    <row r="320" spans="1:34" ht="25.5" x14ac:dyDescent="0.2">
      <c r="A320" s="256" t="s">
        <v>118</v>
      </c>
      <c r="B320" s="256" t="s">
        <v>1698</v>
      </c>
      <c r="C320" s="256" t="s">
        <v>657</v>
      </c>
      <c r="D320" s="256" t="s">
        <v>158</v>
      </c>
      <c r="E320" s="256" t="s">
        <v>1509</v>
      </c>
      <c r="F320" s="256" t="s">
        <v>1283</v>
      </c>
      <c r="G320" s="256" t="s">
        <v>435</v>
      </c>
      <c r="H320" s="256" t="s">
        <v>387</v>
      </c>
      <c r="I320" s="256" t="s">
        <v>435</v>
      </c>
      <c r="J320" s="256">
        <v>0</v>
      </c>
      <c r="K320" s="256" t="s">
        <v>382</v>
      </c>
      <c r="L320" s="256" t="s">
        <v>440</v>
      </c>
      <c r="M320" s="256" t="s">
        <v>1130</v>
      </c>
      <c r="N320" s="256" t="s">
        <v>1130</v>
      </c>
      <c r="O320" s="256" t="s">
        <v>1130</v>
      </c>
      <c r="P320" s="256"/>
      <c r="Q320" s="334">
        <v>0</v>
      </c>
      <c r="R320" s="257">
        <v>0</v>
      </c>
      <c r="S320" s="113" t="s">
        <v>2012</v>
      </c>
      <c r="T320" s="10"/>
      <c r="U320" s="10" t="str">
        <f t="shared" si="44"/>
        <v>Tetrapturus fluegeri All areas</v>
      </c>
      <c r="V320" s="10" t="e">
        <f t="shared" si="42"/>
        <v>#N/A</v>
      </c>
      <c r="W320" s="10" t="e">
        <f t="shared" si="43"/>
        <v>#N/A</v>
      </c>
      <c r="X320" s="10"/>
      <c r="AB320" s="10"/>
      <c r="AC320" s="10"/>
      <c r="AD320" s="10"/>
      <c r="AE320" s="10"/>
      <c r="AF320" s="10"/>
      <c r="AG320" s="10"/>
      <c r="AH320" s="10"/>
    </row>
    <row r="321" spans="1:34" ht="318.75" x14ac:dyDescent="0.2">
      <c r="A321" s="256" t="s">
        <v>118</v>
      </c>
      <c r="B321" s="256" t="s">
        <v>1698</v>
      </c>
      <c r="C321" s="256" t="s">
        <v>657</v>
      </c>
      <c r="D321" s="256" t="s">
        <v>158</v>
      </c>
      <c r="E321" s="256" t="s">
        <v>1510</v>
      </c>
      <c r="F321" s="256" t="s">
        <v>1283</v>
      </c>
      <c r="G321" s="256">
        <v>3085</v>
      </c>
      <c r="H321" s="256" t="s">
        <v>387</v>
      </c>
      <c r="I321" s="256">
        <v>11</v>
      </c>
      <c r="J321" s="256">
        <v>11</v>
      </c>
      <c r="K321" s="256" t="s">
        <v>391</v>
      </c>
      <c r="L321" s="256" t="s">
        <v>435</v>
      </c>
      <c r="M321" s="256" t="s">
        <v>1130</v>
      </c>
      <c r="N321" s="256" t="s">
        <v>1262</v>
      </c>
      <c r="O321" s="256" t="s">
        <v>1262</v>
      </c>
      <c r="P321" s="256" t="s">
        <v>1542</v>
      </c>
      <c r="Q321" s="334">
        <f>V321</f>
        <v>346</v>
      </c>
      <c r="R321" s="257">
        <f>W321</f>
        <v>2</v>
      </c>
      <c r="S321" s="113" t="s">
        <v>2332</v>
      </c>
      <c r="T321" s="10"/>
      <c r="U321" s="10" t="str">
        <f t="shared" si="44"/>
        <v>Thunnus alalunga All areas</v>
      </c>
      <c r="V321" s="10">
        <f t="shared" si="42"/>
        <v>346</v>
      </c>
      <c r="W321" s="10">
        <f t="shared" si="43"/>
        <v>2</v>
      </c>
      <c r="X321" s="10"/>
      <c r="AB321" s="10"/>
      <c r="AC321" s="10"/>
      <c r="AD321" s="10"/>
      <c r="AE321" s="10"/>
      <c r="AF321" s="10"/>
      <c r="AG321" s="10"/>
      <c r="AH321" s="10"/>
    </row>
    <row r="322" spans="1:34" ht="25.5" x14ac:dyDescent="0.2">
      <c r="A322" s="256" t="s">
        <v>118</v>
      </c>
      <c r="B322" s="256" t="s">
        <v>1698</v>
      </c>
      <c r="C322" s="256" t="s">
        <v>657</v>
      </c>
      <c r="D322" s="256" t="s">
        <v>158</v>
      </c>
      <c r="E322" s="256" t="s">
        <v>1511</v>
      </c>
      <c r="F322" s="256" t="s">
        <v>1283</v>
      </c>
      <c r="G322" s="256" t="s">
        <v>435</v>
      </c>
      <c r="H322" s="256" t="s">
        <v>387</v>
      </c>
      <c r="I322" s="256" t="s">
        <v>435</v>
      </c>
      <c r="J322" s="256">
        <v>0</v>
      </c>
      <c r="K322" s="256" t="s">
        <v>382</v>
      </c>
      <c r="L322" s="256" t="s">
        <v>440</v>
      </c>
      <c r="M322" s="256" t="s">
        <v>1130</v>
      </c>
      <c r="N322" s="256" t="s">
        <v>1130</v>
      </c>
      <c r="O322" s="256" t="s">
        <v>1130</v>
      </c>
      <c r="P322" s="256"/>
      <c r="Q322" s="334">
        <v>0</v>
      </c>
      <c r="R322" s="257">
        <v>0</v>
      </c>
      <c r="S322" s="113" t="s">
        <v>2012</v>
      </c>
      <c r="T322" s="10"/>
      <c r="U322" s="10" t="str">
        <f t="shared" si="44"/>
        <v>Thunnus albacares All areas</v>
      </c>
      <c r="V322" s="10" t="e">
        <f t="shared" si="42"/>
        <v>#N/A</v>
      </c>
      <c r="W322" s="10" t="e">
        <f t="shared" si="43"/>
        <v>#N/A</v>
      </c>
      <c r="X322" s="10"/>
      <c r="AB322" s="10"/>
      <c r="AC322" s="10"/>
      <c r="AD322" s="10"/>
      <c r="AE322" s="10"/>
      <c r="AF322" s="10"/>
      <c r="AG322" s="10"/>
      <c r="AH322" s="10"/>
    </row>
    <row r="323" spans="1:34" ht="25.5" x14ac:dyDescent="0.2">
      <c r="A323" s="256" t="s">
        <v>118</v>
      </c>
      <c r="B323" s="256" t="s">
        <v>1698</v>
      </c>
      <c r="C323" s="256" t="s">
        <v>657</v>
      </c>
      <c r="D323" s="256" t="s">
        <v>158</v>
      </c>
      <c r="E323" s="256" t="s">
        <v>1512</v>
      </c>
      <c r="F323" s="256" t="s">
        <v>1283</v>
      </c>
      <c r="G323" s="256" t="s">
        <v>435</v>
      </c>
      <c r="H323" s="256" t="s">
        <v>387</v>
      </c>
      <c r="I323" s="256" t="s">
        <v>435</v>
      </c>
      <c r="J323" s="256">
        <v>0</v>
      </c>
      <c r="K323" s="256" t="s">
        <v>382</v>
      </c>
      <c r="L323" s="256" t="s">
        <v>440</v>
      </c>
      <c r="M323" s="256" t="s">
        <v>1130</v>
      </c>
      <c r="N323" s="256" t="s">
        <v>1130</v>
      </c>
      <c r="O323" s="256" t="s">
        <v>1130</v>
      </c>
      <c r="P323" s="256"/>
      <c r="Q323" s="334">
        <v>0</v>
      </c>
      <c r="R323" s="257">
        <v>0</v>
      </c>
      <c r="S323" s="113" t="s">
        <v>2012</v>
      </c>
      <c r="T323" s="10"/>
      <c r="U323" s="10" t="str">
        <f t="shared" si="44"/>
        <v>Thunnus atlanticus All areas</v>
      </c>
      <c r="V323" s="10" t="e">
        <f t="shared" si="42"/>
        <v>#N/A</v>
      </c>
      <c r="W323" s="10" t="e">
        <f t="shared" si="43"/>
        <v>#N/A</v>
      </c>
      <c r="X323" s="10"/>
      <c r="AB323" s="10"/>
      <c r="AC323" s="10"/>
      <c r="AD323" s="10"/>
      <c r="AE323" s="10"/>
      <c r="AF323" s="10"/>
      <c r="AG323" s="10"/>
      <c r="AH323" s="10"/>
    </row>
    <row r="324" spans="1:34" ht="25.5" x14ac:dyDescent="0.2">
      <c r="A324" s="256" t="s">
        <v>118</v>
      </c>
      <c r="B324" s="256" t="s">
        <v>1698</v>
      </c>
      <c r="C324" s="256" t="s">
        <v>657</v>
      </c>
      <c r="D324" s="256" t="s">
        <v>158</v>
      </c>
      <c r="E324" s="256" t="s">
        <v>1513</v>
      </c>
      <c r="F324" s="256" t="s">
        <v>1283</v>
      </c>
      <c r="G324" s="256" t="s">
        <v>435</v>
      </c>
      <c r="H324" s="256" t="s">
        <v>387</v>
      </c>
      <c r="I324" s="256" t="s">
        <v>435</v>
      </c>
      <c r="J324" s="256">
        <v>0</v>
      </c>
      <c r="K324" s="256" t="s">
        <v>382</v>
      </c>
      <c r="L324" s="256" t="s">
        <v>440</v>
      </c>
      <c r="M324" s="256" t="s">
        <v>1130</v>
      </c>
      <c r="N324" s="256" t="s">
        <v>1130</v>
      </c>
      <c r="O324" s="256" t="s">
        <v>1130</v>
      </c>
      <c r="P324" s="256"/>
      <c r="Q324" s="334">
        <v>0</v>
      </c>
      <c r="R324" s="257">
        <v>0</v>
      </c>
      <c r="S324" s="113" t="s">
        <v>2012</v>
      </c>
      <c r="T324" s="10"/>
      <c r="U324" s="10" t="str">
        <f t="shared" si="44"/>
        <v>Thunnus obesus All areas</v>
      </c>
      <c r="V324" s="10" t="e">
        <f t="shared" ref="V324:V330" si="47">VLOOKUP(U324,Y:AA,2,FALSE)</f>
        <v>#N/A</v>
      </c>
      <c r="W324" s="10" t="e">
        <f t="shared" ref="W324:W330" si="48">VLOOKUP(V324,Z:AB,2,FALSE)</f>
        <v>#N/A</v>
      </c>
      <c r="X324" s="10"/>
      <c r="AB324" s="10"/>
      <c r="AC324" s="10"/>
      <c r="AD324" s="10"/>
      <c r="AE324" s="10"/>
      <c r="AF324" s="10"/>
      <c r="AG324" s="10"/>
      <c r="AH324" s="10"/>
    </row>
    <row r="325" spans="1:34" ht="25.5" x14ac:dyDescent="0.2">
      <c r="A325" s="256" t="s">
        <v>118</v>
      </c>
      <c r="B325" s="256" t="s">
        <v>1698</v>
      </c>
      <c r="C325" s="256" t="s">
        <v>657</v>
      </c>
      <c r="D325" s="256" t="s">
        <v>158</v>
      </c>
      <c r="E325" s="256" t="s">
        <v>1514</v>
      </c>
      <c r="F325" s="256" t="s">
        <v>1283</v>
      </c>
      <c r="G325" s="256">
        <v>13</v>
      </c>
      <c r="H325" s="256" t="s">
        <v>387</v>
      </c>
      <c r="I325" s="256" t="s">
        <v>435</v>
      </c>
      <c r="J325" s="256">
        <v>0</v>
      </c>
      <c r="K325" s="256" t="s">
        <v>391</v>
      </c>
      <c r="L325" s="256" t="s">
        <v>440</v>
      </c>
      <c r="M325" s="256" t="s">
        <v>1130</v>
      </c>
      <c r="N325" s="256" t="s">
        <v>1130</v>
      </c>
      <c r="O325" s="256" t="s">
        <v>1130</v>
      </c>
      <c r="P325" s="256"/>
      <c r="Q325" s="334">
        <v>0</v>
      </c>
      <c r="R325" s="257">
        <v>0</v>
      </c>
      <c r="S325" s="113" t="s">
        <v>2012</v>
      </c>
      <c r="T325" s="10"/>
      <c r="U325" s="10" t="str">
        <f t="shared" ref="U325:U330" si="49">E325&amp;" "&amp;F325</f>
        <v>Thunnus thynnus All areas</v>
      </c>
      <c r="V325" s="10" t="e">
        <f t="shared" si="47"/>
        <v>#N/A</v>
      </c>
      <c r="W325" s="10" t="e">
        <f t="shared" si="48"/>
        <v>#N/A</v>
      </c>
      <c r="X325" s="10"/>
      <c r="AB325" s="10"/>
      <c r="AC325" s="10"/>
      <c r="AD325" s="10"/>
      <c r="AE325" s="10"/>
      <c r="AF325" s="10"/>
      <c r="AG325" s="10"/>
      <c r="AH325" s="10"/>
    </row>
    <row r="326" spans="1:34" ht="25.5" x14ac:dyDescent="0.2">
      <c r="A326" s="256" t="s">
        <v>118</v>
      </c>
      <c r="B326" s="256" t="s">
        <v>1698</v>
      </c>
      <c r="C326" s="256" t="s">
        <v>657</v>
      </c>
      <c r="D326" s="256" t="s">
        <v>158</v>
      </c>
      <c r="E326" s="256" t="s">
        <v>1515</v>
      </c>
      <c r="F326" s="256" t="s">
        <v>1283</v>
      </c>
      <c r="G326" s="256">
        <v>13</v>
      </c>
      <c r="H326" s="256" t="s">
        <v>387</v>
      </c>
      <c r="I326" s="256" t="s">
        <v>435</v>
      </c>
      <c r="J326" s="256">
        <v>0</v>
      </c>
      <c r="K326" s="256" t="s">
        <v>389</v>
      </c>
      <c r="L326" s="256" t="s">
        <v>440</v>
      </c>
      <c r="M326" s="256" t="s">
        <v>1130</v>
      </c>
      <c r="N326" s="256" t="s">
        <v>1130</v>
      </c>
      <c r="O326" s="256" t="s">
        <v>1130</v>
      </c>
      <c r="P326" s="256"/>
      <c r="Q326" s="334">
        <v>0</v>
      </c>
      <c r="R326" s="257">
        <v>0</v>
      </c>
      <c r="S326" s="113" t="s">
        <v>2012</v>
      </c>
      <c r="T326" s="10"/>
      <c r="U326" s="10" t="str">
        <f t="shared" si="49"/>
        <v>Xiphias gladius All areas</v>
      </c>
      <c r="V326" s="10" t="e">
        <f t="shared" si="47"/>
        <v>#N/A</v>
      </c>
      <c r="W326" s="10" t="e">
        <f t="shared" si="48"/>
        <v>#N/A</v>
      </c>
      <c r="X326" s="10"/>
      <c r="AB326" s="10"/>
      <c r="AC326" s="10"/>
      <c r="AD326" s="10"/>
      <c r="AE326" s="10"/>
      <c r="AF326" s="10"/>
      <c r="AG326" s="10"/>
      <c r="AH326" s="10"/>
    </row>
    <row r="327" spans="1:34" ht="12.75" x14ac:dyDescent="0.2">
      <c r="A327" s="256" t="s">
        <v>118</v>
      </c>
      <c r="B327" s="256" t="s">
        <v>1698</v>
      </c>
      <c r="C327" s="256" t="s">
        <v>656</v>
      </c>
      <c r="D327" s="256" t="s">
        <v>180</v>
      </c>
      <c r="E327" s="256" t="s">
        <v>1383</v>
      </c>
      <c r="F327" s="256">
        <v>7</v>
      </c>
      <c r="G327" s="256">
        <v>946</v>
      </c>
      <c r="H327" s="256" t="s">
        <v>387</v>
      </c>
      <c r="I327" s="256" t="s">
        <v>435</v>
      </c>
      <c r="J327" s="256">
        <v>87</v>
      </c>
      <c r="K327" s="256" t="s">
        <v>391</v>
      </c>
      <c r="L327" s="256" t="s">
        <v>435</v>
      </c>
      <c r="M327" s="256" t="s">
        <v>1130</v>
      </c>
      <c r="N327" s="256" t="s">
        <v>1262</v>
      </c>
      <c r="O327" s="256" t="s">
        <v>1130</v>
      </c>
      <c r="P327" s="256" t="s">
        <v>1543</v>
      </c>
      <c r="Q327" s="334">
        <f t="shared" ref="Q327:Q329" si="50">V327</f>
        <v>172</v>
      </c>
      <c r="R327" s="257">
        <f t="shared" ref="R327:R329" si="51">W327</f>
        <v>2</v>
      </c>
      <c r="S327" s="258"/>
      <c r="T327" s="10"/>
      <c r="U327" s="10" t="str">
        <f t="shared" si="49"/>
        <v>Engraulis encrasicolus 7</v>
      </c>
      <c r="V327" s="10">
        <f t="shared" si="47"/>
        <v>172</v>
      </c>
      <c r="W327" s="10">
        <f t="shared" si="48"/>
        <v>2</v>
      </c>
      <c r="X327" s="10"/>
      <c r="AB327" s="10"/>
      <c r="AC327" s="10"/>
      <c r="AD327" s="10"/>
      <c r="AE327" s="10"/>
      <c r="AF327" s="10"/>
      <c r="AG327" s="10"/>
      <c r="AH327" s="10"/>
    </row>
    <row r="328" spans="1:34" ht="12.75" x14ac:dyDescent="0.2">
      <c r="A328" s="256" t="s">
        <v>118</v>
      </c>
      <c r="B328" s="256" t="s">
        <v>1698</v>
      </c>
      <c r="C328" s="256" t="s">
        <v>656</v>
      </c>
      <c r="D328" s="256" t="s">
        <v>144</v>
      </c>
      <c r="E328" s="256" t="s">
        <v>1338</v>
      </c>
      <c r="F328" s="256" t="s">
        <v>1402</v>
      </c>
      <c r="G328" s="256">
        <v>1347</v>
      </c>
      <c r="H328" s="256" t="s">
        <v>387</v>
      </c>
      <c r="I328" s="256" t="s">
        <v>435</v>
      </c>
      <c r="J328" s="256">
        <v>100</v>
      </c>
      <c r="K328" s="256" t="s">
        <v>391</v>
      </c>
      <c r="L328" s="256" t="s">
        <v>435</v>
      </c>
      <c r="M328" s="256" t="s">
        <v>1130</v>
      </c>
      <c r="N328" s="256" t="s">
        <v>1262</v>
      </c>
      <c r="O328" s="256" t="s">
        <v>1130</v>
      </c>
      <c r="P328" s="256" t="s">
        <v>1544</v>
      </c>
      <c r="Q328" s="334">
        <f t="shared" si="50"/>
        <v>3777</v>
      </c>
      <c r="R328" s="257">
        <f t="shared" si="51"/>
        <v>11</v>
      </c>
      <c r="S328" s="258"/>
      <c r="T328" s="10"/>
      <c r="U328" s="10" t="str">
        <f t="shared" si="49"/>
        <v>Sprattus sprattus 6</v>
      </c>
      <c r="V328" s="10">
        <f t="shared" si="47"/>
        <v>3777</v>
      </c>
      <c r="W328" s="10">
        <f t="shared" si="48"/>
        <v>11</v>
      </c>
      <c r="X328" s="10"/>
      <c r="AB328" s="10"/>
      <c r="AC328" s="10"/>
      <c r="AD328" s="10"/>
      <c r="AE328" s="10"/>
      <c r="AF328" s="10"/>
      <c r="AG328" s="10"/>
      <c r="AH328" s="10"/>
    </row>
    <row r="329" spans="1:34" ht="12.75" x14ac:dyDescent="0.2">
      <c r="A329" s="256" t="s">
        <v>118</v>
      </c>
      <c r="B329" s="256" t="s">
        <v>1698</v>
      </c>
      <c r="C329" s="256" t="s">
        <v>656</v>
      </c>
      <c r="D329" s="256" t="s">
        <v>144</v>
      </c>
      <c r="E329" s="256" t="s">
        <v>1338</v>
      </c>
      <c r="F329" s="256" t="s">
        <v>1516</v>
      </c>
      <c r="G329" s="256">
        <v>8774</v>
      </c>
      <c r="H329" s="256" t="s">
        <v>387</v>
      </c>
      <c r="I329" s="256" t="s">
        <v>435</v>
      </c>
      <c r="J329" s="256">
        <v>100</v>
      </c>
      <c r="K329" s="256" t="s">
        <v>391</v>
      </c>
      <c r="L329" s="256" t="s">
        <v>435</v>
      </c>
      <c r="M329" s="256" t="s">
        <v>1130</v>
      </c>
      <c r="N329" s="256" t="s">
        <v>1262</v>
      </c>
      <c r="O329" s="256" t="s">
        <v>1262</v>
      </c>
      <c r="P329" s="256" t="s">
        <v>1544</v>
      </c>
      <c r="Q329" s="334">
        <f t="shared" si="50"/>
        <v>312</v>
      </c>
      <c r="R329" s="257">
        <f t="shared" si="51"/>
        <v>13</v>
      </c>
      <c r="S329" s="258"/>
      <c r="T329" s="10"/>
      <c r="U329" s="10" t="str">
        <f t="shared" si="49"/>
        <v>Sprattus sprattus 7 excl 7d</v>
      </c>
      <c r="V329" s="10">
        <f t="shared" si="47"/>
        <v>312</v>
      </c>
      <c r="W329" s="10">
        <f t="shared" si="48"/>
        <v>13</v>
      </c>
      <c r="X329" s="10"/>
      <c r="AB329" s="10"/>
      <c r="AC329" s="10"/>
      <c r="AD329" s="10"/>
      <c r="AE329" s="10"/>
      <c r="AF329" s="10"/>
      <c r="AG329" s="10"/>
      <c r="AH329" s="10"/>
    </row>
    <row r="330" spans="1:34" ht="12.75" x14ac:dyDescent="0.2">
      <c r="A330" s="256" t="s">
        <v>118</v>
      </c>
      <c r="B330" s="256" t="s">
        <v>1698</v>
      </c>
      <c r="C330" s="256" t="s">
        <v>656</v>
      </c>
      <c r="D330" s="256" t="s">
        <v>180</v>
      </c>
      <c r="E330" s="256" t="s">
        <v>1517</v>
      </c>
      <c r="F330" s="256" t="s">
        <v>1518</v>
      </c>
      <c r="G330" s="256">
        <v>4751</v>
      </c>
      <c r="H330" s="256" t="s">
        <v>387</v>
      </c>
      <c r="I330" s="256" t="s">
        <v>435</v>
      </c>
      <c r="J330" s="256">
        <v>40</v>
      </c>
      <c r="K330" s="256" t="s">
        <v>382</v>
      </c>
      <c r="L330" s="256" t="s">
        <v>435</v>
      </c>
      <c r="M330" s="256" t="s">
        <v>1130</v>
      </c>
      <c r="N330" s="256" t="s">
        <v>1262</v>
      </c>
      <c r="O330" s="256" t="s">
        <v>1262</v>
      </c>
      <c r="P330" s="256" t="s">
        <v>1544</v>
      </c>
      <c r="Q330" s="335">
        <v>15156</v>
      </c>
      <c r="R330" s="313">
        <v>326</v>
      </c>
      <c r="S330" s="113"/>
      <c r="T330" s="10"/>
      <c r="U330" s="10" t="str">
        <f t="shared" si="49"/>
        <v>Buccinum undatum 6,7</v>
      </c>
      <c r="V330" s="10">
        <f t="shared" si="47"/>
        <v>0</v>
      </c>
      <c r="W330" s="10">
        <f t="shared" si="48"/>
        <v>0</v>
      </c>
      <c r="X330" s="10"/>
      <c r="AB330" s="10"/>
      <c r="AC330" s="10"/>
      <c r="AD330" s="10"/>
      <c r="AE330" s="10"/>
      <c r="AF330" s="10"/>
      <c r="AG330" s="10"/>
      <c r="AH330" s="10"/>
    </row>
    <row r="331" spans="1:34" ht="15.75" customHeight="1" x14ac:dyDescent="0.2">
      <c r="A331" s="10"/>
      <c r="B331" s="10"/>
      <c r="C331" s="10"/>
      <c r="D331" s="10"/>
      <c r="E331" s="10"/>
      <c r="F331" s="10"/>
      <c r="G331" s="10"/>
      <c r="H331" s="10"/>
      <c r="I331" s="10"/>
      <c r="J331" s="10"/>
      <c r="K331" s="10"/>
      <c r="L331" s="10"/>
      <c r="M331" s="10"/>
      <c r="N331" s="10"/>
      <c r="O331" s="10"/>
      <c r="P331" s="10"/>
      <c r="Q331" s="10"/>
      <c r="R331" s="10"/>
      <c r="S331" s="10"/>
      <c r="T331" s="10"/>
      <c r="U331" s="10"/>
      <c r="V331" s="10"/>
      <c r="W331" s="10"/>
      <c r="X331" s="10"/>
      <c r="AB331" s="10"/>
      <c r="AC331" s="10"/>
      <c r="AD331" s="10"/>
      <c r="AE331" s="10"/>
      <c r="AF331" s="10"/>
      <c r="AG331" s="10"/>
      <c r="AH331" s="10"/>
    </row>
    <row r="332" spans="1:34" ht="15.75" customHeight="1" x14ac:dyDescent="0.2">
      <c r="A332" s="10"/>
      <c r="B332" s="10"/>
      <c r="C332" s="10"/>
      <c r="D332" s="10"/>
      <c r="E332" s="10"/>
      <c r="F332" s="10"/>
      <c r="G332" s="10"/>
      <c r="H332" s="10"/>
      <c r="I332" s="10"/>
      <c r="J332" s="10"/>
      <c r="K332" s="10"/>
      <c r="L332" s="10"/>
      <c r="M332" s="10"/>
      <c r="N332" s="10"/>
      <c r="O332" s="10"/>
      <c r="P332" s="10"/>
      <c r="Q332" s="10"/>
      <c r="R332" s="10"/>
      <c r="S332" s="10"/>
      <c r="T332" s="10"/>
      <c r="U332" s="10"/>
      <c r="V332" s="10"/>
      <c r="W332" s="10"/>
      <c r="X332" s="10"/>
      <c r="AB332" s="10"/>
      <c r="AC332" s="10"/>
      <c r="AD332" s="10"/>
      <c r="AE332" s="10"/>
      <c r="AF332" s="10"/>
      <c r="AG332" s="10"/>
      <c r="AH332" s="10"/>
    </row>
    <row r="333" spans="1:34" ht="15.75" customHeight="1" x14ac:dyDescent="0.2">
      <c r="A333" s="10"/>
      <c r="B333" s="10"/>
      <c r="C333" s="10"/>
      <c r="D333" s="10"/>
      <c r="E333" s="10"/>
      <c r="F333" s="10"/>
      <c r="G333" s="10"/>
      <c r="H333" s="10"/>
      <c r="I333" s="10"/>
      <c r="J333" s="10"/>
      <c r="K333" s="10"/>
      <c r="L333" s="10"/>
      <c r="M333" s="10"/>
      <c r="N333" s="10"/>
      <c r="O333" s="10"/>
      <c r="P333" s="10"/>
      <c r="Q333" s="10"/>
      <c r="R333" s="10"/>
      <c r="S333" s="10"/>
      <c r="T333" s="10"/>
      <c r="U333" s="10"/>
      <c r="V333" s="10"/>
      <c r="W333" s="10"/>
      <c r="X333" s="10"/>
      <c r="AB333" s="10"/>
      <c r="AC333" s="10"/>
      <c r="AD333" s="10"/>
      <c r="AE333" s="10"/>
      <c r="AF333" s="10"/>
      <c r="AG333" s="10"/>
      <c r="AH333" s="10"/>
    </row>
    <row r="334" spans="1:34" ht="15.75" customHeight="1" x14ac:dyDescent="0.2">
      <c r="A334" s="10"/>
      <c r="B334" s="10"/>
      <c r="C334" s="10"/>
      <c r="D334" s="10"/>
      <c r="E334" s="10"/>
      <c r="F334" s="10"/>
      <c r="G334" s="10"/>
      <c r="H334" s="10"/>
      <c r="I334" s="10"/>
      <c r="J334" s="10"/>
      <c r="K334" s="10"/>
      <c r="L334" s="10"/>
      <c r="M334" s="10"/>
      <c r="N334" s="10"/>
      <c r="O334" s="10"/>
      <c r="P334" s="10"/>
      <c r="Q334" s="10"/>
      <c r="R334" s="10"/>
      <c r="S334" s="10"/>
      <c r="T334" s="10"/>
      <c r="U334" s="10"/>
      <c r="V334" s="10"/>
      <c r="W334" s="10"/>
      <c r="X334" s="10"/>
      <c r="AB334" s="10"/>
      <c r="AC334" s="10"/>
      <c r="AD334" s="10"/>
      <c r="AE334" s="10"/>
      <c r="AF334" s="10"/>
      <c r="AG334" s="10"/>
      <c r="AH334" s="10"/>
    </row>
    <row r="335" spans="1:34" ht="15.75" customHeight="1" x14ac:dyDescent="0.2">
      <c r="A335" s="10"/>
      <c r="B335" s="10"/>
      <c r="C335" s="10"/>
      <c r="D335" s="10"/>
      <c r="E335" s="10"/>
      <c r="F335" s="10"/>
      <c r="G335" s="10"/>
      <c r="H335" s="10"/>
      <c r="I335" s="10"/>
      <c r="J335" s="10"/>
      <c r="K335" s="10"/>
      <c r="L335" s="10"/>
      <c r="M335" s="10"/>
      <c r="N335" s="10"/>
      <c r="O335" s="10"/>
      <c r="P335" s="10"/>
      <c r="Q335" s="10"/>
      <c r="R335" s="10"/>
      <c r="S335" s="10"/>
      <c r="T335" s="10"/>
      <c r="U335" s="10"/>
      <c r="V335" s="10"/>
      <c r="W335" s="10"/>
      <c r="X335" s="10"/>
      <c r="AB335" s="10"/>
      <c r="AC335" s="10"/>
      <c r="AD335" s="10"/>
      <c r="AE335" s="10"/>
      <c r="AF335" s="10"/>
      <c r="AG335" s="10"/>
      <c r="AH335" s="10"/>
    </row>
    <row r="336" spans="1:34" ht="15.75" customHeight="1" x14ac:dyDescent="0.2">
      <c r="A336" s="10"/>
      <c r="B336" s="10"/>
      <c r="C336" s="10"/>
      <c r="D336" s="10"/>
      <c r="E336" s="10"/>
      <c r="F336" s="10"/>
      <c r="G336" s="10"/>
      <c r="H336" s="10"/>
      <c r="I336" s="10"/>
      <c r="J336" s="10"/>
      <c r="K336" s="10"/>
      <c r="L336" s="10"/>
      <c r="M336" s="10"/>
      <c r="N336" s="10"/>
      <c r="O336" s="10"/>
      <c r="P336" s="10"/>
      <c r="Q336" s="10"/>
      <c r="R336" s="10"/>
      <c r="S336" s="10"/>
      <c r="T336" s="10"/>
      <c r="U336" s="10"/>
      <c r="V336" s="10"/>
      <c r="W336" s="10"/>
      <c r="X336" s="10"/>
      <c r="AB336" s="10"/>
      <c r="AC336" s="10"/>
      <c r="AD336" s="10"/>
      <c r="AE336" s="10"/>
      <c r="AF336" s="10"/>
      <c r="AG336" s="10"/>
      <c r="AH336" s="10"/>
    </row>
    <row r="337" spans="1:34" ht="15.75" customHeight="1" x14ac:dyDescent="0.2">
      <c r="A337" s="10"/>
      <c r="B337" s="10"/>
      <c r="C337" s="10"/>
      <c r="D337" s="10"/>
      <c r="E337" s="10"/>
      <c r="F337" s="10"/>
      <c r="G337" s="10"/>
      <c r="H337" s="10"/>
      <c r="I337" s="10"/>
      <c r="J337" s="10"/>
      <c r="K337" s="10"/>
      <c r="L337" s="10"/>
      <c r="M337" s="10"/>
      <c r="N337" s="10"/>
      <c r="O337" s="10"/>
      <c r="P337" s="10"/>
      <c r="Q337" s="10"/>
      <c r="R337" s="10"/>
      <c r="S337" s="10"/>
      <c r="T337" s="10"/>
      <c r="U337" s="10"/>
      <c r="V337" s="10"/>
      <c r="W337" s="10"/>
      <c r="X337" s="10"/>
      <c r="AB337" s="10"/>
      <c r="AC337" s="10"/>
      <c r="AD337" s="10"/>
      <c r="AE337" s="10"/>
      <c r="AF337" s="10"/>
      <c r="AG337" s="10"/>
      <c r="AH337" s="10"/>
    </row>
    <row r="338" spans="1:34" ht="15.75" customHeight="1" x14ac:dyDescent="0.2">
      <c r="A338" s="10"/>
      <c r="B338" s="10"/>
      <c r="C338" s="10"/>
      <c r="D338" s="10"/>
      <c r="E338" s="10"/>
      <c r="F338" s="10"/>
      <c r="G338" s="10"/>
      <c r="H338" s="10"/>
      <c r="I338" s="10"/>
      <c r="J338" s="10"/>
      <c r="K338" s="10"/>
      <c r="L338" s="10"/>
      <c r="M338" s="10"/>
      <c r="N338" s="10"/>
      <c r="O338" s="10"/>
      <c r="P338" s="10"/>
      <c r="Q338" s="10"/>
      <c r="R338" s="10"/>
      <c r="S338" s="10"/>
      <c r="T338" s="10"/>
      <c r="U338" s="10"/>
      <c r="V338" s="10"/>
      <c r="W338" s="10"/>
      <c r="X338" s="10"/>
      <c r="AB338" s="10"/>
      <c r="AC338" s="10"/>
      <c r="AD338" s="10"/>
      <c r="AE338" s="10"/>
      <c r="AF338" s="10"/>
      <c r="AG338" s="10"/>
      <c r="AH338" s="10"/>
    </row>
    <row r="339" spans="1:34" ht="15.75" customHeight="1" x14ac:dyDescent="0.2">
      <c r="A339" s="10"/>
      <c r="B339" s="10"/>
      <c r="C339" s="10"/>
      <c r="D339" s="10"/>
      <c r="E339" s="10"/>
      <c r="F339" s="10"/>
      <c r="G339" s="10"/>
      <c r="H339" s="10"/>
      <c r="I339" s="10"/>
      <c r="J339" s="10"/>
      <c r="K339" s="10"/>
      <c r="L339" s="10"/>
      <c r="M339" s="10"/>
      <c r="N339" s="10"/>
      <c r="O339" s="10"/>
      <c r="P339" s="10"/>
      <c r="Q339" s="10"/>
      <c r="R339" s="10"/>
      <c r="S339" s="10"/>
      <c r="T339" s="10"/>
      <c r="U339" s="10"/>
      <c r="V339" s="10"/>
      <c r="W339" s="10"/>
      <c r="X339" s="10"/>
      <c r="AB339" s="10"/>
      <c r="AC339" s="10"/>
      <c r="AD339" s="10"/>
      <c r="AE339" s="10"/>
      <c r="AF339" s="10"/>
      <c r="AG339" s="10"/>
      <c r="AH339" s="10"/>
    </row>
    <row r="340" spans="1:34" ht="15.75" customHeight="1" x14ac:dyDescent="0.2">
      <c r="A340" s="10"/>
      <c r="B340" s="10"/>
      <c r="C340" s="10"/>
      <c r="D340" s="10"/>
      <c r="E340" s="10"/>
      <c r="F340" s="10"/>
      <c r="G340" s="10"/>
      <c r="H340" s="10"/>
      <c r="I340" s="10"/>
      <c r="J340" s="10"/>
      <c r="K340" s="10"/>
      <c r="L340" s="10"/>
      <c r="M340" s="10"/>
      <c r="N340" s="10"/>
      <c r="O340" s="10"/>
      <c r="P340" s="10"/>
      <c r="Q340" s="10"/>
      <c r="R340" s="10"/>
      <c r="S340" s="10"/>
      <c r="T340" s="10"/>
      <c r="U340" s="10"/>
      <c r="V340" s="10"/>
      <c r="W340" s="10"/>
      <c r="X340" s="10"/>
      <c r="AB340" s="10"/>
      <c r="AC340" s="10"/>
      <c r="AD340" s="10"/>
      <c r="AE340" s="10"/>
      <c r="AF340" s="10"/>
      <c r="AG340" s="10"/>
      <c r="AH340" s="10"/>
    </row>
    <row r="341" spans="1:34" ht="15.75" customHeight="1" x14ac:dyDescent="0.2">
      <c r="A341" s="10"/>
      <c r="B341" s="10"/>
      <c r="C341" s="10"/>
      <c r="D341" s="10"/>
      <c r="E341" s="10"/>
      <c r="F341" s="10"/>
      <c r="G341" s="10"/>
      <c r="H341" s="10"/>
      <c r="I341" s="10"/>
      <c r="J341" s="10"/>
      <c r="K341" s="10"/>
      <c r="L341" s="10"/>
      <c r="M341" s="10"/>
      <c r="N341" s="10"/>
      <c r="O341" s="10"/>
      <c r="P341" s="10"/>
      <c r="Q341" s="10"/>
      <c r="R341" s="10"/>
      <c r="S341" s="10"/>
      <c r="T341" s="10"/>
      <c r="U341" s="10"/>
      <c r="V341" s="10"/>
      <c r="W341" s="10"/>
      <c r="X341" s="10"/>
      <c r="AB341" s="10"/>
      <c r="AC341" s="10"/>
      <c r="AD341" s="10"/>
      <c r="AE341" s="10"/>
      <c r="AF341" s="10"/>
      <c r="AG341" s="10"/>
      <c r="AH341" s="10"/>
    </row>
    <row r="342" spans="1:34" ht="15.75" customHeight="1" x14ac:dyDescent="0.2">
      <c r="A342" s="10"/>
      <c r="B342" s="10"/>
      <c r="C342" s="10"/>
      <c r="D342" s="10"/>
      <c r="E342" s="10"/>
      <c r="F342" s="10"/>
      <c r="G342" s="10"/>
      <c r="H342" s="10"/>
      <c r="I342" s="10"/>
      <c r="J342" s="10"/>
      <c r="K342" s="10"/>
      <c r="L342" s="10"/>
      <c r="M342" s="10"/>
      <c r="N342" s="10"/>
      <c r="O342" s="10"/>
      <c r="P342" s="10"/>
      <c r="Q342" s="10"/>
      <c r="R342" s="10"/>
      <c r="S342" s="10"/>
      <c r="T342" s="10"/>
      <c r="U342" s="10"/>
      <c r="V342" s="10"/>
      <c r="W342" s="10"/>
      <c r="X342" s="10"/>
      <c r="AB342" s="10"/>
      <c r="AC342" s="10"/>
      <c r="AD342" s="10"/>
      <c r="AE342" s="10"/>
      <c r="AF342" s="10"/>
      <c r="AG342" s="10"/>
      <c r="AH342" s="10"/>
    </row>
    <row r="343" spans="1:34" ht="15.75" customHeight="1" x14ac:dyDescent="0.2">
      <c r="A343" s="10"/>
      <c r="B343" s="10"/>
      <c r="C343" s="10"/>
      <c r="D343" s="10"/>
      <c r="E343" s="10"/>
      <c r="F343" s="10"/>
      <c r="G343" s="10"/>
      <c r="H343" s="10"/>
      <c r="I343" s="10"/>
      <c r="J343" s="10"/>
      <c r="K343" s="10"/>
      <c r="L343" s="10"/>
      <c r="M343" s="10"/>
      <c r="N343" s="10"/>
      <c r="O343" s="10"/>
      <c r="P343" s="10"/>
      <c r="Q343" s="10"/>
      <c r="R343" s="10"/>
      <c r="S343" s="10"/>
      <c r="T343" s="10"/>
      <c r="U343" s="10"/>
      <c r="V343" s="10"/>
      <c r="W343" s="10"/>
      <c r="X343" s="10"/>
      <c r="AB343" s="10"/>
      <c r="AC343" s="10"/>
      <c r="AD343" s="10"/>
      <c r="AE343" s="10"/>
      <c r="AF343" s="10"/>
      <c r="AG343" s="10"/>
      <c r="AH343" s="10"/>
    </row>
    <row r="344" spans="1:34" ht="15.75" customHeight="1" x14ac:dyDescent="0.2">
      <c r="A344" s="10"/>
      <c r="B344" s="10"/>
      <c r="C344" s="10"/>
      <c r="D344" s="10"/>
      <c r="E344" s="10"/>
      <c r="F344" s="10"/>
      <c r="G344" s="10"/>
      <c r="H344" s="10"/>
      <c r="I344" s="10"/>
      <c r="J344" s="10"/>
      <c r="K344" s="10"/>
      <c r="L344" s="10"/>
      <c r="M344" s="10"/>
      <c r="N344" s="10"/>
      <c r="O344" s="10"/>
      <c r="P344" s="10"/>
      <c r="Q344" s="10"/>
      <c r="R344" s="10"/>
      <c r="S344" s="10"/>
      <c r="T344" s="10"/>
      <c r="U344" s="10"/>
      <c r="V344" s="10"/>
      <c r="W344" s="10"/>
      <c r="X344" s="10"/>
      <c r="AB344" s="10"/>
      <c r="AC344" s="10"/>
      <c r="AD344" s="10"/>
      <c r="AE344" s="10"/>
      <c r="AF344" s="10"/>
      <c r="AG344" s="10"/>
      <c r="AH344" s="10"/>
    </row>
    <row r="345" spans="1:34" ht="15.75" customHeight="1" x14ac:dyDescent="0.2">
      <c r="A345" s="10"/>
      <c r="B345" s="10"/>
      <c r="C345" s="10"/>
      <c r="D345" s="10"/>
      <c r="E345" s="10"/>
      <c r="F345" s="10"/>
      <c r="G345" s="10"/>
      <c r="H345" s="10"/>
      <c r="I345" s="10"/>
      <c r="J345" s="10"/>
      <c r="K345" s="10"/>
      <c r="L345" s="10"/>
      <c r="M345" s="10"/>
      <c r="N345" s="10"/>
      <c r="O345" s="10"/>
      <c r="P345" s="10"/>
      <c r="Q345" s="10"/>
      <c r="R345" s="10"/>
      <c r="S345" s="10"/>
      <c r="T345" s="10"/>
      <c r="U345" s="10"/>
      <c r="V345" s="10"/>
      <c r="W345" s="10"/>
      <c r="X345" s="10"/>
      <c r="AB345" s="10"/>
      <c r="AC345" s="10"/>
      <c r="AD345" s="10"/>
      <c r="AE345" s="10"/>
      <c r="AF345" s="10"/>
      <c r="AG345" s="10"/>
      <c r="AH345" s="10"/>
    </row>
    <row r="346" spans="1:34" ht="15.75" customHeight="1" x14ac:dyDescent="0.2">
      <c r="A346" s="10"/>
      <c r="B346" s="10"/>
      <c r="C346" s="10"/>
      <c r="D346" s="10"/>
      <c r="E346" s="10"/>
      <c r="F346" s="10"/>
      <c r="G346" s="10"/>
      <c r="H346" s="10"/>
      <c r="I346" s="10"/>
      <c r="J346" s="10"/>
      <c r="K346" s="10"/>
      <c r="L346" s="10"/>
      <c r="M346" s="10"/>
      <c r="N346" s="10"/>
      <c r="O346" s="10"/>
      <c r="P346" s="10"/>
      <c r="Q346" s="10"/>
      <c r="R346" s="10"/>
      <c r="S346" s="10"/>
      <c r="T346" s="10"/>
      <c r="U346" s="10"/>
      <c r="V346" s="10"/>
      <c r="W346" s="10"/>
      <c r="X346" s="10"/>
      <c r="AB346" s="10"/>
      <c r="AC346" s="10"/>
      <c r="AD346" s="10"/>
      <c r="AE346" s="10"/>
      <c r="AF346" s="10"/>
      <c r="AG346" s="10"/>
      <c r="AH346" s="10"/>
    </row>
    <row r="347" spans="1:34" ht="15.75" customHeight="1" x14ac:dyDescent="0.2">
      <c r="A347" s="10"/>
      <c r="B347" s="10"/>
      <c r="C347" s="10"/>
      <c r="D347" s="10"/>
      <c r="E347" s="10"/>
      <c r="F347" s="10"/>
      <c r="G347" s="10"/>
      <c r="H347" s="10"/>
      <c r="I347" s="10"/>
      <c r="J347" s="10"/>
      <c r="K347" s="10"/>
      <c r="L347" s="10"/>
      <c r="M347" s="10"/>
      <c r="N347" s="10"/>
      <c r="O347" s="10"/>
      <c r="P347" s="10"/>
      <c r="Q347" s="10"/>
      <c r="R347" s="10"/>
      <c r="S347" s="10"/>
      <c r="T347" s="10"/>
      <c r="U347" s="10"/>
      <c r="V347" s="10"/>
      <c r="W347" s="10"/>
      <c r="X347" s="10"/>
      <c r="AB347" s="10"/>
      <c r="AC347" s="10"/>
      <c r="AD347" s="10"/>
      <c r="AE347" s="10"/>
      <c r="AF347" s="10"/>
      <c r="AG347" s="10"/>
      <c r="AH347" s="10"/>
    </row>
    <row r="348" spans="1:34" ht="15.75" customHeight="1" x14ac:dyDescent="0.2">
      <c r="A348" s="10"/>
      <c r="B348" s="10"/>
      <c r="C348" s="10"/>
      <c r="D348" s="10"/>
      <c r="E348" s="10"/>
      <c r="F348" s="10"/>
      <c r="G348" s="10"/>
      <c r="H348" s="10"/>
      <c r="I348" s="10"/>
      <c r="J348" s="10"/>
      <c r="K348" s="10"/>
      <c r="L348" s="10"/>
      <c r="M348" s="10"/>
      <c r="N348" s="10"/>
      <c r="O348" s="10"/>
      <c r="P348" s="10"/>
      <c r="Q348" s="10"/>
      <c r="R348" s="10"/>
      <c r="S348" s="10"/>
      <c r="T348" s="10"/>
      <c r="U348" s="10"/>
      <c r="V348" s="10"/>
      <c r="W348" s="10"/>
      <c r="X348" s="10"/>
      <c r="AB348" s="10"/>
      <c r="AC348" s="10"/>
      <c r="AD348" s="10"/>
      <c r="AE348" s="10"/>
      <c r="AF348" s="10"/>
      <c r="AG348" s="10"/>
      <c r="AH348" s="10"/>
    </row>
    <row r="349" spans="1:34" ht="15.75" customHeight="1" x14ac:dyDescent="0.2">
      <c r="A349" s="10"/>
      <c r="B349" s="10"/>
      <c r="C349" s="10"/>
      <c r="D349" s="10"/>
      <c r="E349" s="10"/>
      <c r="F349" s="10"/>
      <c r="G349" s="10"/>
      <c r="H349" s="10"/>
      <c r="I349" s="10"/>
      <c r="J349" s="10"/>
      <c r="K349" s="10"/>
      <c r="L349" s="10"/>
      <c r="M349" s="10"/>
      <c r="N349" s="10"/>
      <c r="O349" s="10"/>
      <c r="P349" s="10"/>
      <c r="Q349" s="10"/>
      <c r="R349" s="10"/>
      <c r="S349" s="10"/>
      <c r="T349" s="10"/>
      <c r="U349" s="10"/>
      <c r="V349" s="10"/>
      <c r="W349" s="10"/>
      <c r="X349" s="10"/>
      <c r="AB349" s="10"/>
      <c r="AC349" s="10"/>
      <c r="AD349" s="10"/>
      <c r="AE349" s="10"/>
      <c r="AF349" s="10"/>
      <c r="AG349" s="10"/>
      <c r="AH349" s="10"/>
    </row>
    <row r="350" spans="1:34" ht="15.75" customHeight="1" x14ac:dyDescent="0.2">
      <c r="A350" s="10"/>
      <c r="B350" s="10"/>
      <c r="C350" s="10"/>
      <c r="D350" s="10"/>
      <c r="E350" s="10"/>
      <c r="F350" s="10"/>
      <c r="G350" s="10"/>
      <c r="H350" s="10"/>
      <c r="I350" s="10"/>
      <c r="J350" s="10"/>
      <c r="K350" s="10"/>
      <c r="L350" s="10"/>
      <c r="M350" s="10"/>
      <c r="N350" s="10"/>
      <c r="O350" s="10"/>
      <c r="P350" s="10"/>
      <c r="Q350" s="10"/>
      <c r="R350" s="10"/>
      <c r="S350" s="10"/>
      <c r="T350" s="10"/>
      <c r="U350" s="10"/>
      <c r="V350" s="10"/>
      <c r="W350" s="10"/>
      <c r="X350" s="10"/>
      <c r="AB350" s="10"/>
      <c r="AC350" s="10"/>
      <c r="AD350" s="10"/>
      <c r="AE350" s="10"/>
      <c r="AF350" s="10"/>
      <c r="AG350" s="10"/>
      <c r="AH350" s="10"/>
    </row>
    <row r="351" spans="1:34" ht="15.75" customHeight="1" x14ac:dyDescent="0.2">
      <c r="A351" s="10"/>
      <c r="B351" s="10"/>
      <c r="C351" s="10"/>
      <c r="D351" s="10"/>
      <c r="E351" s="10"/>
      <c r="F351" s="10"/>
      <c r="G351" s="10"/>
      <c r="H351" s="10"/>
      <c r="I351" s="10"/>
      <c r="J351" s="10"/>
      <c r="K351" s="10"/>
      <c r="L351" s="10"/>
      <c r="M351" s="10"/>
      <c r="N351" s="10"/>
      <c r="O351" s="10"/>
      <c r="P351" s="10"/>
      <c r="Q351" s="10"/>
      <c r="R351" s="10"/>
      <c r="S351" s="10"/>
      <c r="T351" s="10"/>
      <c r="U351" s="10"/>
      <c r="V351" s="10"/>
      <c r="W351" s="10"/>
      <c r="X351" s="10"/>
      <c r="AB351" s="10"/>
      <c r="AC351" s="10"/>
      <c r="AD351" s="10"/>
      <c r="AE351" s="10"/>
      <c r="AF351" s="10"/>
      <c r="AG351" s="10"/>
      <c r="AH351" s="10"/>
    </row>
    <row r="352" spans="1:34" ht="15.75" customHeight="1" x14ac:dyDescent="0.2">
      <c r="A352" s="10"/>
      <c r="B352" s="10"/>
      <c r="C352" s="10"/>
      <c r="D352" s="10"/>
      <c r="E352" s="10"/>
      <c r="F352" s="10"/>
      <c r="G352" s="10"/>
      <c r="H352" s="10"/>
      <c r="I352" s="10"/>
      <c r="J352" s="10"/>
      <c r="K352" s="10"/>
      <c r="L352" s="10"/>
      <c r="M352" s="10"/>
      <c r="N352" s="10"/>
      <c r="O352" s="10"/>
      <c r="P352" s="10"/>
      <c r="Q352" s="10"/>
      <c r="R352" s="10"/>
      <c r="S352" s="10"/>
      <c r="T352" s="10"/>
      <c r="U352" s="10"/>
      <c r="V352" s="10"/>
      <c r="W352" s="10"/>
      <c r="X352" s="10"/>
      <c r="AB352" s="10"/>
      <c r="AC352" s="10"/>
      <c r="AD352" s="10"/>
      <c r="AE352" s="10"/>
      <c r="AF352" s="10"/>
      <c r="AG352" s="10"/>
      <c r="AH352" s="10"/>
    </row>
    <row r="353" spans="1:34" ht="15.75" customHeight="1" x14ac:dyDescent="0.2">
      <c r="A353" s="10"/>
      <c r="B353" s="10"/>
      <c r="C353" s="10"/>
      <c r="D353" s="10"/>
      <c r="E353" s="10"/>
      <c r="F353" s="10"/>
      <c r="G353" s="10"/>
      <c r="H353" s="10"/>
      <c r="I353" s="10"/>
      <c r="J353" s="10"/>
      <c r="K353" s="10"/>
      <c r="L353" s="10"/>
      <c r="M353" s="10"/>
      <c r="N353" s="10"/>
      <c r="O353" s="10"/>
      <c r="P353" s="10"/>
      <c r="Q353" s="10"/>
      <c r="R353" s="10"/>
      <c r="S353" s="10"/>
      <c r="T353" s="10"/>
      <c r="U353" s="10"/>
      <c r="V353" s="10"/>
      <c r="W353" s="10"/>
      <c r="X353" s="10"/>
      <c r="AB353" s="10"/>
      <c r="AC353" s="10"/>
      <c r="AD353" s="10"/>
      <c r="AE353" s="10"/>
      <c r="AF353" s="10"/>
      <c r="AG353" s="10"/>
      <c r="AH353" s="10"/>
    </row>
    <row r="354" spans="1:34" ht="15.75" customHeight="1" x14ac:dyDescent="0.2">
      <c r="A354" s="10"/>
      <c r="B354" s="10"/>
      <c r="C354" s="10"/>
      <c r="D354" s="10"/>
      <c r="E354" s="10"/>
      <c r="F354" s="10"/>
      <c r="G354" s="10"/>
      <c r="H354" s="10"/>
      <c r="I354" s="10"/>
      <c r="J354" s="10"/>
      <c r="K354" s="10"/>
      <c r="L354" s="10"/>
      <c r="M354" s="10"/>
      <c r="N354" s="10"/>
      <c r="O354" s="10"/>
      <c r="P354" s="10"/>
      <c r="Q354" s="10"/>
      <c r="R354" s="10"/>
      <c r="S354" s="10"/>
      <c r="T354" s="10"/>
      <c r="U354" s="10"/>
      <c r="V354" s="10"/>
      <c r="W354" s="10"/>
      <c r="X354" s="10"/>
      <c r="AB354" s="10"/>
      <c r="AC354" s="10"/>
      <c r="AD354" s="10"/>
      <c r="AE354" s="10"/>
      <c r="AF354" s="10"/>
      <c r="AG354" s="10"/>
      <c r="AH354" s="10"/>
    </row>
    <row r="355" spans="1:34" ht="15.75" customHeight="1" x14ac:dyDescent="0.2">
      <c r="A355" s="10"/>
      <c r="B355" s="10"/>
      <c r="C355" s="10"/>
      <c r="D355" s="10"/>
      <c r="E355" s="10"/>
      <c r="F355" s="10"/>
      <c r="G355" s="10"/>
      <c r="H355" s="10"/>
      <c r="I355" s="10"/>
      <c r="J355" s="10"/>
      <c r="K355" s="10"/>
      <c r="L355" s="10"/>
      <c r="M355" s="10"/>
      <c r="N355" s="10"/>
      <c r="O355" s="10"/>
      <c r="P355" s="10"/>
      <c r="Q355" s="10"/>
      <c r="R355" s="10"/>
      <c r="S355" s="10"/>
      <c r="T355" s="10"/>
      <c r="U355" s="10"/>
      <c r="V355" s="10"/>
      <c r="W355" s="10"/>
      <c r="X355" s="10"/>
      <c r="AB355" s="10"/>
      <c r="AC355" s="10"/>
      <c r="AD355" s="10"/>
      <c r="AE355" s="10"/>
      <c r="AF355" s="10"/>
      <c r="AG355" s="10"/>
      <c r="AH355" s="10"/>
    </row>
    <row r="356" spans="1:34" ht="15.75" customHeight="1" x14ac:dyDescent="0.2">
      <c r="A356" s="10"/>
      <c r="B356" s="10"/>
      <c r="C356" s="10"/>
      <c r="D356" s="10"/>
      <c r="E356" s="10"/>
      <c r="F356" s="10"/>
      <c r="G356" s="10"/>
      <c r="H356" s="10"/>
      <c r="I356" s="10"/>
      <c r="J356" s="10"/>
      <c r="K356" s="10"/>
      <c r="L356" s="10"/>
      <c r="M356" s="10"/>
      <c r="N356" s="10"/>
      <c r="O356" s="10"/>
      <c r="P356" s="10"/>
      <c r="Q356" s="10"/>
      <c r="R356" s="10"/>
      <c r="S356" s="10"/>
      <c r="T356" s="10"/>
      <c r="U356" s="10"/>
      <c r="V356" s="10"/>
      <c r="W356" s="10"/>
      <c r="X356" s="10"/>
      <c r="AB356" s="10"/>
      <c r="AC356" s="10"/>
      <c r="AD356" s="10"/>
      <c r="AE356" s="10"/>
      <c r="AF356" s="10"/>
      <c r="AG356" s="10"/>
      <c r="AH356" s="10"/>
    </row>
    <row r="357" spans="1:34" ht="15.75" customHeight="1" x14ac:dyDescent="0.2">
      <c r="A357" s="10"/>
      <c r="B357" s="10"/>
      <c r="C357" s="10"/>
      <c r="D357" s="10"/>
      <c r="E357" s="10"/>
      <c r="F357" s="10"/>
      <c r="G357" s="10"/>
      <c r="H357" s="10"/>
      <c r="I357" s="10"/>
      <c r="J357" s="10"/>
      <c r="K357" s="10"/>
      <c r="L357" s="10"/>
      <c r="M357" s="10"/>
      <c r="N357" s="10"/>
      <c r="O357" s="10"/>
      <c r="P357" s="10"/>
      <c r="Q357" s="10"/>
      <c r="R357" s="10"/>
      <c r="S357" s="10"/>
      <c r="T357" s="10"/>
      <c r="U357" s="10"/>
      <c r="V357" s="10"/>
      <c r="W357" s="10"/>
      <c r="X357" s="10"/>
      <c r="AB357" s="10"/>
      <c r="AC357" s="10"/>
      <c r="AD357" s="10"/>
      <c r="AE357" s="10"/>
      <c r="AF357" s="10"/>
      <c r="AG357" s="10"/>
      <c r="AH357" s="10"/>
    </row>
    <row r="358" spans="1:34" ht="15.75" customHeight="1" x14ac:dyDescent="0.2">
      <c r="A358" s="10"/>
      <c r="B358" s="10"/>
      <c r="C358" s="10"/>
      <c r="D358" s="10"/>
      <c r="E358" s="10"/>
      <c r="F358" s="10"/>
      <c r="G358" s="10"/>
      <c r="H358" s="10"/>
      <c r="I358" s="10"/>
      <c r="J358" s="10"/>
      <c r="K358" s="10"/>
      <c r="L358" s="10"/>
      <c r="M358" s="10"/>
      <c r="N358" s="10"/>
      <c r="O358" s="10"/>
      <c r="P358" s="10"/>
      <c r="Q358" s="10"/>
      <c r="R358" s="10"/>
      <c r="S358" s="10"/>
      <c r="T358" s="10"/>
      <c r="U358" s="10"/>
      <c r="V358" s="10"/>
      <c r="W358" s="10"/>
      <c r="X358" s="10"/>
      <c r="AB358" s="10"/>
      <c r="AC358" s="10"/>
      <c r="AD358" s="10"/>
      <c r="AE358" s="10"/>
      <c r="AF358" s="10"/>
      <c r="AG358" s="10"/>
      <c r="AH358" s="10"/>
    </row>
    <row r="359" spans="1:34" ht="15.75" customHeight="1" x14ac:dyDescent="0.2">
      <c r="A359" s="10"/>
      <c r="B359" s="10"/>
      <c r="C359" s="10"/>
      <c r="D359" s="10"/>
      <c r="E359" s="10"/>
      <c r="F359" s="10"/>
      <c r="G359" s="10"/>
      <c r="H359" s="10"/>
      <c r="I359" s="10"/>
      <c r="J359" s="10"/>
      <c r="K359" s="10"/>
      <c r="L359" s="10"/>
      <c r="M359" s="10"/>
      <c r="N359" s="10"/>
      <c r="O359" s="10"/>
      <c r="P359" s="10"/>
      <c r="Q359" s="10"/>
      <c r="R359" s="10"/>
      <c r="S359" s="10"/>
      <c r="T359" s="10"/>
      <c r="U359" s="10"/>
      <c r="V359" s="10"/>
      <c r="W359" s="10"/>
      <c r="X359" s="10"/>
      <c r="AB359" s="10"/>
      <c r="AC359" s="10"/>
      <c r="AD359" s="10"/>
      <c r="AE359" s="10"/>
      <c r="AF359" s="10"/>
      <c r="AG359" s="10"/>
      <c r="AH359" s="10"/>
    </row>
    <row r="360" spans="1:34" ht="15.75" customHeight="1" x14ac:dyDescent="0.2">
      <c r="A360" s="10"/>
      <c r="B360" s="10"/>
      <c r="C360" s="10"/>
      <c r="D360" s="10"/>
      <c r="E360" s="10"/>
      <c r="F360" s="10"/>
      <c r="G360" s="10"/>
      <c r="H360" s="10"/>
      <c r="I360" s="10"/>
      <c r="J360" s="10"/>
      <c r="K360" s="10"/>
      <c r="L360" s="10"/>
      <c r="M360" s="10"/>
      <c r="N360" s="10"/>
      <c r="O360" s="10"/>
      <c r="P360" s="10"/>
      <c r="Q360" s="10"/>
      <c r="R360" s="10"/>
      <c r="S360" s="10"/>
      <c r="T360" s="10"/>
      <c r="U360" s="10"/>
      <c r="V360" s="10"/>
      <c r="W360" s="10"/>
      <c r="X360" s="10"/>
      <c r="AB360" s="10"/>
      <c r="AC360" s="10"/>
      <c r="AD360" s="10"/>
      <c r="AE360" s="10"/>
      <c r="AF360" s="10"/>
      <c r="AG360" s="10"/>
      <c r="AH360" s="10"/>
    </row>
    <row r="361" spans="1:34" ht="15.75" customHeight="1" x14ac:dyDescent="0.2">
      <c r="A361" s="10"/>
      <c r="B361" s="10"/>
      <c r="C361" s="10"/>
      <c r="D361" s="10"/>
      <c r="E361" s="10"/>
      <c r="F361" s="10"/>
      <c r="G361" s="10"/>
      <c r="H361" s="10"/>
      <c r="I361" s="10"/>
      <c r="J361" s="10"/>
      <c r="K361" s="10"/>
      <c r="L361" s="10"/>
      <c r="M361" s="10"/>
      <c r="N361" s="10"/>
      <c r="O361" s="10"/>
      <c r="P361" s="10"/>
      <c r="Q361" s="10"/>
      <c r="R361" s="10"/>
      <c r="S361" s="10"/>
      <c r="T361" s="10"/>
      <c r="U361" s="10"/>
      <c r="V361" s="10"/>
      <c r="W361" s="10"/>
      <c r="X361" s="10"/>
      <c r="AB361" s="10"/>
      <c r="AC361" s="10"/>
      <c r="AD361" s="10"/>
      <c r="AE361" s="10"/>
      <c r="AF361" s="10"/>
      <c r="AG361" s="10"/>
      <c r="AH361" s="10"/>
    </row>
    <row r="362" spans="1:34" ht="15.75" customHeight="1" x14ac:dyDescent="0.2">
      <c r="A362" s="10"/>
      <c r="B362" s="10"/>
      <c r="C362" s="10"/>
      <c r="D362" s="10"/>
      <c r="E362" s="10"/>
      <c r="F362" s="10"/>
      <c r="G362" s="10"/>
      <c r="H362" s="10"/>
      <c r="I362" s="10"/>
      <c r="J362" s="10"/>
      <c r="K362" s="10"/>
      <c r="L362" s="10"/>
      <c r="M362" s="10"/>
      <c r="N362" s="10"/>
      <c r="O362" s="10"/>
      <c r="P362" s="10"/>
      <c r="Q362" s="10"/>
      <c r="R362" s="10"/>
      <c r="S362" s="10"/>
      <c r="T362" s="10"/>
      <c r="U362" s="10"/>
      <c r="V362" s="10"/>
      <c r="W362" s="10"/>
      <c r="X362" s="10"/>
      <c r="AB362" s="10"/>
      <c r="AC362" s="10"/>
      <c r="AD362" s="10"/>
      <c r="AE362" s="10"/>
      <c r="AF362" s="10"/>
      <c r="AG362" s="10"/>
      <c r="AH362" s="10"/>
    </row>
    <row r="363" spans="1:34" ht="15.75" customHeight="1" x14ac:dyDescent="0.2">
      <c r="A363" s="10"/>
      <c r="B363" s="10"/>
      <c r="C363" s="10"/>
      <c r="D363" s="10"/>
      <c r="E363" s="10"/>
      <c r="F363" s="10"/>
      <c r="G363" s="10"/>
      <c r="H363" s="10"/>
      <c r="I363" s="10"/>
      <c r="J363" s="10"/>
      <c r="K363" s="10"/>
      <c r="L363" s="10"/>
      <c r="M363" s="10"/>
      <c r="N363" s="10"/>
      <c r="O363" s="10"/>
      <c r="P363" s="10"/>
      <c r="Q363" s="10"/>
      <c r="R363" s="10"/>
      <c r="S363" s="10"/>
      <c r="T363" s="10"/>
      <c r="U363" s="10"/>
      <c r="V363" s="10"/>
      <c r="W363" s="10"/>
      <c r="X363" s="10"/>
      <c r="AB363" s="10"/>
      <c r="AC363" s="10"/>
      <c r="AD363" s="10"/>
      <c r="AE363" s="10"/>
      <c r="AF363" s="10"/>
      <c r="AG363" s="10"/>
      <c r="AH363" s="10"/>
    </row>
    <row r="364" spans="1:34" ht="15.75" customHeight="1" x14ac:dyDescent="0.2">
      <c r="A364" s="10"/>
      <c r="B364" s="10"/>
      <c r="C364" s="10"/>
      <c r="D364" s="10"/>
      <c r="E364" s="10"/>
      <c r="F364" s="10"/>
      <c r="G364" s="10"/>
      <c r="H364" s="10"/>
      <c r="I364" s="10"/>
      <c r="J364" s="10"/>
      <c r="K364" s="10"/>
      <c r="L364" s="10"/>
      <c r="M364" s="10"/>
      <c r="N364" s="10"/>
      <c r="O364" s="10"/>
      <c r="P364" s="10"/>
      <c r="Q364" s="10"/>
      <c r="R364" s="10"/>
      <c r="S364" s="10"/>
      <c r="T364" s="10"/>
      <c r="U364" s="10"/>
      <c r="V364" s="10"/>
      <c r="W364" s="10"/>
      <c r="X364" s="10"/>
      <c r="AB364" s="10"/>
      <c r="AC364" s="10"/>
      <c r="AD364" s="10"/>
      <c r="AE364" s="10"/>
      <c r="AF364" s="10"/>
      <c r="AG364" s="10"/>
      <c r="AH364" s="10"/>
    </row>
    <row r="365" spans="1:34" ht="15.75" customHeight="1" x14ac:dyDescent="0.2">
      <c r="A365" s="10"/>
      <c r="B365" s="10"/>
      <c r="C365" s="10"/>
      <c r="D365" s="10"/>
      <c r="E365" s="10"/>
      <c r="F365" s="10"/>
      <c r="G365" s="10"/>
      <c r="H365" s="10"/>
      <c r="I365" s="10"/>
      <c r="J365" s="10"/>
      <c r="K365" s="10"/>
      <c r="L365" s="10"/>
      <c r="M365" s="10"/>
      <c r="N365" s="10"/>
      <c r="O365" s="10"/>
      <c r="P365" s="10"/>
      <c r="Q365" s="10"/>
      <c r="R365" s="10"/>
      <c r="S365" s="10"/>
      <c r="T365" s="10"/>
      <c r="U365" s="10"/>
      <c r="V365" s="10"/>
      <c r="W365" s="10"/>
      <c r="X365" s="10"/>
      <c r="AB365" s="10"/>
      <c r="AC365" s="10"/>
      <c r="AD365" s="10"/>
      <c r="AE365" s="10"/>
      <c r="AF365" s="10"/>
      <c r="AG365" s="10"/>
      <c r="AH365" s="10"/>
    </row>
    <row r="366" spans="1:34" ht="15.75" customHeight="1" x14ac:dyDescent="0.2">
      <c r="A366" s="10"/>
      <c r="B366" s="10"/>
      <c r="C366" s="10"/>
      <c r="D366" s="10"/>
      <c r="E366" s="10"/>
      <c r="F366" s="10"/>
      <c r="G366" s="10"/>
      <c r="H366" s="10"/>
      <c r="I366" s="10"/>
      <c r="J366" s="10"/>
      <c r="K366" s="10"/>
      <c r="L366" s="10"/>
      <c r="M366" s="10"/>
      <c r="N366" s="10"/>
      <c r="O366" s="10"/>
      <c r="P366" s="10"/>
      <c r="Q366" s="10"/>
      <c r="R366" s="10"/>
      <c r="S366" s="10"/>
      <c r="T366" s="10"/>
      <c r="U366" s="10"/>
      <c r="V366" s="10"/>
      <c r="W366" s="10"/>
      <c r="X366" s="10"/>
      <c r="AB366" s="10"/>
      <c r="AC366" s="10"/>
      <c r="AD366" s="10"/>
      <c r="AE366" s="10"/>
      <c r="AF366" s="10"/>
      <c r="AG366" s="10"/>
      <c r="AH366" s="10"/>
    </row>
    <row r="367" spans="1:34" ht="15.75" customHeight="1" x14ac:dyDescent="0.2">
      <c r="A367" s="10"/>
      <c r="B367" s="10"/>
      <c r="C367" s="10"/>
      <c r="D367" s="10"/>
      <c r="E367" s="10"/>
      <c r="F367" s="10"/>
      <c r="G367" s="10"/>
      <c r="H367" s="10"/>
      <c r="I367" s="10"/>
      <c r="J367" s="10"/>
      <c r="K367" s="10"/>
      <c r="L367" s="10"/>
      <c r="M367" s="10"/>
      <c r="N367" s="10"/>
      <c r="O367" s="10"/>
      <c r="P367" s="10"/>
      <c r="Q367" s="10"/>
      <c r="R367" s="10"/>
      <c r="S367" s="10"/>
      <c r="T367" s="10"/>
      <c r="U367" s="10"/>
      <c r="V367" s="10"/>
      <c r="W367" s="10"/>
      <c r="X367" s="10"/>
      <c r="AB367" s="10"/>
      <c r="AC367" s="10"/>
      <c r="AD367" s="10"/>
      <c r="AE367" s="10"/>
      <c r="AF367" s="10"/>
      <c r="AG367" s="10"/>
      <c r="AH367" s="10"/>
    </row>
    <row r="368" spans="1:34" ht="15.75" customHeight="1" x14ac:dyDescent="0.2">
      <c r="A368" s="10"/>
      <c r="B368" s="10"/>
      <c r="C368" s="10"/>
      <c r="D368" s="10"/>
      <c r="E368" s="10"/>
      <c r="F368" s="10"/>
      <c r="G368" s="10"/>
      <c r="H368" s="10"/>
      <c r="I368" s="10"/>
      <c r="J368" s="10"/>
      <c r="K368" s="10"/>
      <c r="L368" s="10"/>
      <c r="M368" s="10"/>
      <c r="N368" s="10"/>
      <c r="O368" s="10"/>
      <c r="P368" s="10"/>
      <c r="Q368" s="10"/>
      <c r="R368" s="10"/>
      <c r="S368" s="10"/>
      <c r="T368" s="10"/>
      <c r="U368" s="10"/>
      <c r="V368" s="10"/>
      <c r="W368" s="10"/>
      <c r="X368" s="10"/>
      <c r="AB368" s="10"/>
      <c r="AC368" s="10"/>
      <c r="AD368" s="10"/>
      <c r="AE368" s="10"/>
      <c r="AF368" s="10"/>
      <c r="AG368" s="10"/>
      <c r="AH368" s="10"/>
    </row>
    <row r="369" spans="1:34" ht="15.75" customHeight="1" x14ac:dyDescent="0.2">
      <c r="A369" s="10"/>
      <c r="B369" s="10"/>
      <c r="C369" s="10"/>
      <c r="D369" s="10"/>
      <c r="E369" s="10"/>
      <c r="F369" s="10"/>
      <c r="G369" s="10"/>
      <c r="H369" s="10"/>
      <c r="I369" s="10"/>
      <c r="J369" s="10"/>
      <c r="K369" s="10"/>
      <c r="L369" s="10"/>
      <c r="M369" s="10"/>
      <c r="N369" s="10"/>
      <c r="O369" s="10"/>
      <c r="P369" s="10"/>
      <c r="Q369" s="10"/>
      <c r="R369" s="10"/>
      <c r="S369" s="10"/>
      <c r="T369" s="10"/>
      <c r="U369" s="10"/>
      <c r="V369" s="10"/>
      <c r="W369" s="10"/>
      <c r="X369" s="10"/>
      <c r="AB369" s="10"/>
      <c r="AC369" s="10"/>
      <c r="AD369" s="10"/>
      <c r="AE369" s="10"/>
      <c r="AF369" s="10"/>
      <c r="AG369" s="10"/>
      <c r="AH369" s="10"/>
    </row>
    <row r="370" spans="1:34" ht="15.75" customHeight="1" x14ac:dyDescent="0.2">
      <c r="A370" s="10"/>
      <c r="B370" s="10"/>
      <c r="C370" s="10"/>
      <c r="D370" s="10"/>
      <c r="E370" s="10"/>
      <c r="F370" s="10"/>
      <c r="G370" s="10"/>
      <c r="H370" s="10"/>
      <c r="I370" s="10"/>
      <c r="J370" s="10"/>
      <c r="K370" s="10"/>
      <c r="L370" s="10"/>
      <c r="M370" s="10"/>
      <c r="N370" s="10"/>
      <c r="O370" s="10"/>
      <c r="P370" s="10"/>
      <c r="Q370" s="10"/>
      <c r="R370" s="10"/>
      <c r="S370" s="10"/>
      <c r="T370" s="10"/>
      <c r="U370" s="10"/>
      <c r="V370" s="10"/>
      <c r="W370" s="10"/>
      <c r="X370" s="10"/>
      <c r="AB370" s="10"/>
      <c r="AC370" s="10"/>
      <c r="AD370" s="10"/>
      <c r="AE370" s="10"/>
      <c r="AF370" s="10"/>
      <c r="AG370" s="10"/>
      <c r="AH370" s="10"/>
    </row>
    <row r="371" spans="1:34" ht="15.75" customHeight="1" x14ac:dyDescent="0.2">
      <c r="A371" s="10"/>
      <c r="B371" s="10"/>
      <c r="C371" s="10"/>
      <c r="D371" s="10"/>
      <c r="E371" s="10"/>
      <c r="F371" s="10"/>
      <c r="G371" s="10"/>
      <c r="H371" s="10"/>
      <c r="I371" s="10"/>
      <c r="J371" s="10"/>
      <c r="K371" s="10"/>
      <c r="L371" s="10"/>
      <c r="M371" s="10"/>
      <c r="N371" s="10"/>
      <c r="O371" s="10"/>
      <c r="P371" s="10"/>
      <c r="Q371" s="10"/>
      <c r="R371" s="10"/>
      <c r="S371" s="10"/>
      <c r="T371" s="10"/>
      <c r="U371" s="10"/>
      <c r="V371" s="10"/>
      <c r="W371" s="10"/>
      <c r="X371" s="10"/>
      <c r="AB371" s="10"/>
      <c r="AC371" s="10"/>
      <c r="AD371" s="10"/>
      <c r="AE371" s="10"/>
      <c r="AF371" s="10"/>
      <c r="AG371" s="10"/>
      <c r="AH371" s="10"/>
    </row>
    <row r="372" spans="1:34" ht="15.75" customHeight="1" x14ac:dyDescent="0.2">
      <c r="A372" s="10"/>
      <c r="B372" s="10"/>
      <c r="C372" s="10"/>
      <c r="D372" s="10"/>
      <c r="E372" s="10"/>
      <c r="F372" s="10"/>
      <c r="G372" s="10"/>
      <c r="H372" s="10"/>
      <c r="I372" s="10"/>
      <c r="J372" s="10"/>
      <c r="K372" s="10"/>
      <c r="L372" s="10"/>
      <c r="M372" s="10"/>
      <c r="N372" s="10"/>
      <c r="O372" s="10"/>
      <c r="P372" s="10"/>
      <c r="Q372" s="10"/>
      <c r="R372" s="10"/>
      <c r="S372" s="10"/>
      <c r="T372" s="10"/>
      <c r="U372" s="10"/>
      <c r="V372" s="10"/>
      <c r="W372" s="10"/>
      <c r="X372" s="10"/>
      <c r="AB372" s="10"/>
      <c r="AC372" s="10"/>
      <c r="AD372" s="10"/>
      <c r="AE372" s="10"/>
      <c r="AF372" s="10"/>
      <c r="AG372" s="10"/>
      <c r="AH372" s="10"/>
    </row>
    <row r="373" spans="1:34" ht="15.75" customHeight="1" x14ac:dyDescent="0.2">
      <c r="A373" s="10"/>
      <c r="B373" s="10"/>
      <c r="C373" s="10"/>
      <c r="D373" s="10"/>
      <c r="E373" s="10"/>
      <c r="F373" s="10"/>
      <c r="G373" s="10"/>
      <c r="H373" s="10"/>
      <c r="I373" s="10"/>
      <c r="J373" s="10"/>
      <c r="K373" s="10"/>
      <c r="L373" s="10"/>
      <c r="M373" s="10"/>
      <c r="N373" s="10"/>
      <c r="O373" s="10"/>
      <c r="P373" s="10"/>
      <c r="Q373" s="10"/>
      <c r="R373" s="10"/>
      <c r="S373" s="10"/>
      <c r="T373" s="10"/>
      <c r="U373" s="10"/>
      <c r="V373" s="10"/>
      <c r="W373" s="10"/>
      <c r="X373" s="10"/>
      <c r="AB373" s="10"/>
      <c r="AC373" s="10"/>
      <c r="AD373" s="10"/>
      <c r="AE373" s="10"/>
      <c r="AF373" s="10"/>
      <c r="AG373" s="10"/>
      <c r="AH373" s="10"/>
    </row>
    <row r="374" spans="1:34" ht="15.75" customHeight="1" x14ac:dyDescent="0.2">
      <c r="A374" s="10"/>
      <c r="B374" s="10"/>
      <c r="C374" s="10"/>
      <c r="D374" s="10"/>
      <c r="E374" s="10"/>
      <c r="F374" s="10"/>
      <c r="G374" s="10"/>
      <c r="H374" s="10"/>
      <c r="I374" s="10"/>
      <c r="J374" s="10"/>
      <c r="K374" s="10"/>
      <c r="L374" s="10"/>
      <c r="M374" s="10"/>
      <c r="N374" s="10"/>
      <c r="O374" s="10"/>
      <c r="P374" s="10"/>
      <c r="Q374" s="10"/>
      <c r="R374" s="10"/>
      <c r="S374" s="10"/>
      <c r="T374" s="10"/>
      <c r="U374" s="10"/>
      <c r="V374" s="10"/>
      <c r="W374" s="10"/>
      <c r="X374" s="10"/>
      <c r="AB374" s="10"/>
      <c r="AC374" s="10"/>
      <c r="AD374" s="10"/>
      <c r="AE374" s="10"/>
      <c r="AF374" s="10"/>
      <c r="AG374" s="10"/>
      <c r="AH374" s="10"/>
    </row>
    <row r="375" spans="1:34" ht="15.75" customHeight="1" x14ac:dyDescent="0.2">
      <c r="A375" s="10"/>
      <c r="B375" s="10"/>
      <c r="C375" s="10"/>
      <c r="D375" s="10"/>
      <c r="E375" s="10"/>
      <c r="F375" s="10"/>
      <c r="G375" s="10"/>
      <c r="H375" s="10"/>
      <c r="I375" s="10"/>
      <c r="J375" s="10"/>
      <c r="K375" s="10"/>
      <c r="L375" s="10"/>
      <c r="M375" s="10"/>
      <c r="N375" s="10"/>
      <c r="O375" s="10"/>
      <c r="P375" s="10"/>
      <c r="Q375" s="10"/>
      <c r="R375" s="10"/>
      <c r="S375" s="10"/>
      <c r="T375" s="10"/>
      <c r="U375" s="10"/>
      <c r="V375" s="10"/>
      <c r="W375" s="10"/>
      <c r="X375" s="10"/>
      <c r="AB375" s="10"/>
      <c r="AC375" s="10"/>
      <c r="AD375" s="10"/>
      <c r="AE375" s="10"/>
      <c r="AF375" s="10"/>
      <c r="AG375" s="10"/>
      <c r="AH375" s="10"/>
    </row>
    <row r="376" spans="1:34" ht="15.75" customHeight="1" x14ac:dyDescent="0.2">
      <c r="A376" s="10"/>
      <c r="B376" s="10"/>
      <c r="C376" s="10"/>
      <c r="D376" s="10"/>
      <c r="E376" s="10"/>
      <c r="F376" s="10"/>
      <c r="G376" s="10"/>
      <c r="H376" s="10"/>
      <c r="I376" s="10"/>
      <c r="J376" s="10"/>
      <c r="K376" s="10"/>
      <c r="L376" s="10"/>
      <c r="M376" s="10"/>
      <c r="N376" s="10"/>
      <c r="O376" s="10"/>
      <c r="P376" s="10"/>
      <c r="Q376" s="10"/>
      <c r="R376" s="10"/>
      <c r="S376" s="10"/>
      <c r="T376" s="10"/>
      <c r="U376" s="10"/>
      <c r="V376" s="10"/>
      <c r="W376" s="10"/>
      <c r="X376" s="10"/>
      <c r="AB376" s="10"/>
      <c r="AC376" s="10"/>
      <c r="AD376" s="10"/>
      <c r="AE376" s="10"/>
      <c r="AF376" s="10"/>
      <c r="AG376" s="10"/>
      <c r="AH376" s="10"/>
    </row>
    <row r="377" spans="1:34" ht="15.75" customHeight="1" x14ac:dyDescent="0.2">
      <c r="A377" s="10"/>
      <c r="B377" s="10"/>
      <c r="C377" s="10"/>
      <c r="D377" s="10"/>
      <c r="E377" s="10"/>
      <c r="F377" s="10"/>
      <c r="G377" s="10"/>
      <c r="H377" s="10"/>
      <c r="I377" s="10"/>
      <c r="J377" s="10"/>
      <c r="K377" s="10"/>
      <c r="L377" s="10"/>
      <c r="M377" s="10"/>
      <c r="N377" s="10"/>
      <c r="O377" s="10"/>
      <c r="P377" s="10"/>
      <c r="Q377" s="10"/>
      <c r="R377" s="10"/>
      <c r="S377" s="10"/>
      <c r="T377" s="10"/>
      <c r="U377" s="10"/>
      <c r="V377" s="10"/>
      <c r="W377" s="10"/>
      <c r="X377" s="10"/>
      <c r="AB377" s="10"/>
      <c r="AC377" s="10"/>
      <c r="AD377" s="10"/>
      <c r="AE377" s="10"/>
      <c r="AF377" s="10"/>
      <c r="AG377" s="10"/>
      <c r="AH377" s="10"/>
    </row>
    <row r="378" spans="1:34" ht="15.75" customHeight="1" x14ac:dyDescent="0.2">
      <c r="A378" s="10"/>
      <c r="B378" s="10"/>
      <c r="C378" s="10"/>
      <c r="D378" s="10"/>
      <c r="E378" s="10"/>
      <c r="F378" s="10"/>
      <c r="G378" s="10"/>
      <c r="H378" s="10"/>
      <c r="I378" s="10"/>
      <c r="J378" s="10"/>
      <c r="K378" s="10"/>
      <c r="L378" s="10"/>
      <c r="M378" s="10"/>
      <c r="N378" s="10"/>
      <c r="O378" s="10"/>
      <c r="P378" s="10"/>
      <c r="Q378" s="10"/>
      <c r="R378" s="10"/>
      <c r="S378" s="10"/>
      <c r="T378" s="10"/>
      <c r="U378" s="10"/>
      <c r="V378" s="10"/>
      <c r="W378" s="10"/>
      <c r="X378" s="10"/>
      <c r="AB378" s="10"/>
      <c r="AC378" s="10"/>
      <c r="AD378" s="10"/>
      <c r="AE378" s="10"/>
      <c r="AF378" s="10"/>
      <c r="AG378" s="10"/>
      <c r="AH378" s="10"/>
    </row>
    <row r="379" spans="1:34" ht="15.75" customHeight="1" x14ac:dyDescent="0.2">
      <c r="A379" s="10"/>
      <c r="B379" s="10"/>
      <c r="C379" s="10"/>
      <c r="D379" s="10"/>
      <c r="E379" s="10"/>
      <c r="F379" s="10"/>
      <c r="G379" s="10"/>
      <c r="H379" s="10"/>
      <c r="I379" s="10"/>
      <c r="J379" s="10"/>
      <c r="K379" s="10"/>
      <c r="L379" s="10"/>
      <c r="M379" s="10"/>
      <c r="N379" s="10"/>
      <c r="O379" s="10"/>
      <c r="P379" s="10"/>
      <c r="Q379" s="10"/>
      <c r="R379" s="10"/>
      <c r="S379" s="10"/>
      <c r="T379" s="10"/>
      <c r="U379" s="10"/>
      <c r="V379" s="10"/>
      <c r="W379" s="10"/>
      <c r="X379" s="10"/>
      <c r="AB379" s="10"/>
      <c r="AC379" s="10"/>
      <c r="AD379" s="10"/>
      <c r="AE379" s="10"/>
      <c r="AF379" s="10"/>
      <c r="AG379" s="10"/>
      <c r="AH379" s="10"/>
    </row>
    <row r="380" spans="1:34" ht="15.75" customHeight="1" x14ac:dyDescent="0.2">
      <c r="A380" s="10"/>
      <c r="B380" s="10"/>
      <c r="C380" s="10"/>
      <c r="D380" s="10"/>
      <c r="E380" s="10"/>
      <c r="F380" s="10"/>
      <c r="G380" s="10"/>
      <c r="H380" s="10"/>
      <c r="I380" s="10"/>
      <c r="J380" s="10"/>
      <c r="K380" s="10"/>
      <c r="L380" s="10"/>
      <c r="M380" s="10"/>
      <c r="N380" s="10"/>
      <c r="O380" s="10"/>
      <c r="P380" s="10"/>
      <c r="Q380" s="10"/>
      <c r="R380" s="10"/>
      <c r="S380" s="10"/>
      <c r="T380" s="10"/>
      <c r="U380" s="10"/>
      <c r="V380" s="10"/>
      <c r="W380" s="10"/>
      <c r="X380" s="10"/>
      <c r="AB380" s="10"/>
      <c r="AC380" s="10"/>
      <c r="AD380" s="10"/>
      <c r="AE380" s="10"/>
      <c r="AF380" s="10"/>
      <c r="AG380" s="10"/>
      <c r="AH380" s="10"/>
    </row>
    <row r="381" spans="1:34" ht="15.75" customHeight="1" x14ac:dyDescent="0.2">
      <c r="A381" s="10"/>
      <c r="B381" s="10"/>
      <c r="C381" s="10"/>
      <c r="D381" s="10"/>
      <c r="E381" s="10"/>
      <c r="F381" s="10"/>
      <c r="G381" s="10"/>
      <c r="H381" s="10"/>
      <c r="I381" s="10"/>
      <c r="J381" s="10"/>
      <c r="K381" s="10"/>
      <c r="L381" s="10"/>
      <c r="M381" s="10"/>
      <c r="N381" s="10"/>
      <c r="O381" s="10"/>
      <c r="P381" s="10"/>
      <c r="Q381" s="10"/>
      <c r="R381" s="10"/>
      <c r="S381" s="10"/>
      <c r="T381" s="10"/>
      <c r="U381" s="10"/>
      <c r="V381" s="10"/>
      <c r="W381" s="10"/>
      <c r="X381" s="10"/>
      <c r="AB381" s="10"/>
      <c r="AC381" s="10"/>
      <c r="AD381" s="10"/>
      <c r="AE381" s="10"/>
      <c r="AF381" s="10"/>
      <c r="AG381" s="10"/>
      <c r="AH381" s="10"/>
    </row>
    <row r="382" spans="1:34" ht="15.75" customHeight="1" x14ac:dyDescent="0.2">
      <c r="A382" s="10"/>
      <c r="B382" s="10"/>
      <c r="C382" s="10"/>
      <c r="D382" s="10"/>
      <c r="E382" s="10"/>
      <c r="F382" s="10"/>
      <c r="G382" s="10"/>
      <c r="H382" s="10"/>
      <c r="I382" s="10"/>
      <c r="J382" s="10"/>
      <c r="K382" s="10"/>
      <c r="L382" s="10"/>
      <c r="M382" s="10"/>
      <c r="N382" s="10"/>
      <c r="O382" s="10"/>
      <c r="P382" s="10"/>
      <c r="Q382" s="10"/>
      <c r="R382" s="10"/>
      <c r="S382" s="10"/>
      <c r="T382" s="10"/>
      <c r="U382" s="10"/>
      <c r="V382" s="10"/>
      <c r="W382" s="10"/>
      <c r="X382" s="10"/>
      <c r="AB382" s="10"/>
      <c r="AC382" s="10"/>
      <c r="AD382" s="10"/>
      <c r="AE382" s="10"/>
      <c r="AF382" s="10"/>
      <c r="AG382" s="10"/>
      <c r="AH382" s="10"/>
    </row>
    <row r="383" spans="1:34" ht="15.75" customHeight="1" x14ac:dyDescent="0.2">
      <c r="A383" s="10"/>
      <c r="B383" s="10"/>
      <c r="C383" s="10"/>
      <c r="D383" s="10"/>
      <c r="E383" s="10"/>
      <c r="F383" s="10"/>
      <c r="G383" s="10"/>
      <c r="H383" s="10"/>
      <c r="I383" s="10"/>
      <c r="J383" s="10"/>
      <c r="K383" s="10"/>
      <c r="L383" s="10"/>
      <c r="M383" s="10"/>
      <c r="N383" s="10"/>
      <c r="O383" s="10"/>
      <c r="P383" s="10"/>
      <c r="Q383" s="10"/>
      <c r="R383" s="10"/>
      <c r="S383" s="10"/>
      <c r="T383" s="10"/>
      <c r="U383" s="10"/>
      <c r="V383" s="10"/>
      <c r="W383" s="10"/>
      <c r="X383" s="10"/>
      <c r="AB383" s="10"/>
      <c r="AC383" s="10"/>
      <c r="AD383" s="10"/>
      <c r="AE383" s="10"/>
      <c r="AF383" s="10"/>
      <c r="AG383" s="10"/>
      <c r="AH383" s="10"/>
    </row>
    <row r="384" spans="1:34" ht="15.75" customHeight="1" x14ac:dyDescent="0.2">
      <c r="A384" s="10"/>
      <c r="B384" s="10"/>
      <c r="C384" s="10"/>
      <c r="D384" s="10"/>
      <c r="E384" s="10"/>
      <c r="F384" s="10"/>
      <c r="G384" s="10"/>
      <c r="H384" s="10"/>
      <c r="I384" s="10"/>
      <c r="J384" s="10"/>
      <c r="K384" s="10"/>
      <c r="L384" s="10"/>
      <c r="M384" s="10"/>
      <c r="N384" s="10"/>
      <c r="O384" s="10"/>
      <c r="P384" s="10"/>
      <c r="Q384" s="10"/>
      <c r="R384" s="10"/>
      <c r="S384" s="10"/>
      <c r="T384" s="10"/>
      <c r="U384" s="10"/>
      <c r="V384" s="10"/>
      <c r="W384" s="10"/>
      <c r="X384" s="10"/>
      <c r="AB384" s="10"/>
      <c r="AC384" s="10"/>
      <c r="AD384" s="10"/>
      <c r="AE384" s="10"/>
      <c r="AF384" s="10"/>
      <c r="AG384" s="10"/>
      <c r="AH384" s="10"/>
    </row>
    <row r="385" spans="1:34" ht="15.75" customHeight="1" x14ac:dyDescent="0.2">
      <c r="A385" s="10"/>
      <c r="B385" s="10"/>
      <c r="C385" s="10"/>
      <c r="D385" s="10"/>
      <c r="E385" s="10"/>
      <c r="F385" s="10"/>
      <c r="G385" s="10"/>
      <c r="H385" s="10"/>
      <c r="I385" s="10"/>
      <c r="J385" s="10"/>
      <c r="K385" s="10"/>
      <c r="L385" s="10"/>
      <c r="M385" s="10"/>
      <c r="N385" s="10"/>
      <c r="O385" s="10"/>
      <c r="P385" s="10"/>
      <c r="Q385" s="10"/>
      <c r="R385" s="10"/>
      <c r="S385" s="10"/>
      <c r="T385" s="10"/>
      <c r="U385" s="10"/>
      <c r="V385" s="10"/>
      <c r="W385" s="10"/>
      <c r="X385" s="10"/>
      <c r="AB385" s="10"/>
      <c r="AC385" s="10"/>
      <c r="AD385" s="10"/>
      <c r="AE385" s="10"/>
      <c r="AF385" s="10"/>
      <c r="AG385" s="10"/>
      <c r="AH385" s="10"/>
    </row>
    <row r="386" spans="1:34" ht="15.75" customHeight="1" x14ac:dyDescent="0.2">
      <c r="A386" s="10"/>
      <c r="B386" s="10"/>
      <c r="C386" s="10"/>
      <c r="D386" s="10"/>
      <c r="E386" s="10"/>
      <c r="F386" s="10"/>
      <c r="G386" s="10"/>
      <c r="H386" s="10"/>
      <c r="I386" s="10"/>
      <c r="J386" s="10"/>
      <c r="K386" s="10"/>
      <c r="L386" s="10"/>
      <c r="M386" s="10"/>
      <c r="N386" s="10"/>
      <c r="O386" s="10"/>
      <c r="P386" s="10"/>
      <c r="Q386" s="10"/>
      <c r="R386" s="10"/>
      <c r="S386" s="10"/>
      <c r="T386" s="10"/>
      <c r="U386" s="10"/>
      <c r="V386" s="10"/>
      <c r="W386" s="10"/>
      <c r="X386" s="10"/>
      <c r="AB386" s="10"/>
      <c r="AC386" s="10"/>
      <c r="AD386" s="10"/>
      <c r="AE386" s="10"/>
      <c r="AF386" s="10"/>
      <c r="AG386" s="10"/>
      <c r="AH386" s="10"/>
    </row>
    <row r="387" spans="1:34" ht="15.75" customHeight="1" x14ac:dyDescent="0.2">
      <c r="A387" s="10"/>
      <c r="B387" s="10"/>
      <c r="C387" s="10"/>
      <c r="D387" s="10"/>
      <c r="E387" s="10"/>
      <c r="F387" s="10"/>
      <c r="G387" s="10"/>
      <c r="H387" s="10"/>
      <c r="I387" s="10"/>
      <c r="J387" s="10"/>
      <c r="K387" s="10"/>
      <c r="L387" s="10"/>
      <c r="M387" s="10"/>
      <c r="N387" s="10"/>
      <c r="O387" s="10"/>
      <c r="P387" s="10"/>
      <c r="Q387" s="10"/>
      <c r="R387" s="10"/>
      <c r="S387" s="10"/>
      <c r="T387" s="10"/>
      <c r="U387" s="10"/>
      <c r="V387" s="10"/>
      <c r="W387" s="10"/>
      <c r="X387" s="10"/>
      <c r="AB387" s="10"/>
      <c r="AC387" s="10"/>
      <c r="AD387" s="10"/>
      <c r="AE387" s="10"/>
      <c r="AF387" s="10"/>
      <c r="AG387" s="10"/>
      <c r="AH387" s="10"/>
    </row>
    <row r="388" spans="1:34" ht="15.75" customHeight="1" x14ac:dyDescent="0.2">
      <c r="A388" s="10"/>
      <c r="B388" s="10"/>
      <c r="C388" s="10"/>
      <c r="D388" s="10"/>
      <c r="E388" s="10"/>
      <c r="F388" s="10"/>
      <c r="G388" s="10"/>
      <c r="H388" s="10"/>
      <c r="I388" s="10"/>
      <c r="J388" s="10"/>
      <c r="K388" s="10"/>
      <c r="L388" s="10"/>
      <c r="M388" s="10"/>
      <c r="N388" s="10"/>
      <c r="O388" s="10"/>
      <c r="P388" s="10"/>
      <c r="Q388" s="10"/>
      <c r="R388" s="10"/>
      <c r="S388" s="10"/>
      <c r="T388" s="10"/>
      <c r="U388" s="10"/>
      <c r="V388" s="10"/>
      <c r="W388" s="10"/>
      <c r="X388" s="10"/>
      <c r="AB388" s="10"/>
      <c r="AC388" s="10"/>
      <c r="AD388" s="10"/>
      <c r="AE388" s="10"/>
      <c r="AF388" s="10"/>
      <c r="AG388" s="10"/>
      <c r="AH388" s="10"/>
    </row>
    <row r="389" spans="1:34" ht="15.75" customHeight="1" x14ac:dyDescent="0.2">
      <c r="A389" s="10"/>
      <c r="B389" s="10"/>
      <c r="C389" s="10"/>
      <c r="D389" s="10"/>
      <c r="E389" s="10"/>
      <c r="F389" s="10"/>
      <c r="G389" s="10"/>
      <c r="H389" s="10"/>
      <c r="I389" s="10"/>
      <c r="J389" s="10"/>
      <c r="K389" s="10"/>
      <c r="L389" s="10"/>
      <c r="M389" s="10"/>
      <c r="N389" s="10"/>
      <c r="O389" s="10"/>
      <c r="P389" s="10"/>
      <c r="Q389" s="10"/>
      <c r="R389" s="10"/>
      <c r="S389" s="10"/>
      <c r="T389" s="10"/>
      <c r="U389" s="10"/>
      <c r="V389" s="10"/>
      <c r="W389" s="10"/>
      <c r="X389" s="10"/>
      <c r="AB389" s="10"/>
      <c r="AC389" s="10"/>
      <c r="AD389" s="10"/>
      <c r="AE389" s="10"/>
      <c r="AF389" s="10"/>
      <c r="AG389" s="10"/>
      <c r="AH389" s="10"/>
    </row>
    <row r="390" spans="1:34" ht="15.75" customHeight="1" x14ac:dyDescent="0.2">
      <c r="A390" s="10"/>
      <c r="B390" s="10"/>
      <c r="C390" s="10"/>
      <c r="D390" s="10"/>
      <c r="E390" s="10"/>
      <c r="F390" s="10"/>
      <c r="G390" s="10"/>
      <c r="H390" s="10"/>
      <c r="I390" s="10"/>
      <c r="J390" s="10"/>
      <c r="K390" s="10"/>
      <c r="L390" s="10"/>
      <c r="M390" s="10"/>
      <c r="N390" s="10"/>
      <c r="O390" s="10"/>
      <c r="P390" s="10"/>
      <c r="Q390" s="10"/>
      <c r="R390" s="10"/>
      <c r="S390" s="10"/>
      <c r="T390" s="10"/>
      <c r="U390" s="10"/>
      <c r="V390" s="10"/>
      <c r="W390" s="10"/>
      <c r="X390" s="10"/>
      <c r="AB390" s="10"/>
      <c r="AC390" s="10"/>
      <c r="AD390" s="10"/>
      <c r="AE390" s="10"/>
      <c r="AF390" s="10"/>
      <c r="AG390" s="10"/>
      <c r="AH390" s="10"/>
    </row>
    <row r="391" spans="1:34" ht="15.75" customHeight="1" x14ac:dyDescent="0.2">
      <c r="A391" s="10"/>
      <c r="B391" s="10"/>
      <c r="C391" s="10"/>
      <c r="D391" s="10"/>
      <c r="E391" s="10"/>
      <c r="F391" s="10"/>
      <c r="G391" s="10"/>
      <c r="H391" s="10"/>
      <c r="I391" s="10"/>
      <c r="J391" s="10"/>
      <c r="K391" s="10"/>
      <c r="L391" s="10"/>
      <c r="M391" s="10"/>
      <c r="N391" s="10"/>
      <c r="O391" s="10"/>
      <c r="P391" s="10"/>
      <c r="Q391" s="10"/>
      <c r="R391" s="10"/>
      <c r="S391" s="10"/>
      <c r="T391" s="10"/>
      <c r="U391" s="10"/>
      <c r="V391" s="10"/>
      <c r="W391" s="10"/>
      <c r="X391" s="10"/>
      <c r="AB391" s="10"/>
      <c r="AC391" s="10"/>
      <c r="AD391" s="10"/>
      <c r="AE391" s="10"/>
      <c r="AF391" s="10"/>
      <c r="AG391" s="10"/>
      <c r="AH391" s="10"/>
    </row>
    <row r="392" spans="1:34" ht="15.75" customHeight="1" x14ac:dyDescent="0.2">
      <c r="A392" s="10"/>
      <c r="B392" s="10"/>
      <c r="C392" s="10"/>
      <c r="D392" s="10"/>
      <c r="E392" s="10"/>
      <c r="F392" s="10"/>
      <c r="G392" s="10"/>
      <c r="H392" s="10"/>
      <c r="I392" s="10"/>
      <c r="J392" s="10"/>
      <c r="K392" s="10"/>
      <c r="L392" s="10"/>
      <c r="M392" s="10"/>
      <c r="N392" s="10"/>
      <c r="O392" s="10"/>
      <c r="P392" s="10"/>
      <c r="Q392" s="10"/>
      <c r="R392" s="10"/>
      <c r="S392" s="10"/>
      <c r="T392" s="10"/>
      <c r="U392" s="10"/>
      <c r="V392" s="10"/>
      <c r="W392" s="10"/>
      <c r="X392" s="10"/>
      <c r="AB392" s="10"/>
      <c r="AC392" s="10"/>
      <c r="AD392" s="10"/>
      <c r="AE392" s="10"/>
      <c r="AF392" s="10"/>
      <c r="AG392" s="10"/>
      <c r="AH392" s="10"/>
    </row>
    <row r="393" spans="1:34" ht="15.75" customHeight="1" x14ac:dyDescent="0.2">
      <c r="A393" s="10"/>
      <c r="B393" s="10"/>
      <c r="C393" s="10"/>
      <c r="D393" s="10"/>
      <c r="E393" s="10"/>
      <c r="F393" s="10"/>
      <c r="G393" s="10"/>
      <c r="H393" s="10"/>
      <c r="I393" s="10"/>
      <c r="J393" s="10"/>
      <c r="K393" s="10"/>
      <c r="L393" s="10"/>
      <c r="M393" s="10"/>
      <c r="N393" s="10"/>
      <c r="O393" s="10"/>
      <c r="P393" s="10"/>
      <c r="Q393" s="10"/>
      <c r="R393" s="10"/>
      <c r="S393" s="10"/>
      <c r="T393" s="10"/>
      <c r="U393" s="10"/>
      <c r="V393" s="10"/>
      <c r="W393" s="10"/>
      <c r="X393" s="10"/>
      <c r="AB393" s="10"/>
      <c r="AC393" s="10"/>
      <c r="AD393" s="10"/>
      <c r="AE393" s="10"/>
      <c r="AF393" s="10"/>
      <c r="AG393" s="10"/>
      <c r="AH393" s="10"/>
    </row>
    <row r="394" spans="1:34" ht="15.75" customHeight="1" x14ac:dyDescent="0.2">
      <c r="A394" s="10"/>
      <c r="B394" s="10"/>
      <c r="C394" s="10"/>
      <c r="D394" s="10"/>
      <c r="E394" s="10"/>
      <c r="F394" s="10"/>
      <c r="G394" s="10"/>
      <c r="H394" s="10"/>
      <c r="I394" s="10"/>
      <c r="J394" s="10"/>
      <c r="K394" s="10"/>
      <c r="L394" s="10"/>
      <c r="M394" s="10"/>
      <c r="N394" s="10"/>
      <c r="O394" s="10"/>
      <c r="P394" s="10"/>
      <c r="Q394" s="10"/>
      <c r="R394" s="10"/>
      <c r="S394" s="10"/>
      <c r="T394" s="10"/>
      <c r="U394" s="10"/>
      <c r="V394" s="10"/>
      <c r="W394" s="10"/>
      <c r="X394" s="10"/>
      <c r="AB394" s="10"/>
      <c r="AC394" s="10"/>
      <c r="AD394" s="10"/>
      <c r="AE394" s="10"/>
      <c r="AF394" s="10"/>
      <c r="AG394" s="10"/>
      <c r="AH394" s="10"/>
    </row>
    <row r="395" spans="1:34" ht="15.75" customHeight="1" x14ac:dyDescent="0.2">
      <c r="A395" s="10"/>
      <c r="B395" s="10"/>
      <c r="C395" s="10"/>
      <c r="D395" s="10"/>
      <c r="E395" s="10"/>
      <c r="F395" s="10"/>
      <c r="G395" s="10"/>
      <c r="H395" s="10"/>
      <c r="I395" s="10"/>
      <c r="J395" s="10"/>
      <c r="K395" s="10"/>
      <c r="L395" s="10"/>
      <c r="M395" s="10"/>
      <c r="N395" s="10"/>
      <c r="O395" s="10"/>
      <c r="P395" s="10"/>
      <c r="Q395" s="10"/>
      <c r="R395" s="10"/>
      <c r="S395" s="10"/>
      <c r="T395" s="10"/>
      <c r="U395" s="10"/>
      <c r="V395" s="10"/>
      <c r="W395" s="10"/>
      <c r="X395" s="10"/>
      <c r="AB395" s="10"/>
      <c r="AC395" s="10"/>
      <c r="AD395" s="10"/>
      <c r="AE395" s="10"/>
      <c r="AF395" s="10"/>
      <c r="AG395" s="10"/>
      <c r="AH395" s="10"/>
    </row>
    <row r="396" spans="1:34" ht="15.75" customHeight="1" x14ac:dyDescent="0.2">
      <c r="A396" s="10"/>
      <c r="B396" s="10"/>
      <c r="C396" s="10"/>
      <c r="D396" s="10"/>
      <c r="E396" s="10"/>
      <c r="F396" s="10"/>
      <c r="G396" s="10"/>
      <c r="H396" s="10"/>
      <c r="I396" s="10"/>
      <c r="J396" s="10"/>
      <c r="K396" s="10"/>
      <c r="L396" s="10"/>
      <c r="M396" s="10"/>
      <c r="N396" s="10"/>
      <c r="O396" s="10"/>
      <c r="P396" s="10"/>
      <c r="Q396" s="10"/>
      <c r="R396" s="10"/>
      <c r="S396" s="10"/>
      <c r="T396" s="10"/>
      <c r="U396" s="10"/>
      <c r="V396" s="10"/>
      <c r="W396" s="10"/>
      <c r="X396" s="10"/>
      <c r="AB396" s="10"/>
      <c r="AC396" s="10"/>
      <c r="AD396" s="10"/>
      <c r="AE396" s="10"/>
      <c r="AF396" s="10"/>
      <c r="AG396" s="10"/>
      <c r="AH396" s="10"/>
    </row>
    <row r="397" spans="1:34" ht="15.75" customHeight="1" x14ac:dyDescent="0.2">
      <c r="A397" s="10"/>
      <c r="B397" s="10"/>
      <c r="C397" s="10"/>
      <c r="D397" s="10"/>
      <c r="E397" s="10"/>
      <c r="F397" s="10"/>
      <c r="G397" s="10"/>
      <c r="H397" s="10"/>
      <c r="I397" s="10"/>
      <c r="J397" s="10"/>
      <c r="K397" s="10"/>
      <c r="L397" s="10"/>
      <c r="M397" s="10"/>
      <c r="N397" s="10"/>
      <c r="O397" s="10"/>
      <c r="P397" s="10"/>
      <c r="Q397" s="10"/>
      <c r="R397" s="10"/>
      <c r="S397" s="10"/>
      <c r="T397" s="10"/>
      <c r="U397" s="10"/>
      <c r="V397" s="10"/>
      <c r="W397" s="10"/>
      <c r="X397" s="10"/>
      <c r="AB397" s="10"/>
      <c r="AC397" s="10"/>
      <c r="AD397" s="10"/>
      <c r="AE397" s="10"/>
      <c r="AF397" s="10"/>
      <c r="AG397" s="10"/>
      <c r="AH397" s="10"/>
    </row>
    <row r="398" spans="1:34" ht="15.75" customHeight="1" x14ac:dyDescent="0.2">
      <c r="A398" s="10"/>
      <c r="B398" s="10"/>
      <c r="C398" s="10"/>
      <c r="D398" s="10"/>
      <c r="E398" s="10"/>
      <c r="F398" s="10"/>
      <c r="G398" s="10"/>
      <c r="H398" s="10"/>
      <c r="I398" s="10"/>
      <c r="J398" s="10"/>
      <c r="K398" s="10"/>
      <c r="L398" s="10"/>
      <c r="M398" s="10"/>
      <c r="N398" s="10"/>
      <c r="O398" s="10"/>
      <c r="P398" s="10"/>
      <c r="Q398" s="10"/>
      <c r="R398" s="10"/>
      <c r="S398" s="10"/>
      <c r="T398" s="10"/>
      <c r="U398" s="10"/>
      <c r="V398" s="10"/>
      <c r="W398" s="10"/>
      <c r="X398" s="10"/>
      <c r="AB398" s="10"/>
      <c r="AC398" s="10"/>
      <c r="AD398" s="10"/>
      <c r="AE398" s="10"/>
      <c r="AF398" s="10"/>
      <c r="AG398" s="10"/>
      <c r="AH398" s="10"/>
    </row>
    <row r="399" spans="1:34" ht="15.75" customHeight="1" x14ac:dyDescent="0.2">
      <c r="A399" s="10"/>
      <c r="B399" s="10"/>
      <c r="C399" s="10"/>
      <c r="D399" s="10"/>
      <c r="E399" s="10"/>
      <c r="F399" s="10"/>
      <c r="G399" s="10"/>
      <c r="H399" s="10"/>
      <c r="I399" s="10"/>
      <c r="J399" s="10"/>
      <c r="K399" s="10"/>
      <c r="L399" s="10"/>
      <c r="M399" s="10"/>
      <c r="N399" s="10"/>
      <c r="O399" s="10"/>
      <c r="P399" s="10"/>
      <c r="Q399" s="10"/>
      <c r="R399" s="10"/>
      <c r="S399" s="10"/>
      <c r="T399" s="10"/>
      <c r="U399" s="10"/>
      <c r="V399" s="10"/>
      <c r="W399" s="10"/>
      <c r="X399" s="10"/>
      <c r="AB399" s="10"/>
      <c r="AC399" s="10"/>
      <c r="AD399" s="10"/>
      <c r="AE399" s="10"/>
      <c r="AF399" s="10"/>
      <c r="AG399" s="10"/>
      <c r="AH399" s="10"/>
    </row>
    <row r="400" spans="1:34" ht="15.75" customHeight="1" x14ac:dyDescent="0.2">
      <c r="A400" s="10"/>
      <c r="B400" s="10"/>
      <c r="C400" s="10"/>
      <c r="D400" s="10"/>
      <c r="E400" s="10"/>
      <c r="F400" s="10"/>
      <c r="G400" s="10"/>
      <c r="H400" s="10"/>
      <c r="I400" s="10"/>
      <c r="J400" s="10"/>
      <c r="K400" s="10"/>
      <c r="L400" s="10"/>
      <c r="M400" s="10"/>
      <c r="N400" s="10"/>
      <c r="O400" s="10"/>
      <c r="P400" s="10"/>
      <c r="Q400" s="10"/>
      <c r="R400" s="10"/>
      <c r="S400" s="10"/>
      <c r="T400" s="10"/>
      <c r="U400" s="10"/>
      <c r="V400" s="10"/>
      <c r="W400" s="10"/>
      <c r="X400" s="10"/>
      <c r="AB400" s="10"/>
      <c r="AC400" s="10"/>
      <c r="AD400" s="10"/>
      <c r="AE400" s="10"/>
      <c r="AF400" s="10"/>
      <c r="AG400" s="10"/>
      <c r="AH400" s="10"/>
    </row>
    <row r="401" spans="1:34" ht="15.75" customHeight="1" x14ac:dyDescent="0.2">
      <c r="A401" s="10"/>
      <c r="B401" s="10"/>
      <c r="C401" s="10"/>
      <c r="D401" s="10"/>
      <c r="E401" s="10"/>
      <c r="F401" s="10"/>
      <c r="G401" s="10"/>
      <c r="H401" s="10"/>
      <c r="I401" s="10"/>
      <c r="J401" s="10"/>
      <c r="K401" s="10"/>
      <c r="L401" s="10"/>
      <c r="M401" s="10"/>
      <c r="N401" s="10"/>
      <c r="O401" s="10"/>
      <c r="P401" s="10"/>
      <c r="Q401" s="10"/>
      <c r="R401" s="10"/>
      <c r="S401" s="10"/>
      <c r="T401" s="10"/>
      <c r="U401" s="10"/>
      <c r="V401" s="10"/>
      <c r="W401" s="10"/>
      <c r="X401" s="10"/>
      <c r="AB401" s="10"/>
      <c r="AC401" s="10"/>
      <c r="AD401" s="10"/>
      <c r="AE401" s="10"/>
      <c r="AF401" s="10"/>
      <c r="AG401" s="10"/>
      <c r="AH401" s="10"/>
    </row>
    <row r="402" spans="1:34" ht="15.75" customHeight="1" x14ac:dyDescent="0.2">
      <c r="A402" s="10"/>
      <c r="B402" s="10"/>
      <c r="C402" s="10"/>
      <c r="D402" s="10"/>
      <c r="E402" s="10"/>
      <c r="F402" s="10"/>
      <c r="G402" s="10"/>
      <c r="H402" s="10"/>
      <c r="I402" s="10"/>
      <c r="J402" s="10"/>
      <c r="K402" s="10"/>
      <c r="L402" s="10"/>
      <c r="M402" s="10"/>
      <c r="N402" s="10"/>
      <c r="O402" s="10"/>
      <c r="P402" s="10"/>
      <c r="Q402" s="10"/>
      <c r="R402" s="10"/>
      <c r="S402" s="10"/>
      <c r="T402" s="10"/>
      <c r="U402" s="10"/>
      <c r="V402" s="10"/>
      <c r="W402" s="10"/>
      <c r="X402" s="10"/>
      <c r="AB402" s="10"/>
      <c r="AC402" s="10"/>
      <c r="AD402" s="10"/>
      <c r="AE402" s="10"/>
      <c r="AF402" s="10"/>
      <c r="AG402" s="10"/>
      <c r="AH402" s="10"/>
    </row>
    <row r="403" spans="1:34" ht="15.75" customHeight="1" x14ac:dyDescent="0.2">
      <c r="A403" s="10"/>
      <c r="B403" s="10"/>
      <c r="C403" s="10"/>
      <c r="D403" s="10"/>
      <c r="E403" s="10"/>
      <c r="F403" s="10"/>
      <c r="G403" s="10"/>
      <c r="H403" s="10"/>
      <c r="I403" s="10"/>
      <c r="J403" s="10"/>
      <c r="K403" s="10"/>
      <c r="L403" s="10"/>
      <c r="M403" s="10"/>
      <c r="N403" s="10"/>
      <c r="O403" s="10"/>
      <c r="P403" s="10"/>
      <c r="Q403" s="10"/>
      <c r="R403" s="10"/>
      <c r="S403" s="10"/>
      <c r="T403" s="10"/>
      <c r="U403" s="10"/>
      <c r="V403" s="10"/>
      <c r="W403" s="10"/>
      <c r="X403" s="10"/>
      <c r="AB403" s="10"/>
      <c r="AC403" s="10"/>
      <c r="AD403" s="10"/>
      <c r="AE403" s="10"/>
      <c r="AF403" s="10"/>
      <c r="AG403" s="10"/>
      <c r="AH403" s="10"/>
    </row>
    <row r="404" spans="1:34" ht="15.75" customHeight="1" x14ac:dyDescent="0.2">
      <c r="A404" s="10"/>
      <c r="B404" s="10"/>
      <c r="C404" s="10"/>
      <c r="D404" s="10"/>
      <c r="E404" s="10"/>
      <c r="F404" s="10"/>
      <c r="G404" s="10"/>
      <c r="H404" s="10"/>
      <c r="I404" s="10"/>
      <c r="J404" s="10"/>
      <c r="K404" s="10"/>
      <c r="L404" s="10"/>
      <c r="M404" s="10"/>
      <c r="N404" s="10"/>
      <c r="O404" s="10"/>
      <c r="P404" s="10"/>
      <c r="Q404" s="10"/>
      <c r="R404" s="10"/>
      <c r="S404" s="10"/>
      <c r="T404" s="10"/>
      <c r="U404" s="10"/>
      <c r="V404" s="10"/>
      <c r="W404" s="10"/>
      <c r="X404" s="10"/>
      <c r="AB404" s="10"/>
      <c r="AC404" s="10"/>
      <c r="AD404" s="10"/>
      <c r="AE404" s="10"/>
      <c r="AF404" s="10"/>
      <c r="AG404" s="10"/>
      <c r="AH404" s="10"/>
    </row>
    <row r="405" spans="1:34" ht="15.75" customHeight="1" x14ac:dyDescent="0.2">
      <c r="A405" s="10"/>
      <c r="B405" s="10"/>
      <c r="C405" s="10"/>
      <c r="D405" s="10"/>
      <c r="E405" s="10"/>
      <c r="F405" s="10"/>
      <c r="G405" s="10"/>
      <c r="H405" s="10"/>
      <c r="I405" s="10"/>
      <c r="J405" s="10"/>
      <c r="K405" s="10"/>
      <c r="L405" s="10"/>
      <c r="M405" s="10"/>
      <c r="N405" s="10"/>
      <c r="O405" s="10"/>
      <c r="P405" s="10"/>
      <c r="Q405" s="10"/>
      <c r="R405" s="10"/>
      <c r="S405" s="10"/>
      <c r="T405" s="10"/>
      <c r="U405" s="10"/>
      <c r="V405" s="10"/>
      <c r="W405" s="10"/>
      <c r="X405" s="10"/>
      <c r="AB405" s="10"/>
      <c r="AC405" s="10"/>
      <c r="AD405" s="10"/>
      <c r="AE405" s="10"/>
      <c r="AF405" s="10"/>
      <c r="AG405" s="10"/>
      <c r="AH405" s="10"/>
    </row>
    <row r="406" spans="1:34" ht="15.75" customHeight="1" x14ac:dyDescent="0.2">
      <c r="A406" s="10"/>
      <c r="B406" s="10"/>
      <c r="C406" s="10"/>
      <c r="D406" s="10"/>
      <c r="E406" s="10"/>
      <c r="F406" s="10"/>
      <c r="G406" s="10"/>
      <c r="H406" s="10"/>
      <c r="I406" s="10"/>
      <c r="J406" s="10"/>
      <c r="K406" s="10"/>
      <c r="L406" s="10"/>
      <c r="M406" s="10"/>
      <c r="N406" s="10"/>
      <c r="O406" s="10"/>
      <c r="P406" s="10"/>
      <c r="Q406" s="10"/>
      <c r="R406" s="10"/>
      <c r="S406" s="10"/>
      <c r="T406" s="10"/>
      <c r="U406" s="10"/>
      <c r="V406" s="10"/>
      <c r="W406" s="10"/>
      <c r="X406" s="10"/>
      <c r="AB406" s="10"/>
      <c r="AC406" s="10"/>
      <c r="AD406" s="10"/>
      <c r="AE406" s="10"/>
      <c r="AF406" s="10"/>
      <c r="AG406" s="10"/>
      <c r="AH406" s="10"/>
    </row>
    <row r="407" spans="1:34" ht="15.75" customHeight="1" x14ac:dyDescent="0.2">
      <c r="A407" s="10"/>
      <c r="B407" s="10"/>
      <c r="C407" s="10"/>
      <c r="D407" s="10"/>
      <c r="E407" s="10"/>
      <c r="F407" s="10"/>
      <c r="G407" s="10"/>
      <c r="H407" s="10"/>
      <c r="I407" s="10"/>
      <c r="J407" s="10"/>
      <c r="K407" s="10"/>
      <c r="L407" s="10"/>
      <c r="M407" s="10"/>
      <c r="N407" s="10"/>
      <c r="O407" s="10"/>
      <c r="P407" s="10"/>
      <c r="Q407" s="10"/>
      <c r="R407" s="10"/>
      <c r="S407" s="10"/>
      <c r="T407" s="10"/>
      <c r="U407" s="10"/>
      <c r="V407" s="10"/>
      <c r="W407" s="10"/>
      <c r="X407" s="10"/>
      <c r="AB407" s="10"/>
      <c r="AC407" s="10"/>
      <c r="AD407" s="10"/>
      <c r="AE407" s="10"/>
      <c r="AF407" s="10"/>
      <c r="AG407" s="10"/>
      <c r="AH407" s="10"/>
    </row>
    <row r="408" spans="1:34" ht="15.75" customHeight="1" x14ac:dyDescent="0.2">
      <c r="A408" s="10"/>
      <c r="B408" s="10"/>
      <c r="C408" s="10"/>
      <c r="D408" s="10"/>
      <c r="E408" s="10"/>
      <c r="F408" s="10"/>
      <c r="G408" s="10"/>
      <c r="H408" s="10"/>
      <c r="I408" s="10"/>
      <c r="J408" s="10"/>
      <c r="K408" s="10"/>
      <c r="L408" s="10"/>
      <c r="M408" s="10"/>
      <c r="N408" s="10"/>
      <c r="O408" s="10"/>
      <c r="P408" s="10"/>
      <c r="Q408" s="10"/>
      <c r="R408" s="10"/>
      <c r="S408" s="10"/>
      <c r="T408" s="10"/>
      <c r="U408" s="10"/>
      <c r="V408" s="10"/>
      <c r="W408" s="10"/>
      <c r="X408" s="10"/>
      <c r="AB408" s="10"/>
      <c r="AC408" s="10"/>
      <c r="AD408" s="10"/>
      <c r="AE408" s="10"/>
      <c r="AF408" s="10"/>
      <c r="AG408" s="10"/>
      <c r="AH408" s="10"/>
    </row>
    <row r="409" spans="1:34" ht="15.75" customHeight="1" x14ac:dyDescent="0.2">
      <c r="A409" s="10"/>
      <c r="B409" s="10"/>
      <c r="C409" s="10"/>
      <c r="D409" s="10"/>
      <c r="E409" s="10"/>
      <c r="F409" s="10"/>
      <c r="G409" s="10"/>
      <c r="H409" s="10"/>
      <c r="I409" s="10"/>
      <c r="J409" s="10"/>
      <c r="K409" s="10"/>
      <c r="L409" s="10"/>
      <c r="M409" s="10"/>
      <c r="N409" s="10"/>
      <c r="O409" s="10"/>
      <c r="P409" s="10"/>
      <c r="Q409" s="10"/>
      <c r="R409" s="10"/>
      <c r="S409" s="10"/>
      <c r="T409" s="10"/>
      <c r="U409" s="10"/>
      <c r="V409" s="10"/>
      <c r="W409" s="10"/>
      <c r="X409" s="10"/>
      <c r="AB409" s="10"/>
      <c r="AC409" s="10"/>
      <c r="AD409" s="10"/>
      <c r="AE409" s="10"/>
      <c r="AF409" s="10"/>
      <c r="AG409" s="10"/>
      <c r="AH409" s="10"/>
    </row>
    <row r="410" spans="1:34" ht="15.75" customHeight="1" x14ac:dyDescent="0.2">
      <c r="A410" s="10"/>
      <c r="B410" s="10"/>
      <c r="C410" s="10"/>
      <c r="D410" s="10"/>
      <c r="E410" s="10"/>
      <c r="F410" s="10"/>
      <c r="G410" s="10"/>
      <c r="H410" s="10"/>
      <c r="I410" s="10"/>
      <c r="J410" s="10"/>
      <c r="K410" s="10"/>
      <c r="L410" s="10"/>
      <c r="M410" s="10"/>
      <c r="N410" s="10"/>
      <c r="O410" s="10"/>
      <c r="P410" s="10"/>
      <c r="Q410" s="10"/>
      <c r="R410" s="10"/>
      <c r="S410" s="10"/>
      <c r="T410" s="10"/>
      <c r="U410" s="10"/>
      <c r="V410" s="10"/>
      <c r="W410" s="10"/>
      <c r="X410" s="10"/>
      <c r="AB410" s="10"/>
      <c r="AC410" s="10"/>
      <c r="AD410" s="10"/>
      <c r="AE410" s="10"/>
      <c r="AF410" s="10"/>
      <c r="AG410" s="10"/>
      <c r="AH410" s="10"/>
    </row>
    <row r="411" spans="1:34" ht="15.75" customHeight="1" x14ac:dyDescent="0.2">
      <c r="A411" s="10"/>
      <c r="B411" s="10"/>
      <c r="C411" s="10"/>
      <c r="D411" s="10"/>
      <c r="E411" s="10"/>
      <c r="F411" s="10"/>
      <c r="G411" s="10"/>
      <c r="H411" s="10"/>
      <c r="I411" s="10"/>
      <c r="J411" s="10"/>
      <c r="K411" s="10"/>
      <c r="L411" s="10"/>
      <c r="M411" s="10"/>
      <c r="N411" s="10"/>
      <c r="O411" s="10"/>
      <c r="P411" s="10"/>
      <c r="Q411" s="10"/>
      <c r="R411" s="10"/>
      <c r="S411" s="10"/>
      <c r="T411" s="10"/>
      <c r="U411" s="10"/>
      <c r="V411" s="10"/>
      <c r="W411" s="10"/>
      <c r="X411" s="10"/>
      <c r="AB411" s="10"/>
      <c r="AC411" s="10"/>
      <c r="AD411" s="10"/>
      <c r="AE411" s="10"/>
      <c r="AF411" s="10"/>
      <c r="AG411" s="10"/>
      <c r="AH411" s="10"/>
    </row>
    <row r="412" spans="1:34" ht="15.75" customHeight="1" x14ac:dyDescent="0.2">
      <c r="A412" s="10"/>
      <c r="B412" s="10"/>
      <c r="C412" s="10"/>
      <c r="D412" s="10"/>
      <c r="E412" s="10"/>
      <c r="F412" s="10"/>
      <c r="G412" s="10"/>
      <c r="H412" s="10"/>
      <c r="I412" s="10"/>
      <c r="J412" s="10"/>
      <c r="K412" s="10"/>
      <c r="L412" s="10"/>
      <c r="M412" s="10"/>
      <c r="N412" s="10"/>
      <c r="O412" s="10"/>
      <c r="P412" s="10"/>
      <c r="Q412" s="10"/>
      <c r="R412" s="10"/>
      <c r="S412" s="10"/>
      <c r="T412" s="10"/>
      <c r="U412" s="10"/>
      <c r="V412" s="10"/>
      <c r="W412" s="10"/>
      <c r="X412" s="10"/>
      <c r="AB412" s="10"/>
      <c r="AC412" s="10"/>
      <c r="AD412" s="10"/>
      <c r="AE412" s="10"/>
      <c r="AF412" s="10"/>
      <c r="AG412" s="10"/>
      <c r="AH412" s="10"/>
    </row>
    <row r="413" spans="1:34" ht="15.75" customHeight="1" x14ac:dyDescent="0.2">
      <c r="A413" s="10"/>
      <c r="B413" s="10"/>
      <c r="C413" s="10"/>
      <c r="D413" s="10"/>
      <c r="E413" s="10"/>
      <c r="F413" s="10"/>
      <c r="G413" s="10"/>
      <c r="H413" s="10"/>
      <c r="I413" s="10"/>
      <c r="J413" s="10"/>
      <c r="K413" s="10"/>
      <c r="L413" s="10"/>
      <c r="M413" s="10"/>
      <c r="N413" s="10"/>
      <c r="O413" s="10"/>
      <c r="P413" s="10"/>
      <c r="Q413" s="10"/>
      <c r="R413" s="10"/>
      <c r="S413" s="10"/>
      <c r="T413" s="10"/>
      <c r="U413" s="10"/>
      <c r="V413" s="10"/>
      <c r="W413" s="10"/>
      <c r="X413" s="10"/>
      <c r="AB413" s="10"/>
      <c r="AC413" s="10"/>
      <c r="AD413" s="10"/>
      <c r="AE413" s="10"/>
      <c r="AF413" s="10"/>
      <c r="AG413" s="10"/>
      <c r="AH413" s="10"/>
    </row>
    <row r="414" spans="1:34" ht="15.75" customHeight="1" x14ac:dyDescent="0.2">
      <c r="A414" s="10"/>
      <c r="B414" s="10"/>
      <c r="C414" s="10"/>
      <c r="D414" s="10"/>
      <c r="E414" s="10"/>
      <c r="F414" s="10"/>
      <c r="G414" s="10"/>
      <c r="H414" s="10"/>
      <c r="I414" s="10"/>
      <c r="J414" s="10"/>
      <c r="K414" s="10"/>
      <c r="L414" s="10"/>
      <c r="M414" s="10"/>
      <c r="N414" s="10"/>
      <c r="O414" s="10"/>
      <c r="P414" s="10"/>
      <c r="Q414" s="10"/>
      <c r="R414" s="10"/>
      <c r="S414" s="10"/>
      <c r="T414" s="10"/>
      <c r="U414" s="10"/>
      <c r="V414" s="10"/>
      <c r="W414" s="10"/>
      <c r="X414" s="10"/>
      <c r="AB414" s="10"/>
      <c r="AC414" s="10"/>
      <c r="AD414" s="10"/>
      <c r="AE414" s="10"/>
      <c r="AF414" s="10"/>
      <c r="AG414" s="10"/>
      <c r="AH414" s="10"/>
    </row>
    <row r="415" spans="1:34" ht="15.75" customHeight="1" x14ac:dyDescent="0.2">
      <c r="A415" s="10"/>
      <c r="B415" s="10"/>
      <c r="C415" s="10"/>
      <c r="D415" s="10"/>
      <c r="E415" s="10"/>
      <c r="F415" s="10"/>
      <c r="G415" s="10"/>
      <c r="H415" s="10"/>
      <c r="I415" s="10"/>
      <c r="J415" s="10"/>
      <c r="K415" s="10"/>
      <c r="L415" s="10"/>
      <c r="M415" s="10"/>
      <c r="N415" s="10"/>
      <c r="O415" s="10"/>
      <c r="P415" s="10"/>
      <c r="Q415" s="10"/>
      <c r="R415" s="10"/>
      <c r="S415" s="10"/>
      <c r="T415" s="10"/>
      <c r="U415" s="10"/>
      <c r="V415" s="10"/>
      <c r="W415" s="10"/>
      <c r="X415" s="10"/>
      <c r="AB415" s="10"/>
      <c r="AC415" s="10"/>
      <c r="AD415" s="10"/>
      <c r="AE415" s="10"/>
      <c r="AF415" s="10"/>
      <c r="AG415" s="10"/>
      <c r="AH415" s="10"/>
    </row>
    <row r="416" spans="1:34" ht="15.75" customHeight="1" x14ac:dyDescent="0.2">
      <c r="A416" s="10"/>
      <c r="B416" s="10"/>
      <c r="C416" s="10"/>
      <c r="D416" s="10"/>
      <c r="E416" s="10"/>
      <c r="F416" s="10"/>
      <c r="G416" s="10"/>
      <c r="H416" s="10"/>
      <c r="I416" s="10"/>
      <c r="J416" s="10"/>
      <c r="K416" s="10"/>
      <c r="L416" s="10"/>
      <c r="M416" s="10"/>
      <c r="N416" s="10"/>
      <c r="O416" s="10"/>
      <c r="P416" s="10"/>
      <c r="Q416" s="10"/>
      <c r="R416" s="10"/>
      <c r="S416" s="10"/>
      <c r="T416" s="10"/>
      <c r="U416" s="10"/>
      <c r="V416" s="10"/>
      <c r="W416" s="10"/>
      <c r="X416" s="10"/>
      <c r="AB416" s="10"/>
      <c r="AC416" s="10"/>
      <c r="AD416" s="10"/>
      <c r="AE416" s="10"/>
      <c r="AF416" s="10"/>
      <c r="AG416" s="10"/>
      <c r="AH416" s="10"/>
    </row>
    <row r="417" spans="1:34" ht="15.75" customHeight="1" x14ac:dyDescent="0.2">
      <c r="A417" s="10"/>
      <c r="B417" s="10"/>
      <c r="C417" s="10"/>
      <c r="D417" s="10"/>
      <c r="E417" s="10"/>
      <c r="F417" s="10"/>
      <c r="G417" s="10"/>
      <c r="H417" s="10"/>
      <c r="I417" s="10"/>
      <c r="J417" s="10"/>
      <c r="K417" s="10"/>
      <c r="L417" s="10"/>
      <c r="M417" s="10"/>
      <c r="N417" s="10"/>
      <c r="O417" s="10"/>
      <c r="P417" s="10"/>
      <c r="Q417" s="10"/>
      <c r="R417" s="10"/>
      <c r="S417" s="10"/>
      <c r="T417" s="10"/>
      <c r="U417" s="10"/>
      <c r="V417" s="10"/>
      <c r="W417" s="10"/>
      <c r="X417" s="10"/>
      <c r="AB417" s="10"/>
      <c r="AC417" s="10"/>
      <c r="AD417" s="10"/>
      <c r="AE417" s="10"/>
      <c r="AF417" s="10"/>
      <c r="AG417" s="10"/>
      <c r="AH417" s="10"/>
    </row>
    <row r="418" spans="1:34" ht="15.75" customHeight="1" x14ac:dyDescent="0.2">
      <c r="A418" s="10"/>
      <c r="B418" s="10"/>
      <c r="C418" s="10"/>
      <c r="D418" s="10"/>
      <c r="E418" s="10"/>
      <c r="F418" s="10"/>
      <c r="G418" s="10"/>
      <c r="H418" s="10"/>
      <c r="I418" s="10"/>
      <c r="J418" s="10"/>
      <c r="K418" s="10"/>
      <c r="L418" s="10"/>
      <c r="M418" s="10"/>
      <c r="N418" s="10"/>
      <c r="O418" s="10"/>
      <c r="P418" s="10"/>
      <c r="Q418" s="10"/>
      <c r="R418" s="10"/>
      <c r="S418" s="10"/>
      <c r="T418" s="10"/>
      <c r="U418" s="10"/>
      <c r="V418" s="10"/>
      <c r="W418" s="10"/>
      <c r="X418" s="10"/>
      <c r="AB418" s="10"/>
      <c r="AC418" s="10"/>
      <c r="AD418" s="10"/>
      <c r="AE418" s="10"/>
      <c r="AF418" s="10"/>
      <c r="AG418" s="10"/>
      <c r="AH418" s="10"/>
    </row>
    <row r="419" spans="1:34" ht="15.75" customHeight="1" x14ac:dyDescent="0.2">
      <c r="A419" s="10"/>
      <c r="B419" s="10"/>
      <c r="C419" s="10"/>
      <c r="D419" s="10"/>
      <c r="E419" s="10"/>
      <c r="F419" s="10"/>
      <c r="G419" s="10"/>
      <c r="H419" s="10"/>
      <c r="I419" s="10"/>
      <c r="J419" s="10"/>
      <c r="K419" s="10"/>
      <c r="L419" s="10"/>
      <c r="M419" s="10"/>
      <c r="N419" s="10"/>
      <c r="O419" s="10"/>
      <c r="P419" s="10"/>
      <c r="Q419" s="10"/>
      <c r="R419" s="10"/>
      <c r="S419" s="10"/>
      <c r="T419" s="10"/>
      <c r="U419" s="10"/>
      <c r="V419" s="10"/>
      <c r="W419" s="10"/>
      <c r="X419" s="10"/>
      <c r="AB419" s="10"/>
      <c r="AC419" s="10"/>
      <c r="AD419" s="10"/>
      <c r="AE419" s="10"/>
      <c r="AF419" s="10"/>
      <c r="AG419" s="10"/>
      <c r="AH419" s="10"/>
    </row>
    <row r="420" spans="1:34" ht="15.75" customHeight="1" x14ac:dyDescent="0.2">
      <c r="A420" s="10"/>
      <c r="B420" s="10"/>
      <c r="C420" s="10"/>
      <c r="D420" s="10"/>
      <c r="E420" s="10"/>
      <c r="F420" s="10"/>
      <c r="G420" s="10"/>
      <c r="H420" s="10"/>
      <c r="I420" s="10"/>
      <c r="J420" s="10"/>
      <c r="K420" s="10"/>
      <c r="L420" s="10"/>
      <c r="M420" s="10"/>
      <c r="N420" s="10"/>
      <c r="O420" s="10"/>
      <c r="P420" s="10"/>
      <c r="Q420" s="10"/>
      <c r="R420" s="10"/>
      <c r="S420" s="10"/>
      <c r="T420" s="10"/>
      <c r="U420" s="10"/>
      <c r="V420" s="10"/>
      <c r="W420" s="10"/>
      <c r="X420" s="10"/>
      <c r="AB420" s="10"/>
      <c r="AC420" s="10"/>
      <c r="AD420" s="10"/>
      <c r="AE420" s="10"/>
      <c r="AF420" s="10"/>
      <c r="AG420" s="10"/>
      <c r="AH420" s="10"/>
    </row>
    <row r="421" spans="1:34" ht="15.75" customHeight="1" x14ac:dyDescent="0.2">
      <c r="A421" s="10"/>
      <c r="B421" s="10"/>
      <c r="C421" s="10"/>
      <c r="D421" s="10"/>
      <c r="E421" s="10"/>
      <c r="F421" s="10"/>
      <c r="G421" s="10"/>
      <c r="H421" s="10"/>
      <c r="I421" s="10"/>
      <c r="J421" s="10"/>
      <c r="K421" s="10"/>
      <c r="L421" s="10"/>
      <c r="M421" s="10"/>
      <c r="N421" s="10"/>
      <c r="O421" s="10"/>
      <c r="P421" s="10"/>
      <c r="Q421" s="10"/>
      <c r="R421" s="10"/>
      <c r="S421" s="10"/>
      <c r="T421" s="10"/>
      <c r="U421" s="10"/>
      <c r="V421" s="10"/>
      <c r="W421" s="10"/>
      <c r="X421" s="10"/>
      <c r="AB421" s="10"/>
      <c r="AC421" s="10"/>
      <c r="AD421" s="10"/>
      <c r="AE421" s="10"/>
      <c r="AF421" s="10"/>
      <c r="AG421" s="10"/>
      <c r="AH421" s="10"/>
    </row>
    <row r="422" spans="1:34" ht="15.75" customHeight="1" x14ac:dyDescent="0.2">
      <c r="A422" s="10"/>
      <c r="B422" s="10"/>
      <c r="C422" s="10"/>
      <c r="D422" s="10"/>
      <c r="E422" s="10"/>
      <c r="F422" s="10"/>
      <c r="G422" s="10"/>
      <c r="H422" s="10"/>
      <c r="I422" s="10"/>
      <c r="J422" s="10"/>
      <c r="K422" s="10"/>
      <c r="L422" s="10"/>
      <c r="M422" s="10"/>
      <c r="N422" s="10"/>
      <c r="O422" s="10"/>
      <c r="P422" s="10"/>
      <c r="Q422" s="10"/>
      <c r="R422" s="10"/>
      <c r="S422" s="10"/>
      <c r="T422" s="10"/>
      <c r="U422" s="10"/>
      <c r="V422" s="10"/>
      <c r="W422" s="10"/>
      <c r="X422" s="10"/>
      <c r="AB422" s="10"/>
      <c r="AC422" s="10"/>
      <c r="AD422" s="10"/>
      <c r="AE422" s="10"/>
      <c r="AF422" s="10"/>
      <c r="AG422" s="10"/>
      <c r="AH422" s="10"/>
    </row>
    <row r="423" spans="1:34" ht="15.75" customHeight="1" x14ac:dyDescent="0.2">
      <c r="A423" s="10"/>
      <c r="B423" s="10"/>
      <c r="C423" s="10"/>
      <c r="D423" s="10"/>
      <c r="E423" s="10"/>
      <c r="F423" s="10"/>
      <c r="G423" s="10"/>
      <c r="H423" s="10"/>
      <c r="I423" s="10"/>
      <c r="J423" s="10"/>
      <c r="K423" s="10"/>
      <c r="L423" s="10"/>
      <c r="M423" s="10"/>
      <c r="N423" s="10"/>
      <c r="O423" s="10"/>
      <c r="P423" s="10"/>
      <c r="Q423" s="10"/>
      <c r="R423" s="10"/>
      <c r="S423" s="10"/>
      <c r="T423" s="10"/>
      <c r="U423" s="10"/>
      <c r="V423" s="10"/>
      <c r="W423" s="10"/>
      <c r="X423" s="10"/>
      <c r="AB423" s="10"/>
      <c r="AC423" s="10"/>
      <c r="AD423" s="10"/>
      <c r="AE423" s="10"/>
      <c r="AF423" s="10"/>
      <c r="AG423" s="10"/>
      <c r="AH423" s="10"/>
    </row>
    <row r="424" spans="1:34" ht="15.75" customHeight="1" x14ac:dyDescent="0.2">
      <c r="A424" s="10"/>
      <c r="B424" s="10"/>
      <c r="C424" s="10"/>
      <c r="D424" s="10"/>
      <c r="E424" s="10"/>
      <c r="F424" s="10"/>
      <c r="G424" s="10"/>
      <c r="H424" s="10"/>
      <c r="I424" s="10"/>
      <c r="J424" s="10"/>
      <c r="K424" s="10"/>
      <c r="L424" s="10"/>
      <c r="M424" s="10"/>
      <c r="N424" s="10"/>
      <c r="O424" s="10"/>
      <c r="P424" s="10"/>
      <c r="Q424" s="10"/>
      <c r="R424" s="10"/>
      <c r="S424" s="10"/>
      <c r="T424" s="10"/>
      <c r="U424" s="10"/>
      <c r="V424" s="10"/>
      <c r="W424" s="10"/>
      <c r="X424" s="10"/>
      <c r="AB424" s="10"/>
      <c r="AC424" s="10"/>
      <c r="AD424" s="10"/>
      <c r="AE424" s="10"/>
      <c r="AF424" s="10"/>
      <c r="AG424" s="10"/>
      <c r="AH424" s="10"/>
    </row>
    <row r="425" spans="1:34" ht="15.75" customHeight="1" x14ac:dyDescent="0.2">
      <c r="A425" s="10"/>
      <c r="B425" s="10"/>
      <c r="C425" s="10"/>
      <c r="D425" s="10"/>
      <c r="E425" s="10"/>
      <c r="F425" s="10"/>
      <c r="G425" s="10"/>
      <c r="H425" s="10"/>
      <c r="I425" s="10"/>
      <c r="J425" s="10"/>
      <c r="K425" s="10"/>
      <c r="L425" s="10"/>
      <c r="M425" s="10"/>
      <c r="N425" s="10"/>
      <c r="O425" s="10"/>
      <c r="P425" s="10"/>
      <c r="Q425" s="10"/>
      <c r="R425" s="10"/>
      <c r="S425" s="10"/>
      <c r="T425" s="10"/>
      <c r="U425" s="10"/>
      <c r="V425" s="10"/>
      <c r="W425" s="10"/>
      <c r="X425" s="10"/>
      <c r="AB425" s="10"/>
      <c r="AC425" s="10"/>
      <c r="AD425" s="10"/>
      <c r="AE425" s="10"/>
      <c r="AF425" s="10"/>
      <c r="AG425" s="10"/>
      <c r="AH425" s="10"/>
    </row>
    <row r="426" spans="1:34" ht="15.75" customHeight="1" x14ac:dyDescent="0.2">
      <c r="A426" s="10"/>
      <c r="B426" s="10"/>
      <c r="C426" s="10"/>
      <c r="D426" s="10"/>
      <c r="E426" s="10"/>
      <c r="F426" s="10"/>
      <c r="G426" s="10"/>
      <c r="H426" s="10"/>
      <c r="I426" s="10"/>
      <c r="J426" s="10"/>
      <c r="K426" s="10"/>
      <c r="L426" s="10"/>
      <c r="M426" s="10"/>
      <c r="N426" s="10"/>
      <c r="O426" s="10"/>
      <c r="P426" s="10"/>
      <c r="Q426" s="10"/>
      <c r="R426" s="10"/>
      <c r="S426" s="10"/>
      <c r="T426" s="10"/>
      <c r="U426" s="10"/>
      <c r="V426" s="10"/>
      <c r="W426" s="10"/>
      <c r="X426" s="10"/>
      <c r="AB426" s="10"/>
      <c r="AC426" s="10"/>
      <c r="AD426" s="10"/>
      <c r="AE426" s="10"/>
      <c r="AF426" s="10"/>
      <c r="AG426" s="10"/>
      <c r="AH426" s="10"/>
    </row>
    <row r="427" spans="1:34" ht="15.75" customHeight="1" x14ac:dyDescent="0.2">
      <c r="A427" s="10"/>
      <c r="B427" s="10"/>
      <c r="C427" s="10"/>
      <c r="D427" s="10"/>
      <c r="E427" s="10"/>
      <c r="F427" s="10"/>
      <c r="G427" s="10"/>
      <c r="H427" s="10"/>
      <c r="I427" s="10"/>
      <c r="J427" s="10"/>
      <c r="K427" s="10"/>
      <c r="L427" s="10"/>
      <c r="M427" s="10"/>
      <c r="N427" s="10"/>
      <c r="O427" s="10"/>
      <c r="P427" s="10"/>
      <c r="Q427" s="10"/>
      <c r="R427" s="10"/>
      <c r="S427" s="10"/>
      <c r="T427" s="10"/>
      <c r="U427" s="10"/>
      <c r="V427" s="10"/>
      <c r="W427" s="10"/>
      <c r="X427" s="10"/>
      <c r="AB427" s="10"/>
      <c r="AC427" s="10"/>
      <c r="AD427" s="10"/>
      <c r="AE427" s="10"/>
      <c r="AF427" s="10"/>
      <c r="AG427" s="10"/>
      <c r="AH427" s="10"/>
    </row>
    <row r="428" spans="1:34" ht="15.75" customHeight="1" x14ac:dyDescent="0.2">
      <c r="A428" s="10"/>
      <c r="B428" s="10"/>
      <c r="C428" s="10"/>
      <c r="D428" s="10"/>
      <c r="E428" s="10"/>
      <c r="F428" s="10"/>
      <c r="G428" s="10"/>
      <c r="H428" s="10"/>
      <c r="I428" s="10"/>
      <c r="J428" s="10"/>
      <c r="K428" s="10"/>
      <c r="L428" s="10"/>
      <c r="M428" s="10"/>
      <c r="N428" s="10"/>
      <c r="O428" s="10"/>
      <c r="P428" s="10"/>
      <c r="Q428" s="10"/>
      <c r="R428" s="10"/>
      <c r="S428" s="10"/>
      <c r="T428" s="10"/>
      <c r="U428" s="10"/>
      <c r="V428" s="10"/>
      <c r="W428" s="10"/>
      <c r="X428" s="10"/>
      <c r="AB428" s="10"/>
      <c r="AC428" s="10"/>
      <c r="AD428" s="10"/>
      <c r="AE428" s="10"/>
      <c r="AF428" s="10"/>
      <c r="AG428" s="10"/>
      <c r="AH428" s="10"/>
    </row>
    <row r="429" spans="1:34" ht="15.75" customHeight="1" x14ac:dyDescent="0.2">
      <c r="A429" s="10"/>
      <c r="B429" s="10"/>
      <c r="C429" s="10"/>
      <c r="D429" s="10"/>
      <c r="E429" s="10"/>
      <c r="F429" s="10"/>
      <c r="G429" s="10"/>
      <c r="H429" s="10"/>
      <c r="I429" s="10"/>
      <c r="J429" s="10"/>
      <c r="K429" s="10"/>
      <c r="L429" s="10"/>
      <c r="M429" s="10"/>
      <c r="N429" s="10"/>
      <c r="O429" s="10"/>
      <c r="P429" s="10"/>
      <c r="Q429" s="10"/>
      <c r="R429" s="10"/>
      <c r="S429" s="10"/>
      <c r="T429" s="10"/>
      <c r="U429" s="10"/>
      <c r="V429" s="10"/>
      <c r="W429" s="10"/>
      <c r="X429" s="10"/>
      <c r="AB429" s="10"/>
      <c r="AC429" s="10"/>
      <c r="AD429" s="10"/>
      <c r="AE429" s="10"/>
      <c r="AF429" s="10"/>
      <c r="AG429" s="10"/>
      <c r="AH429" s="10"/>
    </row>
    <row r="430" spans="1:34" ht="15.75" customHeight="1" x14ac:dyDescent="0.2">
      <c r="A430" s="10"/>
      <c r="B430" s="10"/>
      <c r="C430" s="10"/>
      <c r="D430" s="10"/>
      <c r="E430" s="10"/>
      <c r="F430" s="10"/>
      <c r="G430" s="10"/>
      <c r="H430" s="10"/>
      <c r="I430" s="10"/>
      <c r="J430" s="10"/>
      <c r="K430" s="10"/>
      <c r="L430" s="10"/>
      <c r="M430" s="10"/>
      <c r="N430" s="10"/>
      <c r="O430" s="10"/>
      <c r="P430" s="10"/>
      <c r="Q430" s="10"/>
      <c r="R430" s="10"/>
      <c r="S430" s="10"/>
      <c r="T430" s="10"/>
      <c r="U430" s="10"/>
      <c r="V430" s="10"/>
      <c r="W430" s="10"/>
      <c r="X430" s="10"/>
      <c r="AB430" s="10"/>
      <c r="AC430" s="10"/>
      <c r="AD430" s="10"/>
      <c r="AE430" s="10"/>
      <c r="AF430" s="10"/>
      <c r="AG430" s="10"/>
      <c r="AH430" s="10"/>
    </row>
    <row r="431" spans="1:34" ht="15.75" customHeight="1" x14ac:dyDescent="0.2">
      <c r="A431" s="10"/>
      <c r="B431" s="10"/>
      <c r="C431" s="10"/>
      <c r="D431" s="10"/>
      <c r="E431" s="10"/>
      <c r="F431" s="10"/>
      <c r="G431" s="10"/>
      <c r="H431" s="10"/>
      <c r="I431" s="10"/>
      <c r="J431" s="10"/>
      <c r="K431" s="10"/>
      <c r="L431" s="10"/>
      <c r="M431" s="10"/>
      <c r="N431" s="10"/>
      <c r="O431" s="10"/>
      <c r="P431" s="10"/>
      <c r="Q431" s="10"/>
      <c r="R431" s="10"/>
      <c r="S431" s="10"/>
      <c r="T431" s="10"/>
      <c r="U431" s="10"/>
      <c r="V431" s="10"/>
      <c r="W431" s="10"/>
      <c r="X431" s="10"/>
      <c r="AB431" s="10"/>
      <c r="AC431" s="10"/>
      <c r="AD431" s="10"/>
      <c r="AE431" s="10"/>
      <c r="AF431" s="10"/>
      <c r="AG431" s="10"/>
      <c r="AH431" s="10"/>
    </row>
    <row r="432" spans="1:34" ht="15.75" customHeight="1" x14ac:dyDescent="0.2">
      <c r="A432" s="10"/>
      <c r="B432" s="10"/>
      <c r="C432" s="10"/>
      <c r="D432" s="10"/>
      <c r="E432" s="10"/>
      <c r="F432" s="10"/>
      <c r="G432" s="10"/>
      <c r="H432" s="10"/>
      <c r="I432" s="10"/>
      <c r="J432" s="10"/>
      <c r="K432" s="10"/>
      <c r="L432" s="10"/>
      <c r="M432" s="10"/>
      <c r="N432" s="10"/>
      <c r="O432" s="10"/>
      <c r="P432" s="10"/>
      <c r="Q432" s="10"/>
      <c r="R432" s="10"/>
      <c r="S432" s="10"/>
      <c r="T432" s="10"/>
      <c r="U432" s="10"/>
      <c r="V432" s="10"/>
      <c r="W432" s="10"/>
      <c r="X432" s="10"/>
      <c r="AB432" s="10"/>
      <c r="AC432" s="10"/>
      <c r="AD432" s="10"/>
      <c r="AE432" s="10"/>
      <c r="AF432" s="10"/>
      <c r="AG432" s="10"/>
      <c r="AH432" s="10"/>
    </row>
    <row r="433" spans="1:34" ht="15.75" customHeight="1" x14ac:dyDescent="0.2">
      <c r="A433" s="10"/>
      <c r="B433" s="10"/>
      <c r="C433" s="10"/>
      <c r="D433" s="10"/>
      <c r="E433" s="10"/>
      <c r="F433" s="10"/>
      <c r="G433" s="10"/>
      <c r="H433" s="10"/>
      <c r="I433" s="10"/>
      <c r="J433" s="10"/>
      <c r="K433" s="10"/>
      <c r="L433" s="10"/>
      <c r="M433" s="10"/>
      <c r="N433" s="10"/>
      <c r="O433" s="10"/>
      <c r="P433" s="10"/>
      <c r="Q433" s="10"/>
      <c r="R433" s="10"/>
      <c r="S433" s="10"/>
      <c r="T433" s="10"/>
      <c r="U433" s="10"/>
      <c r="V433" s="10"/>
      <c r="W433" s="10"/>
      <c r="X433" s="10"/>
      <c r="AB433" s="10"/>
      <c r="AC433" s="10"/>
      <c r="AD433" s="10"/>
      <c r="AE433" s="10"/>
      <c r="AF433" s="10"/>
      <c r="AG433" s="10"/>
      <c r="AH433" s="10"/>
    </row>
    <row r="434" spans="1:34" ht="15.75" customHeight="1" x14ac:dyDescent="0.2">
      <c r="A434" s="10"/>
      <c r="B434" s="10"/>
      <c r="C434" s="10"/>
      <c r="D434" s="10"/>
      <c r="E434" s="10"/>
      <c r="F434" s="10"/>
      <c r="G434" s="10"/>
      <c r="H434" s="10"/>
      <c r="I434" s="10"/>
      <c r="J434" s="10"/>
      <c r="K434" s="10"/>
      <c r="L434" s="10"/>
      <c r="M434" s="10"/>
      <c r="N434" s="10"/>
      <c r="O434" s="10"/>
      <c r="P434" s="10"/>
      <c r="Q434" s="10"/>
      <c r="R434" s="10"/>
      <c r="S434" s="10"/>
      <c r="T434" s="10"/>
      <c r="U434" s="10"/>
      <c r="V434" s="10"/>
      <c r="W434" s="10"/>
      <c r="X434" s="10"/>
      <c r="AB434" s="10"/>
      <c r="AC434" s="10"/>
      <c r="AD434" s="10"/>
      <c r="AE434" s="10"/>
      <c r="AF434" s="10"/>
      <c r="AG434" s="10"/>
      <c r="AH434" s="10"/>
    </row>
    <row r="435" spans="1:34" ht="15.75" customHeight="1" x14ac:dyDescent="0.2">
      <c r="A435" s="10"/>
      <c r="B435" s="10"/>
      <c r="C435" s="10"/>
      <c r="D435" s="10"/>
      <c r="E435" s="10"/>
      <c r="F435" s="10"/>
      <c r="G435" s="10"/>
      <c r="H435" s="10"/>
      <c r="I435" s="10"/>
      <c r="J435" s="10"/>
      <c r="K435" s="10"/>
      <c r="L435" s="10"/>
      <c r="M435" s="10"/>
      <c r="N435" s="10"/>
      <c r="O435" s="10"/>
      <c r="P435" s="10"/>
      <c r="Q435" s="10"/>
      <c r="R435" s="10"/>
      <c r="S435" s="10"/>
      <c r="T435" s="10"/>
      <c r="U435" s="10"/>
      <c r="V435" s="10"/>
      <c r="W435" s="10"/>
      <c r="X435" s="10"/>
      <c r="AB435" s="10"/>
      <c r="AC435" s="10"/>
      <c r="AD435" s="10"/>
      <c r="AE435" s="10"/>
      <c r="AF435" s="10"/>
      <c r="AG435" s="10"/>
      <c r="AH435" s="10"/>
    </row>
    <row r="436" spans="1:34" ht="15.75" customHeight="1" x14ac:dyDescent="0.2">
      <c r="A436" s="10"/>
      <c r="B436" s="10"/>
      <c r="C436" s="10"/>
      <c r="D436" s="10"/>
      <c r="E436" s="10"/>
      <c r="F436" s="10"/>
      <c r="G436" s="10"/>
      <c r="H436" s="10"/>
      <c r="I436" s="10"/>
      <c r="J436" s="10"/>
      <c r="K436" s="10"/>
      <c r="L436" s="10"/>
      <c r="M436" s="10"/>
      <c r="N436" s="10"/>
      <c r="O436" s="10"/>
      <c r="P436" s="10"/>
      <c r="Q436" s="10"/>
      <c r="R436" s="10"/>
      <c r="S436" s="10"/>
      <c r="T436" s="10"/>
      <c r="U436" s="10"/>
      <c r="V436" s="10"/>
      <c r="W436" s="10"/>
      <c r="X436" s="10"/>
      <c r="AB436" s="10"/>
      <c r="AC436" s="10"/>
      <c r="AD436" s="10"/>
      <c r="AE436" s="10"/>
      <c r="AF436" s="10"/>
      <c r="AG436" s="10"/>
      <c r="AH436" s="10"/>
    </row>
    <row r="437" spans="1:34" ht="15.75" customHeight="1" x14ac:dyDescent="0.2">
      <c r="A437" s="10"/>
      <c r="B437" s="10"/>
      <c r="C437" s="10"/>
      <c r="D437" s="10"/>
      <c r="E437" s="10"/>
      <c r="F437" s="10"/>
      <c r="G437" s="10"/>
      <c r="H437" s="10"/>
      <c r="I437" s="10"/>
      <c r="J437" s="10"/>
      <c r="K437" s="10"/>
      <c r="L437" s="10"/>
      <c r="M437" s="10"/>
      <c r="N437" s="10"/>
      <c r="O437" s="10"/>
      <c r="P437" s="10"/>
      <c r="Q437" s="10"/>
      <c r="R437" s="10"/>
      <c r="S437" s="10"/>
      <c r="T437" s="10"/>
      <c r="U437" s="10"/>
      <c r="V437" s="10"/>
      <c r="W437" s="10"/>
      <c r="X437" s="10"/>
      <c r="AB437" s="10"/>
      <c r="AC437" s="10"/>
      <c r="AD437" s="10"/>
      <c r="AE437" s="10"/>
      <c r="AF437" s="10"/>
      <c r="AG437" s="10"/>
      <c r="AH437" s="10"/>
    </row>
    <row r="438" spans="1:34" ht="15.75" customHeight="1" x14ac:dyDescent="0.2">
      <c r="A438" s="10"/>
      <c r="B438" s="10"/>
      <c r="C438" s="10"/>
      <c r="D438" s="10"/>
      <c r="E438" s="10"/>
      <c r="F438" s="10"/>
      <c r="G438" s="10"/>
      <c r="H438" s="10"/>
      <c r="I438" s="10"/>
      <c r="J438" s="10"/>
      <c r="K438" s="10"/>
      <c r="L438" s="10"/>
      <c r="M438" s="10"/>
      <c r="N438" s="10"/>
      <c r="O438" s="10"/>
      <c r="P438" s="10"/>
      <c r="Q438" s="10"/>
      <c r="R438" s="10"/>
      <c r="S438" s="10"/>
      <c r="T438" s="10"/>
      <c r="U438" s="10"/>
      <c r="V438" s="10"/>
      <c r="W438" s="10"/>
      <c r="X438" s="10"/>
      <c r="AB438" s="10"/>
      <c r="AC438" s="10"/>
      <c r="AD438" s="10"/>
      <c r="AE438" s="10"/>
      <c r="AF438" s="10"/>
      <c r="AG438" s="10"/>
      <c r="AH438" s="10"/>
    </row>
    <row r="439" spans="1:34" ht="15.75" customHeight="1" x14ac:dyDescent="0.2">
      <c r="A439" s="10"/>
      <c r="B439" s="10"/>
      <c r="C439" s="10"/>
      <c r="D439" s="10"/>
      <c r="E439" s="10"/>
      <c r="F439" s="10"/>
      <c r="G439" s="10"/>
      <c r="H439" s="10"/>
      <c r="I439" s="10"/>
      <c r="J439" s="10"/>
      <c r="K439" s="10"/>
      <c r="L439" s="10"/>
      <c r="M439" s="10"/>
      <c r="N439" s="10"/>
      <c r="O439" s="10"/>
      <c r="P439" s="10"/>
      <c r="Q439" s="10"/>
      <c r="R439" s="10"/>
      <c r="S439" s="10"/>
      <c r="T439" s="10"/>
      <c r="U439" s="10"/>
      <c r="V439" s="10"/>
      <c r="W439" s="10"/>
      <c r="X439" s="10"/>
      <c r="AB439" s="10"/>
      <c r="AC439" s="10"/>
      <c r="AD439" s="10"/>
      <c r="AE439" s="10"/>
      <c r="AF439" s="10"/>
      <c r="AG439" s="10"/>
      <c r="AH439" s="10"/>
    </row>
    <row r="440" spans="1:34" ht="15.75" customHeight="1" x14ac:dyDescent="0.2">
      <c r="A440" s="10"/>
      <c r="B440" s="10"/>
      <c r="C440" s="10"/>
      <c r="D440" s="10"/>
      <c r="E440" s="10"/>
      <c r="F440" s="10"/>
      <c r="G440" s="10"/>
      <c r="H440" s="10"/>
      <c r="I440" s="10"/>
      <c r="J440" s="10"/>
      <c r="K440" s="10"/>
      <c r="L440" s="10"/>
      <c r="M440" s="10"/>
      <c r="N440" s="10"/>
      <c r="O440" s="10"/>
      <c r="P440" s="10"/>
      <c r="Q440" s="10"/>
      <c r="R440" s="10"/>
      <c r="S440" s="10"/>
      <c r="T440" s="10"/>
      <c r="U440" s="10"/>
      <c r="V440" s="10"/>
      <c r="W440" s="10"/>
      <c r="X440" s="10"/>
      <c r="AB440" s="10"/>
      <c r="AC440" s="10"/>
      <c r="AD440" s="10"/>
      <c r="AE440" s="10"/>
      <c r="AF440" s="10"/>
      <c r="AG440" s="10"/>
      <c r="AH440" s="10"/>
    </row>
    <row r="441" spans="1:34" ht="15.75" customHeight="1" x14ac:dyDescent="0.2">
      <c r="A441" s="10"/>
      <c r="B441" s="10"/>
      <c r="C441" s="10"/>
      <c r="D441" s="10"/>
      <c r="E441" s="10"/>
      <c r="F441" s="10"/>
      <c r="G441" s="10"/>
      <c r="H441" s="10"/>
      <c r="I441" s="10"/>
      <c r="J441" s="10"/>
      <c r="K441" s="10"/>
      <c r="L441" s="10"/>
      <c r="M441" s="10"/>
      <c r="N441" s="10"/>
      <c r="O441" s="10"/>
      <c r="P441" s="10"/>
      <c r="Q441" s="10"/>
      <c r="R441" s="10"/>
      <c r="S441" s="10"/>
      <c r="T441" s="10"/>
      <c r="U441" s="10"/>
      <c r="V441" s="10"/>
      <c r="W441" s="10"/>
      <c r="X441" s="10"/>
      <c r="AB441" s="10"/>
      <c r="AC441" s="10"/>
      <c r="AD441" s="10"/>
      <c r="AE441" s="10"/>
      <c r="AF441" s="10"/>
      <c r="AG441" s="10"/>
      <c r="AH441" s="10"/>
    </row>
    <row r="442" spans="1:34" ht="15.75" customHeight="1" x14ac:dyDescent="0.2">
      <c r="A442" s="10"/>
      <c r="B442" s="10"/>
      <c r="C442" s="10"/>
      <c r="D442" s="10"/>
      <c r="E442" s="10"/>
      <c r="F442" s="10"/>
      <c r="G442" s="10"/>
      <c r="H442" s="10"/>
      <c r="I442" s="10"/>
      <c r="J442" s="10"/>
      <c r="K442" s="10"/>
      <c r="L442" s="10"/>
      <c r="M442" s="10"/>
      <c r="N442" s="10"/>
      <c r="O442" s="10"/>
      <c r="P442" s="10"/>
      <c r="Q442" s="10"/>
      <c r="R442" s="10"/>
      <c r="S442" s="10"/>
      <c r="T442" s="10"/>
      <c r="U442" s="10"/>
      <c r="V442" s="10"/>
      <c r="W442" s="10"/>
      <c r="X442" s="10"/>
      <c r="AB442" s="10"/>
      <c r="AC442" s="10"/>
      <c r="AD442" s="10"/>
      <c r="AE442" s="10"/>
      <c r="AF442" s="10"/>
      <c r="AG442" s="10"/>
      <c r="AH442" s="10"/>
    </row>
    <row r="443" spans="1:34" ht="15.75" customHeight="1" x14ac:dyDescent="0.2">
      <c r="A443" s="10"/>
      <c r="B443" s="10"/>
      <c r="C443" s="10"/>
      <c r="D443" s="10"/>
      <c r="E443" s="10"/>
      <c r="F443" s="10"/>
      <c r="G443" s="10"/>
      <c r="H443" s="10"/>
      <c r="I443" s="10"/>
      <c r="J443" s="10"/>
      <c r="K443" s="10"/>
      <c r="L443" s="10"/>
      <c r="M443" s="10"/>
      <c r="N443" s="10"/>
      <c r="O443" s="10"/>
      <c r="P443" s="10"/>
      <c r="Q443" s="10"/>
      <c r="R443" s="10"/>
      <c r="S443" s="10"/>
      <c r="T443" s="10"/>
      <c r="U443" s="10"/>
      <c r="V443" s="10"/>
      <c r="W443" s="10"/>
      <c r="X443" s="10"/>
      <c r="AB443" s="10"/>
      <c r="AC443" s="10"/>
      <c r="AD443" s="10"/>
      <c r="AE443" s="10"/>
      <c r="AF443" s="10"/>
      <c r="AG443" s="10"/>
      <c r="AH443" s="10"/>
    </row>
    <row r="444" spans="1:34" ht="15.75" customHeight="1" x14ac:dyDescent="0.2">
      <c r="A444" s="10"/>
      <c r="B444" s="10"/>
      <c r="C444" s="10"/>
      <c r="D444" s="10"/>
      <c r="E444" s="10"/>
      <c r="F444" s="10"/>
      <c r="G444" s="10"/>
      <c r="H444" s="10"/>
      <c r="I444" s="10"/>
      <c r="J444" s="10"/>
      <c r="K444" s="10"/>
      <c r="L444" s="10"/>
      <c r="M444" s="10"/>
      <c r="N444" s="10"/>
      <c r="O444" s="10"/>
      <c r="P444" s="10"/>
      <c r="Q444" s="10"/>
      <c r="R444" s="10"/>
      <c r="S444" s="10"/>
      <c r="T444" s="10"/>
      <c r="U444" s="10"/>
      <c r="V444" s="10"/>
      <c r="W444" s="10"/>
      <c r="X444" s="10"/>
      <c r="AB444" s="10"/>
      <c r="AC444" s="10"/>
      <c r="AD444" s="10"/>
      <c r="AE444" s="10"/>
      <c r="AF444" s="10"/>
      <c r="AG444" s="10"/>
      <c r="AH444" s="10"/>
    </row>
    <row r="445" spans="1:34" ht="15.75" customHeight="1" x14ac:dyDescent="0.2">
      <c r="A445" s="10"/>
      <c r="B445" s="10"/>
      <c r="C445" s="10"/>
      <c r="D445" s="10"/>
      <c r="E445" s="10"/>
      <c r="F445" s="10"/>
      <c r="G445" s="10"/>
      <c r="H445" s="10"/>
      <c r="I445" s="10"/>
      <c r="J445" s="10"/>
      <c r="K445" s="10"/>
      <c r="L445" s="10"/>
      <c r="M445" s="10"/>
      <c r="N445" s="10"/>
      <c r="O445" s="10"/>
      <c r="P445" s="10"/>
      <c r="Q445" s="10"/>
      <c r="R445" s="10"/>
      <c r="S445" s="10"/>
      <c r="T445" s="10"/>
      <c r="U445" s="10"/>
      <c r="V445" s="10"/>
      <c r="W445" s="10"/>
      <c r="X445" s="10"/>
      <c r="AB445" s="10"/>
      <c r="AC445" s="10"/>
      <c r="AD445" s="10"/>
      <c r="AE445" s="10"/>
      <c r="AF445" s="10"/>
      <c r="AG445" s="10"/>
      <c r="AH445" s="10"/>
    </row>
    <row r="446" spans="1:34" ht="15.75" customHeight="1" x14ac:dyDescent="0.2">
      <c r="A446" s="10"/>
      <c r="B446" s="10"/>
      <c r="C446" s="10"/>
      <c r="D446" s="10"/>
      <c r="E446" s="10"/>
      <c r="F446" s="10"/>
      <c r="G446" s="10"/>
      <c r="H446" s="10"/>
      <c r="I446" s="10"/>
      <c r="J446" s="10"/>
      <c r="K446" s="10"/>
      <c r="L446" s="10"/>
      <c r="M446" s="10"/>
      <c r="N446" s="10"/>
      <c r="O446" s="10"/>
      <c r="P446" s="10"/>
      <c r="Q446" s="10"/>
      <c r="R446" s="10"/>
      <c r="S446" s="10"/>
      <c r="T446" s="10"/>
      <c r="U446" s="10"/>
      <c r="V446" s="10"/>
      <c r="W446" s="10"/>
      <c r="X446" s="10"/>
      <c r="AB446" s="10"/>
      <c r="AC446" s="10"/>
      <c r="AD446" s="10"/>
      <c r="AE446" s="10"/>
      <c r="AF446" s="10"/>
      <c r="AG446" s="10"/>
      <c r="AH446" s="10"/>
    </row>
    <row r="447" spans="1:34" ht="15.75" customHeight="1" x14ac:dyDescent="0.2">
      <c r="A447" s="10"/>
      <c r="B447" s="10"/>
      <c r="C447" s="10"/>
      <c r="D447" s="10"/>
      <c r="E447" s="10"/>
      <c r="F447" s="10"/>
      <c r="G447" s="10"/>
      <c r="H447" s="10"/>
      <c r="I447" s="10"/>
      <c r="J447" s="10"/>
      <c r="K447" s="10"/>
      <c r="L447" s="10"/>
      <c r="M447" s="10"/>
      <c r="N447" s="10"/>
      <c r="O447" s="10"/>
      <c r="P447" s="10"/>
      <c r="Q447" s="10"/>
      <c r="R447" s="10"/>
      <c r="S447" s="10"/>
      <c r="T447" s="10"/>
      <c r="U447" s="10"/>
      <c r="V447" s="10"/>
      <c r="W447" s="10"/>
      <c r="X447" s="10"/>
      <c r="AB447" s="10"/>
      <c r="AC447" s="10"/>
      <c r="AD447" s="10"/>
      <c r="AE447" s="10"/>
      <c r="AF447" s="10"/>
      <c r="AG447" s="10"/>
      <c r="AH447" s="10"/>
    </row>
    <row r="448" spans="1:34" ht="15.75" customHeight="1" x14ac:dyDescent="0.2">
      <c r="A448" s="10"/>
      <c r="B448" s="10"/>
      <c r="C448" s="10"/>
      <c r="D448" s="10"/>
      <c r="E448" s="10"/>
      <c r="F448" s="10"/>
      <c r="G448" s="10"/>
      <c r="H448" s="10"/>
      <c r="I448" s="10"/>
      <c r="J448" s="10"/>
      <c r="K448" s="10"/>
      <c r="L448" s="10"/>
      <c r="M448" s="10"/>
      <c r="N448" s="10"/>
      <c r="O448" s="10"/>
      <c r="P448" s="10"/>
      <c r="Q448" s="10"/>
      <c r="R448" s="10"/>
      <c r="S448" s="10"/>
      <c r="T448" s="10"/>
      <c r="U448" s="10"/>
      <c r="V448" s="10"/>
      <c r="W448" s="10"/>
      <c r="X448" s="10"/>
      <c r="AB448" s="10"/>
      <c r="AC448" s="10"/>
      <c r="AD448" s="10"/>
      <c r="AE448" s="10"/>
      <c r="AF448" s="10"/>
      <c r="AG448" s="10"/>
      <c r="AH448" s="10"/>
    </row>
    <row r="449" spans="1:34" ht="15.75" customHeight="1" x14ac:dyDescent="0.2">
      <c r="A449" s="10"/>
      <c r="B449" s="10"/>
      <c r="C449" s="10"/>
      <c r="D449" s="10"/>
      <c r="E449" s="10"/>
      <c r="F449" s="10"/>
      <c r="G449" s="10"/>
      <c r="H449" s="10"/>
      <c r="I449" s="10"/>
      <c r="J449" s="10"/>
      <c r="K449" s="10"/>
      <c r="L449" s="10"/>
      <c r="M449" s="10"/>
      <c r="N449" s="10"/>
      <c r="O449" s="10"/>
      <c r="P449" s="10"/>
      <c r="Q449" s="10"/>
      <c r="R449" s="10"/>
      <c r="S449" s="10"/>
      <c r="T449" s="10"/>
      <c r="U449" s="10"/>
      <c r="V449" s="10"/>
      <c r="W449" s="10"/>
      <c r="X449" s="10"/>
      <c r="AB449" s="10"/>
      <c r="AC449" s="10"/>
      <c r="AD449" s="10"/>
      <c r="AE449" s="10"/>
      <c r="AF449" s="10"/>
      <c r="AG449" s="10"/>
      <c r="AH449" s="10"/>
    </row>
    <row r="450" spans="1:34" ht="15.75" customHeight="1" x14ac:dyDescent="0.2">
      <c r="A450" s="10"/>
      <c r="B450" s="10"/>
      <c r="C450" s="10"/>
      <c r="D450" s="10"/>
      <c r="E450" s="10"/>
      <c r="F450" s="10"/>
      <c r="G450" s="10"/>
      <c r="H450" s="10"/>
      <c r="I450" s="10"/>
      <c r="J450" s="10"/>
      <c r="K450" s="10"/>
      <c r="L450" s="10"/>
      <c r="M450" s="10"/>
      <c r="N450" s="10"/>
      <c r="O450" s="10"/>
      <c r="P450" s="10"/>
      <c r="Q450" s="10"/>
      <c r="R450" s="10"/>
      <c r="S450" s="10"/>
      <c r="T450" s="10"/>
      <c r="U450" s="10"/>
      <c r="V450" s="10"/>
      <c r="W450" s="10"/>
      <c r="X450" s="10"/>
      <c r="AB450" s="10"/>
      <c r="AC450" s="10"/>
      <c r="AD450" s="10"/>
      <c r="AE450" s="10"/>
      <c r="AF450" s="10"/>
      <c r="AG450" s="10"/>
      <c r="AH450" s="10"/>
    </row>
    <row r="451" spans="1:34" ht="15.75" customHeight="1" x14ac:dyDescent="0.2">
      <c r="A451" s="10"/>
      <c r="B451" s="10"/>
      <c r="C451" s="10"/>
      <c r="D451" s="10"/>
      <c r="E451" s="10"/>
      <c r="F451" s="10"/>
      <c r="G451" s="10"/>
      <c r="H451" s="10"/>
      <c r="I451" s="10"/>
      <c r="J451" s="10"/>
      <c r="K451" s="10"/>
      <c r="L451" s="10"/>
      <c r="M451" s="10"/>
      <c r="N451" s="10"/>
      <c r="O451" s="10"/>
      <c r="P451" s="10"/>
      <c r="Q451" s="10"/>
      <c r="R451" s="10"/>
      <c r="S451" s="10"/>
      <c r="T451" s="10"/>
      <c r="U451" s="10"/>
      <c r="V451" s="10"/>
      <c r="W451" s="10"/>
      <c r="X451" s="10"/>
      <c r="AB451" s="10"/>
      <c r="AC451" s="10"/>
      <c r="AD451" s="10"/>
      <c r="AE451" s="10"/>
      <c r="AF451" s="10"/>
      <c r="AG451" s="10"/>
      <c r="AH451" s="10"/>
    </row>
    <row r="452" spans="1:34" ht="15.75" customHeight="1" x14ac:dyDescent="0.2">
      <c r="A452" s="10"/>
      <c r="B452" s="10"/>
      <c r="C452" s="10"/>
      <c r="D452" s="10"/>
      <c r="E452" s="10"/>
      <c r="F452" s="10"/>
      <c r="G452" s="10"/>
      <c r="H452" s="10"/>
      <c r="I452" s="10"/>
      <c r="J452" s="10"/>
      <c r="K452" s="10"/>
      <c r="L452" s="10"/>
      <c r="M452" s="10"/>
      <c r="N452" s="10"/>
      <c r="O452" s="10"/>
      <c r="P452" s="10"/>
      <c r="Q452" s="10"/>
      <c r="R452" s="10"/>
      <c r="S452" s="10"/>
      <c r="T452" s="10"/>
      <c r="U452" s="10"/>
      <c r="V452" s="10"/>
      <c r="W452" s="10"/>
      <c r="X452" s="10"/>
      <c r="AB452" s="10"/>
      <c r="AC452" s="10"/>
      <c r="AD452" s="10"/>
      <c r="AE452" s="10"/>
      <c r="AF452" s="10"/>
      <c r="AG452" s="10"/>
      <c r="AH452" s="10"/>
    </row>
    <row r="453" spans="1:34" ht="15.75" customHeight="1" x14ac:dyDescent="0.2">
      <c r="A453" s="10"/>
      <c r="B453" s="10"/>
      <c r="C453" s="10"/>
      <c r="D453" s="10"/>
      <c r="E453" s="10"/>
      <c r="F453" s="10"/>
      <c r="G453" s="10"/>
      <c r="H453" s="10"/>
      <c r="I453" s="10"/>
      <c r="J453" s="10"/>
      <c r="K453" s="10"/>
      <c r="L453" s="10"/>
      <c r="M453" s="10"/>
      <c r="N453" s="10"/>
      <c r="O453" s="10"/>
      <c r="P453" s="10"/>
      <c r="Q453" s="10"/>
      <c r="R453" s="10"/>
      <c r="S453" s="10"/>
      <c r="T453" s="10"/>
      <c r="U453" s="10"/>
      <c r="V453" s="10"/>
      <c r="W453" s="10"/>
      <c r="X453" s="10"/>
      <c r="AB453" s="10"/>
      <c r="AC453" s="10"/>
      <c r="AD453" s="10"/>
      <c r="AE453" s="10"/>
      <c r="AF453" s="10"/>
      <c r="AG453" s="10"/>
      <c r="AH453" s="10"/>
    </row>
    <row r="454" spans="1:34" ht="15.75" customHeight="1" x14ac:dyDescent="0.2">
      <c r="A454" s="10"/>
      <c r="B454" s="10"/>
      <c r="C454" s="10"/>
      <c r="D454" s="10"/>
      <c r="E454" s="10"/>
      <c r="F454" s="10"/>
      <c r="G454" s="10"/>
      <c r="H454" s="10"/>
      <c r="I454" s="10"/>
      <c r="J454" s="10"/>
      <c r="K454" s="10"/>
      <c r="L454" s="10"/>
      <c r="M454" s="10"/>
      <c r="N454" s="10"/>
      <c r="O454" s="10"/>
      <c r="P454" s="10"/>
      <c r="Q454" s="10"/>
      <c r="R454" s="10"/>
      <c r="S454" s="10"/>
      <c r="T454" s="10"/>
      <c r="U454" s="10"/>
      <c r="V454" s="10"/>
      <c r="W454" s="10"/>
      <c r="X454" s="10"/>
      <c r="AB454" s="10"/>
      <c r="AC454" s="10"/>
      <c r="AD454" s="10"/>
      <c r="AE454" s="10"/>
      <c r="AF454" s="10"/>
      <c r="AG454" s="10"/>
      <c r="AH454" s="10"/>
    </row>
    <row r="455" spans="1:34" ht="15.75" customHeight="1" x14ac:dyDescent="0.2">
      <c r="A455" s="10"/>
      <c r="B455" s="10"/>
      <c r="C455" s="10"/>
      <c r="D455" s="10"/>
      <c r="E455" s="10"/>
      <c r="F455" s="10"/>
      <c r="G455" s="10"/>
      <c r="H455" s="10"/>
      <c r="I455" s="10"/>
      <c r="J455" s="10"/>
      <c r="K455" s="10"/>
      <c r="L455" s="10"/>
      <c r="M455" s="10"/>
      <c r="N455" s="10"/>
      <c r="O455" s="10"/>
      <c r="P455" s="10"/>
      <c r="Q455" s="10"/>
      <c r="R455" s="10"/>
      <c r="S455" s="10"/>
      <c r="T455" s="10"/>
      <c r="U455" s="10"/>
      <c r="V455" s="10"/>
      <c r="W455" s="10"/>
      <c r="X455" s="10"/>
      <c r="AB455" s="10"/>
      <c r="AC455" s="10"/>
      <c r="AD455" s="10"/>
      <c r="AE455" s="10"/>
      <c r="AF455" s="10"/>
      <c r="AG455" s="10"/>
      <c r="AH455" s="10"/>
    </row>
    <row r="456" spans="1:34" ht="15.75" customHeight="1" x14ac:dyDescent="0.2">
      <c r="A456" s="10"/>
      <c r="B456" s="10"/>
      <c r="C456" s="10"/>
      <c r="D456" s="10"/>
      <c r="E456" s="10"/>
      <c r="F456" s="10"/>
      <c r="G456" s="10"/>
      <c r="H456" s="10"/>
      <c r="I456" s="10"/>
      <c r="J456" s="10"/>
      <c r="K456" s="10"/>
      <c r="L456" s="10"/>
      <c r="M456" s="10"/>
      <c r="N456" s="10"/>
      <c r="O456" s="10"/>
      <c r="P456" s="10"/>
      <c r="Q456" s="10"/>
      <c r="R456" s="10"/>
      <c r="S456" s="10"/>
      <c r="T456" s="10"/>
      <c r="U456" s="10"/>
      <c r="V456" s="10"/>
      <c r="W456" s="10"/>
      <c r="X456" s="10"/>
      <c r="AB456" s="10"/>
      <c r="AC456" s="10"/>
      <c r="AD456" s="10"/>
      <c r="AE456" s="10"/>
      <c r="AF456" s="10"/>
      <c r="AG456" s="10"/>
      <c r="AH456" s="10"/>
    </row>
    <row r="457" spans="1:34" ht="15.75" customHeight="1" x14ac:dyDescent="0.2">
      <c r="A457" s="10"/>
      <c r="B457" s="10"/>
      <c r="C457" s="10"/>
      <c r="D457" s="10"/>
      <c r="E457" s="10"/>
      <c r="F457" s="10"/>
      <c r="G457" s="10"/>
      <c r="H457" s="10"/>
      <c r="I457" s="10"/>
      <c r="J457" s="10"/>
      <c r="K457" s="10"/>
      <c r="L457" s="10"/>
      <c r="M457" s="10"/>
      <c r="N457" s="10"/>
      <c r="O457" s="10"/>
      <c r="P457" s="10"/>
      <c r="Q457" s="10"/>
      <c r="R457" s="10"/>
      <c r="S457" s="10"/>
      <c r="T457" s="10"/>
      <c r="U457" s="10"/>
      <c r="V457" s="10"/>
      <c r="W457" s="10"/>
      <c r="X457" s="10"/>
      <c r="AB457" s="10"/>
      <c r="AC457" s="10"/>
      <c r="AD457" s="10"/>
      <c r="AE457" s="10"/>
      <c r="AF457" s="10"/>
      <c r="AG457" s="10"/>
      <c r="AH457" s="10"/>
    </row>
    <row r="458" spans="1:34" ht="15.75" customHeight="1" x14ac:dyDescent="0.2">
      <c r="A458" s="10"/>
      <c r="B458" s="10"/>
      <c r="C458" s="10"/>
      <c r="D458" s="10"/>
      <c r="E458" s="10"/>
      <c r="F458" s="10"/>
      <c r="G458" s="10"/>
      <c r="H458" s="10"/>
      <c r="I458" s="10"/>
      <c r="J458" s="10"/>
      <c r="K458" s="10"/>
      <c r="L458" s="10"/>
      <c r="M458" s="10"/>
      <c r="N458" s="10"/>
      <c r="O458" s="10"/>
      <c r="P458" s="10"/>
      <c r="Q458" s="10"/>
      <c r="R458" s="10"/>
      <c r="S458" s="10"/>
      <c r="T458" s="10"/>
      <c r="U458" s="10"/>
      <c r="V458" s="10"/>
      <c r="W458" s="10"/>
      <c r="X458" s="10"/>
      <c r="AB458" s="10"/>
      <c r="AC458" s="10"/>
      <c r="AD458" s="10"/>
      <c r="AE458" s="10"/>
      <c r="AF458" s="10"/>
      <c r="AG458" s="10"/>
      <c r="AH458" s="10"/>
    </row>
    <row r="459" spans="1:34" ht="15.75" customHeight="1" x14ac:dyDescent="0.2">
      <c r="A459" s="10"/>
      <c r="B459" s="10"/>
      <c r="C459" s="10"/>
      <c r="D459" s="10"/>
      <c r="E459" s="10"/>
      <c r="F459" s="10"/>
      <c r="G459" s="10"/>
      <c r="H459" s="10"/>
      <c r="I459" s="10"/>
      <c r="J459" s="10"/>
      <c r="K459" s="10"/>
      <c r="L459" s="10"/>
      <c r="M459" s="10"/>
      <c r="N459" s="10"/>
      <c r="O459" s="10"/>
      <c r="P459" s="10"/>
      <c r="Q459" s="10"/>
      <c r="R459" s="10"/>
      <c r="S459" s="10"/>
      <c r="T459" s="10"/>
      <c r="U459" s="10"/>
      <c r="V459" s="10"/>
      <c r="W459" s="10"/>
      <c r="X459" s="10"/>
      <c r="AB459" s="10"/>
      <c r="AC459" s="10"/>
      <c r="AD459" s="10"/>
      <c r="AE459" s="10"/>
      <c r="AF459" s="10"/>
      <c r="AG459" s="10"/>
      <c r="AH459" s="10"/>
    </row>
    <row r="460" spans="1:34" ht="15.75" customHeight="1" x14ac:dyDescent="0.2">
      <c r="A460" s="10"/>
      <c r="B460" s="10"/>
      <c r="C460" s="10"/>
      <c r="D460" s="10"/>
      <c r="E460" s="10"/>
      <c r="F460" s="10"/>
      <c r="G460" s="10"/>
      <c r="H460" s="10"/>
      <c r="I460" s="10"/>
      <c r="J460" s="10"/>
      <c r="K460" s="10"/>
      <c r="L460" s="10"/>
      <c r="M460" s="10"/>
      <c r="N460" s="10"/>
      <c r="O460" s="10"/>
      <c r="P460" s="10"/>
      <c r="Q460" s="10"/>
      <c r="R460" s="10"/>
      <c r="S460" s="10"/>
      <c r="T460" s="10"/>
      <c r="U460" s="10"/>
      <c r="V460" s="10"/>
      <c r="W460" s="10"/>
      <c r="X460" s="10"/>
      <c r="AB460" s="10"/>
      <c r="AC460" s="10"/>
      <c r="AD460" s="10"/>
      <c r="AE460" s="10"/>
      <c r="AF460" s="10"/>
      <c r="AG460" s="10"/>
      <c r="AH460" s="10"/>
    </row>
    <row r="461" spans="1:34" ht="15.75" customHeight="1" x14ac:dyDescent="0.2">
      <c r="A461" s="10"/>
      <c r="B461" s="10"/>
      <c r="C461" s="10"/>
      <c r="D461" s="10"/>
      <c r="E461" s="10"/>
      <c r="F461" s="10"/>
      <c r="G461" s="10"/>
      <c r="H461" s="10"/>
      <c r="I461" s="10"/>
      <c r="J461" s="10"/>
      <c r="K461" s="10"/>
      <c r="L461" s="10"/>
      <c r="M461" s="10"/>
      <c r="N461" s="10"/>
      <c r="O461" s="10"/>
      <c r="P461" s="10"/>
      <c r="Q461" s="10"/>
      <c r="R461" s="10"/>
      <c r="S461" s="10"/>
      <c r="T461" s="10"/>
      <c r="U461" s="10"/>
      <c r="V461" s="10"/>
      <c r="W461" s="10"/>
      <c r="X461" s="10"/>
      <c r="AB461" s="10"/>
      <c r="AC461" s="10"/>
      <c r="AD461" s="10"/>
      <c r="AE461" s="10"/>
      <c r="AF461" s="10"/>
      <c r="AG461" s="10"/>
      <c r="AH461" s="10"/>
    </row>
    <row r="462" spans="1:34" ht="15.75" customHeight="1" x14ac:dyDescent="0.2">
      <c r="A462" s="10"/>
      <c r="B462" s="10"/>
      <c r="C462" s="10"/>
      <c r="D462" s="10"/>
      <c r="E462" s="10"/>
      <c r="F462" s="10"/>
      <c r="G462" s="10"/>
      <c r="H462" s="10"/>
      <c r="I462" s="10"/>
      <c r="J462" s="10"/>
      <c r="K462" s="10"/>
      <c r="L462" s="10"/>
      <c r="M462" s="10"/>
      <c r="N462" s="10"/>
      <c r="O462" s="10"/>
      <c r="P462" s="10"/>
      <c r="Q462" s="10"/>
      <c r="R462" s="10"/>
      <c r="S462" s="10"/>
      <c r="T462" s="10"/>
      <c r="U462" s="10"/>
      <c r="V462" s="10"/>
      <c r="W462" s="10"/>
      <c r="X462" s="10"/>
      <c r="AB462" s="10"/>
      <c r="AC462" s="10"/>
      <c r="AD462" s="10"/>
      <c r="AE462" s="10"/>
      <c r="AF462" s="10"/>
      <c r="AG462" s="10"/>
      <c r="AH462" s="10"/>
    </row>
    <row r="463" spans="1:34" ht="15.75" customHeight="1" x14ac:dyDescent="0.2">
      <c r="A463" s="10"/>
      <c r="B463" s="10"/>
      <c r="C463" s="10"/>
      <c r="D463" s="10"/>
      <c r="E463" s="10"/>
      <c r="F463" s="10"/>
      <c r="G463" s="10"/>
      <c r="H463" s="10"/>
      <c r="I463" s="10"/>
      <c r="J463" s="10"/>
      <c r="K463" s="10"/>
      <c r="L463" s="10"/>
      <c r="M463" s="10"/>
      <c r="N463" s="10"/>
      <c r="O463" s="10"/>
      <c r="P463" s="10"/>
      <c r="Q463" s="10"/>
      <c r="R463" s="10"/>
      <c r="S463" s="10"/>
      <c r="T463" s="10"/>
      <c r="U463" s="10"/>
      <c r="V463" s="10"/>
      <c r="W463" s="10"/>
      <c r="X463" s="10"/>
      <c r="AB463" s="10"/>
      <c r="AC463" s="10"/>
      <c r="AD463" s="10"/>
      <c r="AE463" s="10"/>
      <c r="AF463" s="10"/>
      <c r="AG463" s="10"/>
      <c r="AH463" s="10"/>
    </row>
    <row r="464" spans="1:34" ht="15.75" customHeight="1" x14ac:dyDescent="0.2">
      <c r="A464" s="10"/>
      <c r="B464" s="10"/>
      <c r="C464" s="10"/>
      <c r="D464" s="10"/>
      <c r="E464" s="10"/>
      <c r="F464" s="10"/>
      <c r="G464" s="10"/>
      <c r="H464" s="10"/>
      <c r="I464" s="10"/>
      <c r="J464" s="10"/>
      <c r="K464" s="10"/>
      <c r="L464" s="10"/>
      <c r="M464" s="10"/>
      <c r="N464" s="10"/>
      <c r="O464" s="10"/>
      <c r="P464" s="10"/>
      <c r="Q464" s="10"/>
      <c r="R464" s="10"/>
      <c r="S464" s="10"/>
      <c r="T464" s="10"/>
      <c r="U464" s="10"/>
      <c r="V464" s="10"/>
      <c r="W464" s="10"/>
      <c r="X464" s="10"/>
      <c r="AB464" s="10"/>
      <c r="AC464" s="10"/>
      <c r="AD464" s="10"/>
      <c r="AE464" s="10"/>
      <c r="AF464" s="10"/>
      <c r="AG464" s="10"/>
      <c r="AH464" s="10"/>
    </row>
    <row r="465" spans="1:34" ht="15.75" customHeight="1" x14ac:dyDescent="0.2">
      <c r="A465" s="10"/>
      <c r="B465" s="10"/>
      <c r="C465" s="10"/>
      <c r="D465" s="10"/>
      <c r="E465" s="10"/>
      <c r="F465" s="10"/>
      <c r="G465" s="10"/>
      <c r="H465" s="10"/>
      <c r="I465" s="10"/>
      <c r="J465" s="10"/>
      <c r="K465" s="10"/>
      <c r="L465" s="10"/>
      <c r="M465" s="10"/>
      <c r="N465" s="10"/>
      <c r="O465" s="10"/>
      <c r="P465" s="10"/>
      <c r="Q465" s="10"/>
      <c r="R465" s="10"/>
      <c r="S465" s="10"/>
      <c r="T465" s="10"/>
      <c r="U465" s="10"/>
      <c r="V465" s="10"/>
      <c r="W465" s="10"/>
      <c r="X465" s="10"/>
      <c r="AB465" s="10"/>
      <c r="AC465" s="10"/>
      <c r="AD465" s="10"/>
      <c r="AE465" s="10"/>
      <c r="AF465" s="10"/>
      <c r="AG465" s="10"/>
      <c r="AH465" s="10"/>
    </row>
    <row r="466" spans="1:34" ht="15.75" customHeight="1" x14ac:dyDescent="0.2">
      <c r="A466" s="10"/>
      <c r="B466" s="10"/>
      <c r="C466" s="10"/>
      <c r="D466" s="10"/>
      <c r="E466" s="10"/>
      <c r="F466" s="10"/>
      <c r="G466" s="10"/>
      <c r="H466" s="10"/>
      <c r="I466" s="10"/>
      <c r="J466" s="10"/>
      <c r="K466" s="10"/>
      <c r="L466" s="10"/>
      <c r="M466" s="10"/>
      <c r="N466" s="10"/>
      <c r="O466" s="10"/>
      <c r="P466" s="10"/>
      <c r="Q466" s="10"/>
      <c r="R466" s="10"/>
      <c r="S466" s="10"/>
      <c r="T466" s="10"/>
      <c r="U466" s="10"/>
      <c r="V466" s="10"/>
      <c r="W466" s="10"/>
      <c r="X466" s="10"/>
      <c r="AB466" s="10"/>
      <c r="AC466" s="10"/>
      <c r="AD466" s="10"/>
      <c r="AE466" s="10"/>
      <c r="AF466" s="10"/>
      <c r="AG466" s="10"/>
      <c r="AH466" s="10"/>
    </row>
    <row r="467" spans="1:34" ht="15.75" customHeight="1" x14ac:dyDescent="0.2">
      <c r="A467" s="10"/>
      <c r="B467" s="10"/>
      <c r="C467" s="10"/>
      <c r="D467" s="10"/>
      <c r="E467" s="10"/>
      <c r="F467" s="10"/>
      <c r="G467" s="10"/>
      <c r="H467" s="10"/>
      <c r="I467" s="10"/>
      <c r="J467" s="10"/>
      <c r="K467" s="10"/>
      <c r="L467" s="10"/>
      <c r="M467" s="10"/>
      <c r="N467" s="10"/>
      <c r="O467" s="10"/>
      <c r="P467" s="10"/>
      <c r="Q467" s="10"/>
      <c r="R467" s="10"/>
      <c r="S467" s="10"/>
      <c r="T467" s="10"/>
      <c r="U467" s="10"/>
      <c r="V467" s="10"/>
      <c r="W467" s="10"/>
      <c r="X467" s="10"/>
      <c r="AB467" s="10"/>
      <c r="AC467" s="10"/>
      <c r="AD467" s="10"/>
      <c r="AE467" s="10"/>
      <c r="AF467" s="10"/>
      <c r="AG467" s="10"/>
      <c r="AH467" s="10"/>
    </row>
    <row r="468" spans="1:34" ht="15.75" customHeight="1" x14ac:dyDescent="0.2">
      <c r="A468" s="10"/>
      <c r="B468" s="10"/>
      <c r="C468" s="10"/>
      <c r="D468" s="10"/>
      <c r="E468" s="10"/>
      <c r="F468" s="10"/>
      <c r="G468" s="10"/>
      <c r="H468" s="10"/>
      <c r="I468" s="10"/>
      <c r="J468" s="10"/>
      <c r="K468" s="10"/>
      <c r="L468" s="10"/>
      <c r="M468" s="10"/>
      <c r="N468" s="10"/>
      <c r="O468" s="10"/>
      <c r="P468" s="10"/>
      <c r="Q468" s="10"/>
      <c r="R468" s="10"/>
      <c r="S468" s="10"/>
      <c r="T468" s="10"/>
      <c r="U468" s="10"/>
      <c r="V468" s="10"/>
      <c r="W468" s="10"/>
      <c r="X468" s="10"/>
      <c r="AB468" s="10"/>
      <c r="AC468" s="10"/>
      <c r="AD468" s="10"/>
      <c r="AE468" s="10"/>
      <c r="AF468" s="10"/>
      <c r="AG468" s="10"/>
      <c r="AH468" s="10"/>
    </row>
    <row r="469" spans="1:34" ht="15.75" customHeight="1" x14ac:dyDescent="0.2">
      <c r="A469" s="10"/>
      <c r="B469" s="10"/>
      <c r="C469" s="10"/>
      <c r="D469" s="10"/>
      <c r="E469" s="10"/>
      <c r="F469" s="10"/>
      <c r="G469" s="10"/>
      <c r="H469" s="10"/>
      <c r="I469" s="10"/>
      <c r="J469" s="10"/>
      <c r="K469" s="10"/>
      <c r="L469" s="10"/>
      <c r="M469" s="10"/>
      <c r="N469" s="10"/>
      <c r="O469" s="10"/>
      <c r="P469" s="10"/>
      <c r="Q469" s="10"/>
      <c r="R469" s="10"/>
      <c r="S469" s="10"/>
      <c r="T469" s="10"/>
      <c r="U469" s="10"/>
      <c r="V469" s="10"/>
      <c r="W469" s="10"/>
      <c r="X469" s="10"/>
      <c r="AB469" s="10"/>
      <c r="AC469" s="10"/>
      <c r="AD469" s="10"/>
      <c r="AE469" s="10"/>
      <c r="AF469" s="10"/>
      <c r="AG469" s="10"/>
      <c r="AH469" s="10"/>
    </row>
    <row r="470" spans="1:34" ht="15.75" customHeight="1" x14ac:dyDescent="0.2">
      <c r="A470" s="10"/>
      <c r="B470" s="10"/>
      <c r="C470" s="10"/>
      <c r="D470" s="10"/>
      <c r="E470" s="10"/>
      <c r="F470" s="10"/>
      <c r="G470" s="10"/>
      <c r="H470" s="10"/>
      <c r="I470" s="10"/>
      <c r="J470" s="10"/>
      <c r="K470" s="10"/>
      <c r="L470" s="10"/>
      <c r="M470" s="10"/>
      <c r="N470" s="10"/>
      <c r="O470" s="10"/>
      <c r="P470" s="10"/>
      <c r="Q470" s="10"/>
      <c r="R470" s="10"/>
      <c r="S470" s="10"/>
      <c r="T470" s="10"/>
      <c r="U470" s="10"/>
      <c r="V470" s="10"/>
      <c r="W470" s="10"/>
      <c r="X470" s="10"/>
      <c r="AB470" s="10"/>
      <c r="AC470" s="10"/>
      <c r="AD470" s="10"/>
      <c r="AE470" s="10"/>
      <c r="AF470" s="10"/>
      <c r="AG470" s="10"/>
      <c r="AH470" s="10"/>
    </row>
    <row r="471" spans="1:34" ht="15.75" customHeight="1" x14ac:dyDescent="0.2">
      <c r="A471" s="10"/>
      <c r="B471" s="10"/>
      <c r="C471" s="10"/>
      <c r="D471" s="10"/>
      <c r="E471" s="10"/>
      <c r="F471" s="10"/>
      <c r="G471" s="10"/>
      <c r="H471" s="10"/>
      <c r="I471" s="10"/>
      <c r="J471" s="10"/>
      <c r="K471" s="10"/>
      <c r="L471" s="10"/>
      <c r="M471" s="10"/>
      <c r="N471" s="10"/>
      <c r="O471" s="10"/>
      <c r="P471" s="10"/>
      <c r="Q471" s="10"/>
      <c r="R471" s="10"/>
      <c r="S471" s="10"/>
      <c r="T471" s="10"/>
      <c r="U471" s="10"/>
      <c r="V471" s="10"/>
      <c r="W471" s="10"/>
      <c r="X471" s="10"/>
      <c r="AB471" s="10"/>
      <c r="AC471" s="10"/>
      <c r="AD471" s="10"/>
      <c r="AE471" s="10"/>
      <c r="AF471" s="10"/>
      <c r="AG471" s="10"/>
      <c r="AH471" s="10"/>
    </row>
    <row r="472" spans="1:34" ht="15.75" customHeight="1" x14ac:dyDescent="0.2">
      <c r="A472" s="10"/>
      <c r="B472" s="10"/>
      <c r="C472" s="10"/>
      <c r="D472" s="10"/>
      <c r="E472" s="10"/>
      <c r="F472" s="10"/>
      <c r="G472" s="10"/>
      <c r="H472" s="10"/>
      <c r="I472" s="10"/>
      <c r="J472" s="10"/>
      <c r="K472" s="10"/>
      <c r="L472" s="10"/>
      <c r="M472" s="10"/>
      <c r="N472" s="10"/>
      <c r="O472" s="10"/>
      <c r="P472" s="10"/>
      <c r="Q472" s="10"/>
      <c r="R472" s="10"/>
      <c r="S472" s="10"/>
      <c r="T472" s="10"/>
      <c r="U472" s="10"/>
      <c r="V472" s="10"/>
      <c r="W472" s="10"/>
      <c r="X472" s="10"/>
      <c r="AB472" s="10"/>
      <c r="AC472" s="10"/>
      <c r="AD472" s="10"/>
      <c r="AE472" s="10"/>
      <c r="AF472" s="10"/>
      <c r="AG472" s="10"/>
      <c r="AH472" s="10"/>
    </row>
    <row r="473" spans="1:34" ht="15.75" customHeight="1" x14ac:dyDescent="0.2">
      <c r="A473" s="10"/>
      <c r="B473" s="10"/>
      <c r="C473" s="10"/>
      <c r="D473" s="10"/>
      <c r="E473" s="10"/>
      <c r="F473" s="10"/>
      <c r="G473" s="10"/>
      <c r="H473" s="10"/>
      <c r="I473" s="10"/>
      <c r="J473" s="10"/>
      <c r="K473" s="10"/>
      <c r="L473" s="10"/>
      <c r="M473" s="10"/>
      <c r="N473" s="10"/>
      <c r="O473" s="10"/>
      <c r="P473" s="10"/>
      <c r="Q473" s="10"/>
      <c r="R473" s="10"/>
      <c r="S473" s="10"/>
      <c r="T473" s="10"/>
      <c r="U473" s="10"/>
      <c r="V473" s="10"/>
      <c r="W473" s="10"/>
      <c r="X473" s="10"/>
      <c r="AB473" s="10"/>
      <c r="AC473" s="10"/>
      <c r="AD473" s="10"/>
      <c r="AE473" s="10"/>
      <c r="AF473" s="10"/>
      <c r="AG473" s="10"/>
      <c r="AH473" s="10"/>
    </row>
    <row r="474" spans="1:34" ht="15.75" customHeight="1" x14ac:dyDescent="0.2">
      <c r="A474" s="10"/>
      <c r="B474" s="10"/>
      <c r="C474" s="10"/>
      <c r="D474" s="10"/>
      <c r="E474" s="10"/>
      <c r="F474" s="10"/>
      <c r="G474" s="10"/>
      <c r="H474" s="10"/>
      <c r="I474" s="10"/>
      <c r="J474" s="10"/>
      <c r="K474" s="10"/>
      <c r="L474" s="10"/>
      <c r="M474" s="10"/>
      <c r="N474" s="10"/>
      <c r="O474" s="10"/>
      <c r="P474" s="10"/>
      <c r="Q474" s="10"/>
      <c r="R474" s="10"/>
      <c r="S474" s="10"/>
      <c r="T474" s="10"/>
      <c r="U474" s="10"/>
      <c r="V474" s="10"/>
      <c r="W474" s="10"/>
      <c r="X474" s="10"/>
      <c r="AB474" s="10"/>
      <c r="AC474" s="10"/>
      <c r="AD474" s="10"/>
      <c r="AE474" s="10"/>
      <c r="AF474" s="10"/>
      <c r="AG474" s="10"/>
      <c r="AH474" s="10"/>
    </row>
    <row r="475" spans="1:34" ht="15.75" customHeight="1" x14ac:dyDescent="0.2">
      <c r="A475" s="10"/>
      <c r="B475" s="10"/>
      <c r="C475" s="10"/>
      <c r="D475" s="10"/>
      <c r="E475" s="10"/>
      <c r="F475" s="10"/>
      <c r="G475" s="10"/>
      <c r="H475" s="10"/>
      <c r="I475" s="10"/>
      <c r="J475" s="10"/>
      <c r="K475" s="10"/>
      <c r="L475" s="10"/>
      <c r="M475" s="10"/>
      <c r="N475" s="10"/>
      <c r="O475" s="10"/>
      <c r="P475" s="10"/>
      <c r="Q475" s="10"/>
      <c r="R475" s="10"/>
      <c r="S475" s="10"/>
      <c r="T475" s="10"/>
      <c r="U475" s="10"/>
      <c r="V475" s="10"/>
      <c r="W475" s="10"/>
      <c r="X475" s="10"/>
      <c r="AB475" s="10"/>
      <c r="AC475" s="10"/>
      <c r="AD475" s="10"/>
      <c r="AE475" s="10"/>
      <c r="AF475" s="10"/>
      <c r="AG475" s="10"/>
      <c r="AH475" s="10"/>
    </row>
    <row r="476" spans="1:34" ht="15.75" customHeight="1" x14ac:dyDescent="0.2">
      <c r="A476" s="10"/>
      <c r="B476" s="10"/>
      <c r="C476" s="10"/>
      <c r="D476" s="10"/>
      <c r="E476" s="10"/>
      <c r="F476" s="10"/>
      <c r="G476" s="10"/>
      <c r="H476" s="10"/>
      <c r="I476" s="10"/>
      <c r="J476" s="10"/>
      <c r="K476" s="10"/>
      <c r="L476" s="10"/>
      <c r="M476" s="10"/>
      <c r="N476" s="10"/>
      <c r="O476" s="10"/>
      <c r="P476" s="10"/>
      <c r="Q476" s="10"/>
      <c r="R476" s="10"/>
      <c r="S476" s="10"/>
      <c r="T476" s="10"/>
      <c r="U476" s="10"/>
      <c r="V476" s="10"/>
      <c r="W476" s="10"/>
      <c r="X476" s="10"/>
      <c r="AB476" s="10"/>
      <c r="AC476" s="10"/>
      <c r="AD476" s="10"/>
      <c r="AE476" s="10"/>
      <c r="AF476" s="10"/>
      <c r="AG476" s="10"/>
      <c r="AH476" s="10"/>
    </row>
    <row r="477" spans="1:34" ht="15.75" customHeight="1" x14ac:dyDescent="0.2">
      <c r="A477" s="10"/>
      <c r="B477" s="10"/>
      <c r="C477" s="10"/>
      <c r="D477" s="10"/>
      <c r="E477" s="10"/>
      <c r="F477" s="10"/>
      <c r="G477" s="10"/>
      <c r="H477" s="10"/>
      <c r="I477" s="10"/>
      <c r="J477" s="10"/>
      <c r="K477" s="10"/>
      <c r="L477" s="10"/>
      <c r="M477" s="10"/>
      <c r="N477" s="10"/>
      <c r="O477" s="10"/>
      <c r="P477" s="10"/>
      <c r="Q477" s="10"/>
      <c r="R477" s="10"/>
      <c r="S477" s="10"/>
      <c r="T477" s="10"/>
      <c r="U477" s="10"/>
      <c r="V477" s="10"/>
      <c r="W477" s="10"/>
      <c r="X477" s="10"/>
      <c r="AB477" s="10"/>
      <c r="AC477" s="10"/>
      <c r="AD477" s="10"/>
      <c r="AE477" s="10"/>
      <c r="AF477" s="10"/>
      <c r="AG477" s="10"/>
      <c r="AH477" s="10"/>
    </row>
    <row r="478" spans="1:34" ht="15.75" customHeight="1" x14ac:dyDescent="0.2">
      <c r="A478" s="10"/>
      <c r="B478" s="10"/>
      <c r="C478" s="10"/>
      <c r="D478" s="10"/>
      <c r="E478" s="10"/>
      <c r="F478" s="10"/>
      <c r="G478" s="10"/>
      <c r="H478" s="10"/>
      <c r="I478" s="10"/>
      <c r="J478" s="10"/>
      <c r="K478" s="10"/>
      <c r="L478" s="10"/>
      <c r="M478" s="10"/>
      <c r="N478" s="10"/>
      <c r="O478" s="10"/>
      <c r="P478" s="10"/>
      <c r="Q478" s="10"/>
      <c r="R478" s="10"/>
      <c r="S478" s="10"/>
      <c r="T478" s="10"/>
      <c r="U478" s="10"/>
      <c r="V478" s="10"/>
      <c r="W478" s="10"/>
      <c r="X478" s="10"/>
      <c r="AB478" s="10"/>
      <c r="AC478" s="10"/>
      <c r="AD478" s="10"/>
      <c r="AE478" s="10"/>
      <c r="AF478" s="10"/>
      <c r="AG478" s="10"/>
      <c r="AH478" s="10"/>
    </row>
    <row r="479" spans="1:34" ht="15.75" customHeight="1" x14ac:dyDescent="0.2">
      <c r="A479" s="10"/>
      <c r="B479" s="10"/>
      <c r="C479" s="10"/>
      <c r="D479" s="10"/>
      <c r="E479" s="10"/>
      <c r="F479" s="10"/>
      <c r="G479" s="10"/>
      <c r="H479" s="10"/>
      <c r="I479" s="10"/>
      <c r="J479" s="10"/>
      <c r="K479" s="10"/>
      <c r="L479" s="10"/>
      <c r="M479" s="10"/>
      <c r="N479" s="10"/>
      <c r="O479" s="10"/>
      <c r="P479" s="10"/>
      <c r="Q479" s="10"/>
      <c r="R479" s="10"/>
      <c r="S479" s="10"/>
      <c r="T479" s="10"/>
      <c r="U479" s="10"/>
      <c r="V479" s="10"/>
      <c r="W479" s="10"/>
      <c r="X479" s="10"/>
      <c r="AB479" s="10"/>
      <c r="AC479" s="10"/>
      <c r="AD479" s="10"/>
      <c r="AE479" s="10"/>
      <c r="AF479" s="10"/>
      <c r="AG479" s="10"/>
      <c r="AH479" s="10"/>
    </row>
    <row r="480" spans="1:34" ht="15.75" customHeight="1" x14ac:dyDescent="0.2">
      <c r="A480" s="10"/>
      <c r="B480" s="10"/>
      <c r="C480" s="10"/>
      <c r="D480" s="10"/>
      <c r="E480" s="10"/>
      <c r="F480" s="10"/>
      <c r="G480" s="10"/>
      <c r="H480" s="10"/>
      <c r="I480" s="10"/>
      <c r="J480" s="10"/>
      <c r="K480" s="10"/>
      <c r="L480" s="10"/>
      <c r="M480" s="10"/>
      <c r="N480" s="10"/>
      <c r="O480" s="10"/>
      <c r="P480" s="10"/>
      <c r="Q480" s="10"/>
      <c r="R480" s="10"/>
      <c r="S480" s="10"/>
      <c r="T480" s="10"/>
      <c r="U480" s="10"/>
      <c r="V480" s="10"/>
      <c r="W480" s="10"/>
      <c r="X480" s="10"/>
      <c r="AB480" s="10"/>
      <c r="AC480" s="10"/>
      <c r="AD480" s="10"/>
      <c r="AE480" s="10"/>
      <c r="AF480" s="10"/>
      <c r="AG480" s="10"/>
      <c r="AH480" s="10"/>
    </row>
    <row r="481" spans="1:34" ht="15.75" customHeight="1" x14ac:dyDescent="0.2">
      <c r="A481" s="10"/>
      <c r="B481" s="10"/>
      <c r="C481" s="10"/>
      <c r="D481" s="10"/>
      <c r="E481" s="10"/>
      <c r="F481" s="10"/>
      <c r="G481" s="10"/>
      <c r="H481" s="10"/>
      <c r="I481" s="10"/>
      <c r="J481" s="10"/>
      <c r="K481" s="10"/>
      <c r="L481" s="10"/>
      <c r="M481" s="10"/>
      <c r="N481" s="10"/>
      <c r="O481" s="10"/>
      <c r="P481" s="10"/>
      <c r="Q481" s="10"/>
      <c r="R481" s="10"/>
      <c r="S481" s="10"/>
      <c r="T481" s="10"/>
      <c r="U481" s="10"/>
      <c r="V481" s="10"/>
      <c r="W481" s="10"/>
      <c r="X481" s="10"/>
      <c r="AB481" s="10"/>
      <c r="AC481" s="10"/>
      <c r="AD481" s="10"/>
      <c r="AE481" s="10"/>
      <c r="AF481" s="10"/>
      <c r="AG481" s="10"/>
      <c r="AH481" s="10"/>
    </row>
    <row r="482" spans="1:34" ht="15.75" customHeight="1" x14ac:dyDescent="0.2">
      <c r="A482" s="10"/>
      <c r="B482" s="10"/>
      <c r="C482" s="10"/>
      <c r="D482" s="10"/>
      <c r="E482" s="10"/>
      <c r="F482" s="10"/>
      <c r="G482" s="10"/>
      <c r="H482" s="10"/>
      <c r="I482" s="10"/>
      <c r="J482" s="10"/>
      <c r="K482" s="10"/>
      <c r="L482" s="10"/>
      <c r="M482" s="10"/>
      <c r="N482" s="10"/>
      <c r="O482" s="10"/>
      <c r="P482" s="10"/>
      <c r="Q482" s="10"/>
      <c r="R482" s="10"/>
      <c r="S482" s="10"/>
      <c r="T482" s="10"/>
      <c r="U482" s="10"/>
      <c r="V482" s="10"/>
      <c r="W482" s="10"/>
      <c r="X482" s="10"/>
      <c r="AB482" s="10"/>
      <c r="AC482" s="10"/>
      <c r="AD482" s="10"/>
      <c r="AE482" s="10"/>
      <c r="AF482" s="10"/>
      <c r="AG482" s="10"/>
      <c r="AH482" s="10"/>
    </row>
    <row r="483" spans="1:34" ht="15.75" customHeight="1" x14ac:dyDescent="0.2">
      <c r="A483" s="10"/>
      <c r="B483" s="10"/>
      <c r="C483" s="10"/>
      <c r="D483" s="10"/>
      <c r="E483" s="10"/>
      <c r="F483" s="10"/>
      <c r="G483" s="10"/>
      <c r="H483" s="10"/>
      <c r="I483" s="10"/>
      <c r="J483" s="10"/>
      <c r="K483" s="10"/>
      <c r="L483" s="10"/>
      <c r="M483" s="10"/>
      <c r="N483" s="10"/>
      <c r="O483" s="10"/>
      <c r="P483" s="10"/>
      <c r="Q483" s="10"/>
      <c r="R483" s="10"/>
      <c r="S483" s="10"/>
      <c r="T483" s="10"/>
      <c r="U483" s="10"/>
      <c r="V483" s="10"/>
      <c r="W483" s="10"/>
      <c r="X483" s="10"/>
      <c r="AB483" s="10"/>
      <c r="AC483" s="10"/>
      <c r="AD483" s="10"/>
      <c r="AE483" s="10"/>
      <c r="AF483" s="10"/>
      <c r="AG483" s="10"/>
      <c r="AH483" s="10"/>
    </row>
    <row r="484" spans="1:34" ht="15.75" customHeight="1" x14ac:dyDescent="0.2">
      <c r="A484" s="10"/>
      <c r="B484" s="10"/>
      <c r="C484" s="10"/>
      <c r="D484" s="10"/>
      <c r="E484" s="10"/>
      <c r="F484" s="10"/>
      <c r="G484" s="10"/>
      <c r="H484" s="10"/>
      <c r="I484" s="10"/>
      <c r="J484" s="10"/>
      <c r="K484" s="10"/>
      <c r="L484" s="10"/>
      <c r="M484" s="10"/>
      <c r="N484" s="10"/>
      <c r="O484" s="10"/>
      <c r="P484" s="10"/>
      <c r="Q484" s="10"/>
      <c r="R484" s="10"/>
      <c r="S484" s="10"/>
      <c r="T484" s="10"/>
      <c r="U484" s="10"/>
      <c r="V484" s="10"/>
      <c r="W484" s="10"/>
      <c r="X484" s="10"/>
      <c r="AB484" s="10"/>
      <c r="AC484" s="10"/>
      <c r="AD484" s="10"/>
      <c r="AE484" s="10"/>
      <c r="AF484" s="10"/>
      <c r="AG484" s="10"/>
      <c r="AH484" s="10"/>
    </row>
    <row r="485" spans="1:34" ht="15.75" customHeight="1" x14ac:dyDescent="0.2">
      <c r="A485" s="10"/>
      <c r="B485" s="10"/>
      <c r="C485" s="10"/>
      <c r="D485" s="10"/>
      <c r="E485" s="10"/>
      <c r="F485" s="10"/>
      <c r="G485" s="10"/>
      <c r="H485" s="10"/>
      <c r="I485" s="10"/>
      <c r="J485" s="10"/>
      <c r="K485" s="10"/>
      <c r="L485" s="10"/>
      <c r="M485" s="10"/>
      <c r="N485" s="10"/>
      <c r="O485" s="10"/>
      <c r="P485" s="10"/>
      <c r="Q485" s="10"/>
      <c r="R485" s="10"/>
      <c r="S485" s="10"/>
      <c r="T485" s="10"/>
      <c r="U485" s="10"/>
      <c r="V485" s="10"/>
      <c r="W485" s="10"/>
      <c r="X485" s="10"/>
      <c r="AB485" s="10"/>
      <c r="AC485" s="10"/>
      <c r="AD485" s="10"/>
      <c r="AE485" s="10"/>
      <c r="AF485" s="10"/>
      <c r="AG485" s="10"/>
      <c r="AH485" s="10"/>
    </row>
    <row r="486" spans="1:34" ht="15.75" customHeight="1" x14ac:dyDescent="0.2">
      <c r="A486" s="10"/>
      <c r="B486" s="10"/>
      <c r="C486" s="10"/>
      <c r="D486" s="10"/>
      <c r="E486" s="10"/>
      <c r="F486" s="10"/>
      <c r="G486" s="10"/>
      <c r="H486" s="10"/>
      <c r="I486" s="10"/>
      <c r="J486" s="10"/>
      <c r="K486" s="10"/>
      <c r="L486" s="10"/>
      <c r="M486" s="10"/>
      <c r="N486" s="10"/>
      <c r="O486" s="10"/>
      <c r="P486" s="10"/>
      <c r="Q486" s="10"/>
      <c r="R486" s="10"/>
      <c r="S486" s="10"/>
      <c r="T486" s="10"/>
      <c r="U486" s="10"/>
      <c r="V486" s="10"/>
      <c r="W486" s="10"/>
      <c r="X486" s="10"/>
      <c r="AB486" s="10"/>
      <c r="AC486" s="10"/>
      <c r="AD486" s="10"/>
      <c r="AE486" s="10"/>
      <c r="AF486" s="10"/>
      <c r="AG486" s="10"/>
      <c r="AH486" s="10"/>
    </row>
    <row r="487" spans="1:34" ht="15.75" customHeight="1" x14ac:dyDescent="0.2">
      <c r="A487" s="10"/>
      <c r="B487" s="10"/>
      <c r="C487" s="10"/>
      <c r="D487" s="10"/>
      <c r="E487" s="10"/>
      <c r="F487" s="10"/>
      <c r="G487" s="10"/>
      <c r="H487" s="10"/>
      <c r="I487" s="10"/>
      <c r="J487" s="10"/>
      <c r="K487" s="10"/>
      <c r="L487" s="10"/>
      <c r="M487" s="10"/>
      <c r="N487" s="10"/>
      <c r="O487" s="10"/>
      <c r="P487" s="10"/>
      <c r="Q487" s="10"/>
      <c r="R487" s="10"/>
      <c r="S487" s="10"/>
      <c r="T487" s="10"/>
      <c r="U487" s="10"/>
      <c r="V487" s="10"/>
      <c r="W487" s="10"/>
      <c r="X487" s="10"/>
      <c r="AB487" s="10"/>
      <c r="AC487" s="10"/>
      <c r="AD487" s="10"/>
      <c r="AE487" s="10"/>
      <c r="AF487" s="10"/>
      <c r="AG487" s="10"/>
      <c r="AH487" s="10"/>
    </row>
    <row r="488" spans="1:34" ht="15.75" customHeight="1" x14ac:dyDescent="0.2">
      <c r="A488" s="10"/>
      <c r="B488" s="10"/>
      <c r="C488" s="10"/>
      <c r="D488" s="10"/>
      <c r="E488" s="10"/>
      <c r="F488" s="10"/>
      <c r="G488" s="10"/>
      <c r="H488" s="10"/>
      <c r="I488" s="10"/>
      <c r="J488" s="10"/>
      <c r="K488" s="10"/>
      <c r="L488" s="10"/>
      <c r="M488" s="10"/>
      <c r="N488" s="10"/>
      <c r="O488" s="10"/>
      <c r="P488" s="10"/>
      <c r="Q488" s="10"/>
      <c r="R488" s="10"/>
      <c r="S488" s="10"/>
      <c r="T488" s="10"/>
      <c r="U488" s="10"/>
      <c r="V488" s="10"/>
      <c r="W488" s="10"/>
      <c r="X488" s="10"/>
      <c r="AB488" s="10"/>
      <c r="AC488" s="10"/>
      <c r="AD488" s="10"/>
      <c r="AE488" s="10"/>
      <c r="AF488" s="10"/>
      <c r="AG488" s="10"/>
      <c r="AH488" s="10"/>
    </row>
    <row r="489" spans="1:34" ht="15.75" customHeight="1" x14ac:dyDescent="0.2">
      <c r="A489" s="10"/>
      <c r="B489" s="10"/>
      <c r="C489" s="10"/>
      <c r="D489" s="10"/>
      <c r="E489" s="10"/>
      <c r="F489" s="10"/>
      <c r="G489" s="10"/>
      <c r="H489" s="10"/>
      <c r="I489" s="10"/>
      <c r="J489" s="10"/>
      <c r="K489" s="10"/>
      <c r="L489" s="10"/>
      <c r="M489" s="10"/>
      <c r="N489" s="10"/>
      <c r="O489" s="10"/>
      <c r="P489" s="10"/>
      <c r="Q489" s="10"/>
      <c r="R489" s="10"/>
      <c r="S489" s="10"/>
      <c r="T489" s="10"/>
      <c r="U489" s="10"/>
      <c r="V489" s="10"/>
      <c r="W489" s="10"/>
      <c r="X489" s="10"/>
      <c r="AB489" s="10"/>
      <c r="AC489" s="10"/>
      <c r="AD489" s="10"/>
      <c r="AE489" s="10"/>
      <c r="AF489" s="10"/>
      <c r="AG489" s="10"/>
      <c r="AH489" s="10"/>
    </row>
    <row r="490" spans="1:34" ht="15.75" customHeight="1" x14ac:dyDescent="0.2">
      <c r="A490" s="10"/>
      <c r="B490" s="10"/>
      <c r="C490" s="10"/>
      <c r="D490" s="10"/>
      <c r="E490" s="10"/>
      <c r="F490" s="10"/>
      <c r="G490" s="10"/>
      <c r="H490" s="10"/>
      <c r="I490" s="10"/>
      <c r="J490" s="10"/>
      <c r="K490" s="10"/>
      <c r="L490" s="10"/>
      <c r="M490" s="10"/>
      <c r="N490" s="10"/>
      <c r="O490" s="10"/>
      <c r="P490" s="10"/>
      <c r="Q490" s="10"/>
      <c r="R490" s="10"/>
      <c r="S490" s="10"/>
      <c r="T490" s="10"/>
      <c r="U490" s="10"/>
      <c r="V490" s="10"/>
      <c r="W490" s="10"/>
      <c r="X490" s="10"/>
      <c r="AB490" s="10"/>
      <c r="AC490" s="10"/>
      <c r="AD490" s="10"/>
      <c r="AE490" s="10"/>
      <c r="AF490" s="10"/>
      <c r="AG490" s="10"/>
      <c r="AH490" s="10"/>
    </row>
    <row r="491" spans="1:34" ht="15.75" customHeight="1" x14ac:dyDescent="0.2">
      <c r="A491" s="10"/>
      <c r="B491" s="10"/>
      <c r="C491" s="10"/>
      <c r="D491" s="10"/>
      <c r="E491" s="10"/>
      <c r="F491" s="10"/>
      <c r="G491" s="10"/>
      <c r="H491" s="10"/>
      <c r="I491" s="10"/>
      <c r="J491" s="10"/>
      <c r="K491" s="10"/>
      <c r="L491" s="10"/>
      <c r="M491" s="10"/>
      <c r="N491" s="10"/>
      <c r="O491" s="10"/>
      <c r="P491" s="10"/>
      <c r="Q491" s="10"/>
      <c r="R491" s="10"/>
      <c r="S491" s="10"/>
      <c r="T491" s="10"/>
      <c r="U491" s="10"/>
      <c r="V491" s="10"/>
      <c r="W491" s="10"/>
      <c r="X491" s="10"/>
      <c r="AB491" s="10"/>
      <c r="AC491" s="10"/>
      <c r="AD491" s="10"/>
      <c r="AE491" s="10"/>
      <c r="AF491" s="10"/>
      <c r="AG491" s="10"/>
      <c r="AH491" s="10"/>
    </row>
    <row r="492" spans="1:34" ht="15.75" customHeight="1" x14ac:dyDescent="0.2">
      <c r="A492" s="10"/>
      <c r="B492" s="10"/>
      <c r="C492" s="10"/>
      <c r="D492" s="10"/>
      <c r="E492" s="10"/>
      <c r="F492" s="10"/>
      <c r="G492" s="10"/>
      <c r="H492" s="10"/>
      <c r="I492" s="10"/>
      <c r="J492" s="10"/>
      <c r="K492" s="10"/>
      <c r="L492" s="10"/>
      <c r="M492" s="10"/>
      <c r="N492" s="10"/>
      <c r="O492" s="10"/>
      <c r="P492" s="10"/>
      <c r="Q492" s="10"/>
      <c r="R492" s="10"/>
      <c r="S492" s="10"/>
      <c r="T492" s="10"/>
      <c r="U492" s="10"/>
      <c r="V492" s="10"/>
      <c r="W492" s="10"/>
      <c r="X492" s="10"/>
      <c r="AB492" s="10"/>
      <c r="AC492" s="10"/>
      <c r="AD492" s="10"/>
      <c r="AE492" s="10"/>
      <c r="AF492" s="10"/>
      <c r="AG492" s="10"/>
      <c r="AH492" s="10"/>
    </row>
    <row r="493" spans="1:34" ht="15.75" customHeight="1" x14ac:dyDescent="0.2">
      <c r="A493" s="10"/>
      <c r="B493" s="10"/>
      <c r="C493" s="10"/>
      <c r="D493" s="10"/>
      <c r="E493" s="10"/>
      <c r="F493" s="10"/>
      <c r="G493" s="10"/>
      <c r="H493" s="10"/>
      <c r="I493" s="10"/>
      <c r="J493" s="10"/>
      <c r="K493" s="10"/>
      <c r="L493" s="10"/>
      <c r="M493" s="10"/>
      <c r="N493" s="10"/>
      <c r="O493" s="10"/>
      <c r="P493" s="10"/>
      <c r="Q493" s="10"/>
      <c r="R493" s="10"/>
      <c r="S493" s="10"/>
      <c r="T493" s="10"/>
      <c r="U493" s="10"/>
      <c r="V493" s="10"/>
      <c r="W493" s="10"/>
      <c r="X493" s="10"/>
      <c r="AB493" s="10"/>
      <c r="AC493" s="10"/>
      <c r="AD493" s="10"/>
      <c r="AE493" s="10"/>
      <c r="AF493" s="10"/>
      <c r="AG493" s="10"/>
      <c r="AH493" s="10"/>
    </row>
    <row r="494" spans="1:34" ht="15.75" customHeight="1" x14ac:dyDescent="0.2">
      <c r="A494" s="10"/>
      <c r="B494" s="10"/>
      <c r="C494" s="10"/>
      <c r="D494" s="10"/>
      <c r="E494" s="10"/>
      <c r="F494" s="10"/>
      <c r="G494" s="10"/>
      <c r="H494" s="10"/>
      <c r="I494" s="10"/>
      <c r="J494" s="10"/>
      <c r="K494" s="10"/>
      <c r="L494" s="10"/>
      <c r="M494" s="10"/>
      <c r="N494" s="10"/>
      <c r="O494" s="10"/>
      <c r="P494" s="10"/>
      <c r="Q494" s="10"/>
      <c r="R494" s="10"/>
      <c r="S494" s="10"/>
      <c r="T494" s="10"/>
      <c r="U494" s="10"/>
      <c r="V494" s="10"/>
      <c r="W494" s="10"/>
      <c r="X494" s="10"/>
      <c r="AB494" s="10"/>
      <c r="AC494" s="10"/>
      <c r="AD494" s="10"/>
      <c r="AE494" s="10"/>
      <c r="AF494" s="10"/>
      <c r="AG494" s="10"/>
      <c r="AH494" s="10"/>
    </row>
    <row r="495" spans="1:34" ht="15.75" customHeight="1" x14ac:dyDescent="0.2">
      <c r="A495" s="10"/>
      <c r="B495" s="10"/>
      <c r="C495" s="10"/>
      <c r="D495" s="10"/>
      <c r="E495" s="10"/>
      <c r="F495" s="10"/>
      <c r="G495" s="10"/>
      <c r="H495" s="10"/>
      <c r="I495" s="10"/>
      <c r="J495" s="10"/>
      <c r="K495" s="10"/>
      <c r="L495" s="10"/>
      <c r="M495" s="10"/>
      <c r="N495" s="10"/>
      <c r="O495" s="10"/>
      <c r="P495" s="10"/>
      <c r="Q495" s="10"/>
      <c r="R495" s="10"/>
      <c r="S495" s="10"/>
      <c r="T495" s="10"/>
      <c r="U495" s="10"/>
      <c r="V495" s="10"/>
      <c r="W495" s="10"/>
      <c r="X495" s="10"/>
      <c r="AB495" s="10"/>
      <c r="AC495" s="10"/>
      <c r="AD495" s="10"/>
      <c r="AE495" s="10"/>
      <c r="AF495" s="10"/>
      <c r="AG495" s="10"/>
      <c r="AH495" s="10"/>
    </row>
    <row r="496" spans="1:34" ht="15.75" customHeight="1" x14ac:dyDescent="0.2">
      <c r="A496" s="10"/>
      <c r="B496" s="10"/>
      <c r="C496" s="10"/>
      <c r="D496" s="10"/>
      <c r="E496" s="10"/>
      <c r="F496" s="10"/>
      <c r="G496" s="10"/>
      <c r="H496" s="10"/>
      <c r="I496" s="10"/>
      <c r="J496" s="10"/>
      <c r="K496" s="10"/>
      <c r="L496" s="10"/>
      <c r="M496" s="10"/>
      <c r="N496" s="10"/>
      <c r="O496" s="10"/>
      <c r="P496" s="10"/>
      <c r="Q496" s="10"/>
      <c r="R496" s="10"/>
      <c r="S496" s="10"/>
      <c r="T496" s="10"/>
      <c r="U496" s="10"/>
      <c r="V496" s="10"/>
      <c r="W496" s="10"/>
      <c r="X496" s="10"/>
      <c r="AB496" s="10"/>
      <c r="AC496" s="10"/>
      <c r="AD496" s="10"/>
      <c r="AE496" s="10"/>
      <c r="AF496" s="10"/>
      <c r="AG496" s="10"/>
      <c r="AH496" s="10"/>
    </row>
    <row r="497" spans="1:34" ht="15.75" customHeight="1" x14ac:dyDescent="0.2">
      <c r="A497" s="10"/>
      <c r="B497" s="10"/>
      <c r="C497" s="10"/>
      <c r="D497" s="10"/>
      <c r="E497" s="10"/>
      <c r="F497" s="10"/>
      <c r="G497" s="10"/>
      <c r="H497" s="10"/>
      <c r="I497" s="10"/>
      <c r="J497" s="10"/>
      <c r="K497" s="10"/>
      <c r="L497" s="10"/>
      <c r="M497" s="10"/>
      <c r="N497" s="10"/>
      <c r="O497" s="10"/>
      <c r="P497" s="10"/>
      <c r="Q497" s="10"/>
      <c r="R497" s="10"/>
      <c r="S497" s="10"/>
      <c r="T497" s="10"/>
      <c r="U497" s="10"/>
      <c r="V497" s="10"/>
      <c r="W497" s="10"/>
      <c r="X497" s="10"/>
      <c r="AB497" s="10"/>
      <c r="AC497" s="10"/>
      <c r="AD497" s="10"/>
      <c r="AE497" s="10"/>
      <c r="AF497" s="10"/>
      <c r="AG497" s="10"/>
      <c r="AH497" s="10"/>
    </row>
    <row r="498" spans="1:34" ht="15.75" customHeight="1" x14ac:dyDescent="0.2">
      <c r="A498" s="10"/>
      <c r="B498" s="10"/>
      <c r="C498" s="10"/>
      <c r="D498" s="10"/>
      <c r="E498" s="10"/>
      <c r="F498" s="10"/>
      <c r="G498" s="10"/>
      <c r="H498" s="10"/>
      <c r="I498" s="10"/>
      <c r="J498" s="10"/>
      <c r="K498" s="10"/>
      <c r="L498" s="10"/>
      <c r="M498" s="10"/>
      <c r="N498" s="10"/>
      <c r="O498" s="10"/>
      <c r="P498" s="10"/>
      <c r="Q498" s="10"/>
      <c r="R498" s="10"/>
      <c r="S498" s="10"/>
      <c r="T498" s="10"/>
      <c r="U498" s="10"/>
      <c r="V498" s="10"/>
      <c r="W498" s="10"/>
      <c r="X498" s="10"/>
      <c r="AB498" s="10"/>
      <c r="AC498" s="10"/>
      <c r="AD498" s="10"/>
      <c r="AE498" s="10"/>
      <c r="AF498" s="10"/>
      <c r="AG498" s="10"/>
      <c r="AH498" s="10"/>
    </row>
    <row r="499" spans="1:34" ht="15.75" customHeight="1" x14ac:dyDescent="0.2">
      <c r="A499" s="10"/>
      <c r="B499" s="10"/>
      <c r="C499" s="10"/>
      <c r="D499" s="10"/>
      <c r="E499" s="10"/>
      <c r="F499" s="10"/>
      <c r="G499" s="10"/>
      <c r="H499" s="10"/>
      <c r="I499" s="10"/>
      <c r="J499" s="10"/>
      <c r="K499" s="10"/>
      <c r="L499" s="10"/>
      <c r="M499" s="10"/>
      <c r="N499" s="10"/>
      <c r="O499" s="10"/>
      <c r="P499" s="10"/>
      <c r="Q499" s="10"/>
      <c r="R499" s="10"/>
      <c r="S499" s="10"/>
      <c r="T499" s="10"/>
      <c r="U499" s="10"/>
      <c r="V499" s="10"/>
      <c r="W499" s="10"/>
      <c r="X499" s="10"/>
      <c r="AB499" s="10"/>
      <c r="AC499" s="10"/>
      <c r="AD499" s="10"/>
      <c r="AE499" s="10"/>
      <c r="AF499" s="10"/>
      <c r="AG499" s="10"/>
      <c r="AH499" s="10"/>
    </row>
    <row r="500" spans="1:34" ht="15.75" customHeight="1" x14ac:dyDescent="0.2">
      <c r="A500" s="10"/>
      <c r="B500" s="10"/>
      <c r="C500" s="10"/>
      <c r="D500" s="10"/>
      <c r="E500" s="10"/>
      <c r="F500" s="10"/>
      <c r="G500" s="10"/>
      <c r="H500" s="10"/>
      <c r="I500" s="10"/>
      <c r="J500" s="10"/>
      <c r="K500" s="10"/>
      <c r="L500" s="10"/>
      <c r="M500" s="10"/>
      <c r="N500" s="10"/>
      <c r="O500" s="10"/>
      <c r="P500" s="10"/>
      <c r="Q500" s="10"/>
      <c r="R500" s="10"/>
      <c r="S500" s="10"/>
      <c r="T500" s="10"/>
      <c r="U500" s="10"/>
      <c r="V500" s="10"/>
      <c r="W500" s="10"/>
      <c r="X500" s="10"/>
      <c r="AB500" s="10"/>
      <c r="AC500" s="10"/>
      <c r="AD500" s="10"/>
      <c r="AE500" s="10"/>
      <c r="AF500" s="10"/>
      <c r="AG500" s="10"/>
      <c r="AH500" s="10"/>
    </row>
    <row r="501" spans="1:34" ht="15.75" customHeight="1" x14ac:dyDescent="0.2">
      <c r="A501" s="10"/>
      <c r="B501" s="10"/>
      <c r="C501" s="10"/>
      <c r="D501" s="10"/>
      <c r="E501" s="10"/>
      <c r="F501" s="10"/>
      <c r="G501" s="10"/>
      <c r="H501" s="10"/>
      <c r="I501" s="10"/>
      <c r="J501" s="10"/>
      <c r="K501" s="10"/>
      <c r="L501" s="10"/>
      <c r="M501" s="10"/>
      <c r="N501" s="10"/>
      <c r="O501" s="10"/>
      <c r="P501" s="10"/>
      <c r="Q501" s="10"/>
      <c r="R501" s="10"/>
      <c r="S501" s="10"/>
      <c r="T501" s="10"/>
      <c r="U501" s="10"/>
      <c r="V501" s="10"/>
      <c r="W501" s="10"/>
      <c r="X501" s="10"/>
      <c r="AB501" s="10"/>
      <c r="AC501" s="10"/>
      <c r="AD501" s="10"/>
      <c r="AE501" s="10"/>
      <c r="AF501" s="10"/>
      <c r="AG501" s="10"/>
      <c r="AH501" s="10"/>
    </row>
    <row r="502" spans="1:34" ht="15.75" customHeight="1" x14ac:dyDescent="0.2">
      <c r="A502" s="10"/>
      <c r="B502" s="10"/>
      <c r="C502" s="10"/>
      <c r="D502" s="10"/>
      <c r="E502" s="10"/>
      <c r="F502" s="10"/>
      <c r="G502" s="10"/>
      <c r="H502" s="10"/>
      <c r="I502" s="10"/>
      <c r="J502" s="10"/>
      <c r="K502" s="10"/>
      <c r="L502" s="10"/>
      <c r="M502" s="10"/>
      <c r="N502" s="10"/>
      <c r="O502" s="10"/>
      <c r="P502" s="10"/>
      <c r="Q502" s="10"/>
      <c r="R502" s="10"/>
      <c r="S502" s="10"/>
      <c r="T502" s="10"/>
      <c r="U502" s="10"/>
      <c r="V502" s="10"/>
      <c r="W502" s="10"/>
      <c r="X502" s="10"/>
      <c r="AB502" s="10"/>
      <c r="AC502" s="10"/>
      <c r="AD502" s="10"/>
      <c r="AE502" s="10"/>
      <c r="AF502" s="10"/>
      <c r="AG502" s="10"/>
      <c r="AH502" s="10"/>
    </row>
    <row r="503" spans="1:34" ht="15.75" customHeight="1" x14ac:dyDescent="0.2">
      <c r="A503" s="10"/>
      <c r="B503" s="10"/>
      <c r="C503" s="10"/>
      <c r="D503" s="10"/>
      <c r="E503" s="10"/>
      <c r="F503" s="10"/>
      <c r="G503" s="10"/>
      <c r="H503" s="10"/>
      <c r="I503" s="10"/>
      <c r="J503" s="10"/>
      <c r="K503" s="10"/>
      <c r="L503" s="10"/>
      <c r="M503" s="10"/>
      <c r="N503" s="10"/>
      <c r="O503" s="10"/>
      <c r="P503" s="10"/>
      <c r="Q503" s="10"/>
      <c r="R503" s="10"/>
      <c r="S503" s="10"/>
      <c r="T503" s="10"/>
      <c r="U503" s="10"/>
      <c r="V503" s="10"/>
      <c r="W503" s="10"/>
      <c r="X503" s="10"/>
      <c r="AB503" s="10"/>
      <c r="AC503" s="10"/>
      <c r="AD503" s="10"/>
      <c r="AE503" s="10"/>
      <c r="AF503" s="10"/>
      <c r="AG503" s="10"/>
      <c r="AH503" s="10"/>
    </row>
    <row r="504" spans="1:34" ht="15.75" customHeight="1" x14ac:dyDescent="0.2">
      <c r="A504" s="10"/>
      <c r="B504" s="10"/>
      <c r="C504" s="10"/>
      <c r="D504" s="10"/>
      <c r="E504" s="10"/>
      <c r="F504" s="10"/>
      <c r="G504" s="10"/>
      <c r="H504" s="10"/>
      <c r="I504" s="10"/>
      <c r="J504" s="10"/>
      <c r="K504" s="10"/>
      <c r="L504" s="10"/>
      <c r="M504" s="10"/>
      <c r="N504" s="10"/>
      <c r="O504" s="10"/>
      <c r="P504" s="10"/>
      <c r="Q504" s="10"/>
      <c r="R504" s="10"/>
      <c r="S504" s="10"/>
      <c r="T504" s="10"/>
      <c r="U504" s="10"/>
      <c r="V504" s="10"/>
      <c r="W504" s="10"/>
      <c r="X504" s="10"/>
      <c r="AB504" s="10"/>
      <c r="AC504" s="10"/>
      <c r="AD504" s="10"/>
      <c r="AE504" s="10"/>
      <c r="AF504" s="10"/>
      <c r="AG504" s="10"/>
      <c r="AH504" s="10"/>
    </row>
    <row r="505" spans="1:34" ht="15.75" customHeight="1" x14ac:dyDescent="0.2">
      <c r="A505" s="10"/>
      <c r="B505" s="10"/>
      <c r="C505" s="10"/>
      <c r="D505" s="10"/>
      <c r="E505" s="10"/>
      <c r="F505" s="10"/>
      <c r="G505" s="10"/>
      <c r="H505" s="10"/>
      <c r="I505" s="10"/>
      <c r="J505" s="10"/>
      <c r="K505" s="10"/>
      <c r="L505" s="10"/>
      <c r="M505" s="10"/>
      <c r="N505" s="10"/>
      <c r="O505" s="10"/>
      <c r="P505" s="10"/>
      <c r="Q505" s="10"/>
      <c r="R505" s="10"/>
      <c r="S505" s="10"/>
      <c r="T505" s="10"/>
      <c r="U505" s="10"/>
      <c r="V505" s="10"/>
      <c r="W505" s="10"/>
      <c r="X505" s="10"/>
      <c r="AB505" s="10"/>
      <c r="AC505" s="10"/>
      <c r="AD505" s="10"/>
      <c r="AE505" s="10"/>
      <c r="AF505" s="10"/>
      <c r="AG505" s="10"/>
      <c r="AH505" s="10"/>
    </row>
    <row r="506" spans="1:34" ht="15.75" customHeight="1" x14ac:dyDescent="0.2">
      <c r="A506" s="10"/>
      <c r="B506" s="10"/>
      <c r="C506" s="10"/>
      <c r="D506" s="10"/>
      <c r="E506" s="10"/>
      <c r="F506" s="10"/>
      <c r="G506" s="10"/>
      <c r="H506" s="10"/>
      <c r="I506" s="10"/>
      <c r="J506" s="10"/>
      <c r="K506" s="10"/>
      <c r="L506" s="10"/>
      <c r="M506" s="10"/>
      <c r="N506" s="10"/>
      <c r="O506" s="10"/>
      <c r="P506" s="10"/>
      <c r="Q506" s="10"/>
      <c r="R506" s="10"/>
      <c r="S506" s="10"/>
      <c r="T506" s="10"/>
      <c r="U506" s="10"/>
      <c r="V506" s="10"/>
      <c r="W506" s="10"/>
      <c r="X506" s="10"/>
      <c r="AB506" s="10"/>
      <c r="AC506" s="10"/>
      <c r="AD506" s="10"/>
      <c r="AE506" s="10"/>
      <c r="AF506" s="10"/>
      <c r="AG506" s="10"/>
      <c r="AH506" s="10"/>
    </row>
    <row r="507" spans="1:34" ht="15.75" customHeight="1" x14ac:dyDescent="0.2">
      <c r="A507" s="10"/>
      <c r="B507" s="10"/>
      <c r="C507" s="10"/>
      <c r="D507" s="10"/>
      <c r="E507" s="10"/>
      <c r="F507" s="10"/>
      <c r="G507" s="10"/>
      <c r="H507" s="10"/>
      <c r="I507" s="10"/>
      <c r="J507" s="10"/>
      <c r="K507" s="10"/>
      <c r="L507" s="10"/>
      <c r="M507" s="10"/>
      <c r="N507" s="10"/>
      <c r="O507" s="10"/>
      <c r="P507" s="10"/>
      <c r="Q507" s="10"/>
      <c r="R507" s="10"/>
      <c r="S507" s="10"/>
      <c r="T507" s="10"/>
      <c r="U507" s="10"/>
      <c r="V507" s="10"/>
      <c r="W507" s="10"/>
      <c r="X507" s="10"/>
      <c r="AB507" s="10"/>
      <c r="AC507" s="10"/>
      <c r="AD507" s="10"/>
      <c r="AE507" s="10"/>
      <c r="AF507" s="10"/>
      <c r="AG507" s="10"/>
      <c r="AH507" s="10"/>
    </row>
    <row r="508" spans="1:34" ht="15.75" customHeight="1" x14ac:dyDescent="0.2">
      <c r="A508" s="10"/>
      <c r="B508" s="10"/>
      <c r="C508" s="10"/>
      <c r="D508" s="10"/>
      <c r="E508" s="10"/>
      <c r="F508" s="10"/>
      <c r="G508" s="10"/>
      <c r="H508" s="10"/>
      <c r="I508" s="10"/>
      <c r="J508" s="10"/>
      <c r="K508" s="10"/>
      <c r="L508" s="10"/>
      <c r="M508" s="10"/>
      <c r="N508" s="10"/>
      <c r="O508" s="10"/>
      <c r="P508" s="10"/>
      <c r="Q508" s="10"/>
      <c r="R508" s="10"/>
      <c r="S508" s="10"/>
      <c r="T508" s="10"/>
      <c r="U508" s="10"/>
      <c r="V508" s="10"/>
      <c r="W508" s="10"/>
      <c r="X508" s="10"/>
      <c r="AB508" s="10"/>
      <c r="AC508" s="10"/>
      <c r="AD508" s="10"/>
      <c r="AE508" s="10"/>
      <c r="AF508" s="10"/>
      <c r="AG508" s="10"/>
      <c r="AH508" s="10"/>
    </row>
    <row r="509" spans="1:34" ht="15.75" customHeight="1" x14ac:dyDescent="0.2">
      <c r="A509" s="10"/>
      <c r="B509" s="10"/>
      <c r="C509" s="10"/>
      <c r="D509" s="10"/>
      <c r="E509" s="10"/>
      <c r="F509" s="10"/>
      <c r="G509" s="10"/>
      <c r="H509" s="10"/>
      <c r="I509" s="10"/>
      <c r="J509" s="10"/>
      <c r="K509" s="10"/>
      <c r="L509" s="10"/>
      <c r="M509" s="10"/>
      <c r="N509" s="10"/>
      <c r="O509" s="10"/>
      <c r="P509" s="10"/>
      <c r="Q509" s="10"/>
      <c r="R509" s="10"/>
      <c r="S509" s="10"/>
      <c r="T509" s="10"/>
      <c r="U509" s="10"/>
      <c r="V509" s="10"/>
      <c r="W509" s="10"/>
      <c r="X509" s="10"/>
      <c r="AB509" s="10"/>
      <c r="AC509" s="10"/>
      <c r="AD509" s="10"/>
      <c r="AE509" s="10"/>
      <c r="AF509" s="10"/>
      <c r="AG509" s="10"/>
      <c r="AH509" s="10"/>
    </row>
    <row r="510" spans="1:34" ht="15.75" customHeight="1" x14ac:dyDescent="0.2">
      <c r="A510" s="10"/>
      <c r="B510" s="10"/>
      <c r="C510" s="10"/>
      <c r="D510" s="10"/>
      <c r="E510" s="10"/>
      <c r="F510" s="10"/>
      <c r="G510" s="10"/>
      <c r="H510" s="10"/>
      <c r="I510" s="10"/>
      <c r="J510" s="10"/>
      <c r="K510" s="10"/>
      <c r="L510" s="10"/>
      <c r="M510" s="10"/>
      <c r="N510" s="10"/>
      <c r="O510" s="10"/>
      <c r="P510" s="10"/>
      <c r="Q510" s="10"/>
      <c r="R510" s="10"/>
      <c r="S510" s="10"/>
      <c r="T510" s="10"/>
      <c r="U510" s="10"/>
      <c r="V510" s="10"/>
      <c r="W510" s="10"/>
      <c r="X510" s="10"/>
      <c r="AB510" s="10"/>
      <c r="AC510" s="10"/>
      <c r="AD510" s="10"/>
      <c r="AE510" s="10"/>
      <c r="AF510" s="10"/>
      <c r="AG510" s="10"/>
      <c r="AH510" s="10"/>
    </row>
    <row r="511" spans="1:34" ht="15.75" customHeight="1" x14ac:dyDescent="0.2">
      <c r="A511" s="10"/>
      <c r="B511" s="10"/>
      <c r="C511" s="10"/>
      <c r="D511" s="10"/>
      <c r="E511" s="10"/>
      <c r="F511" s="10"/>
      <c r="G511" s="10"/>
      <c r="H511" s="10"/>
      <c r="I511" s="10"/>
      <c r="J511" s="10"/>
      <c r="K511" s="10"/>
      <c r="L511" s="10"/>
      <c r="M511" s="10"/>
      <c r="N511" s="10"/>
      <c r="O511" s="10"/>
      <c r="P511" s="10"/>
      <c r="Q511" s="10"/>
      <c r="R511" s="10"/>
      <c r="S511" s="10"/>
      <c r="T511" s="10"/>
      <c r="U511" s="10"/>
      <c r="V511" s="10"/>
      <c r="W511" s="10"/>
      <c r="X511" s="10"/>
      <c r="AB511" s="10"/>
      <c r="AC511" s="10"/>
      <c r="AD511" s="10"/>
      <c r="AE511" s="10"/>
      <c r="AF511" s="10"/>
      <c r="AG511" s="10"/>
      <c r="AH511" s="10"/>
    </row>
    <row r="512" spans="1:34" ht="15.75" customHeight="1" x14ac:dyDescent="0.2">
      <c r="A512" s="10"/>
      <c r="B512" s="10"/>
      <c r="C512" s="10"/>
      <c r="D512" s="10"/>
      <c r="E512" s="10"/>
      <c r="F512" s="10"/>
      <c r="G512" s="10"/>
      <c r="H512" s="10"/>
      <c r="I512" s="10"/>
      <c r="J512" s="10"/>
      <c r="K512" s="10"/>
      <c r="L512" s="10"/>
      <c r="M512" s="10"/>
      <c r="N512" s="10"/>
      <c r="O512" s="10"/>
      <c r="P512" s="10"/>
      <c r="Q512" s="10"/>
      <c r="R512" s="10"/>
      <c r="S512" s="10"/>
      <c r="T512" s="10"/>
      <c r="U512" s="10"/>
      <c r="V512" s="10"/>
      <c r="W512" s="10"/>
      <c r="X512" s="10"/>
      <c r="AB512" s="10"/>
      <c r="AC512" s="10"/>
      <c r="AD512" s="10"/>
      <c r="AE512" s="10"/>
      <c r="AF512" s="10"/>
      <c r="AG512" s="10"/>
      <c r="AH512" s="10"/>
    </row>
    <row r="513" spans="1:34" ht="15.75" customHeight="1" x14ac:dyDescent="0.2">
      <c r="A513" s="10"/>
      <c r="B513" s="10"/>
      <c r="C513" s="10"/>
      <c r="D513" s="10"/>
      <c r="E513" s="10"/>
      <c r="F513" s="10"/>
      <c r="G513" s="10"/>
      <c r="H513" s="10"/>
      <c r="I513" s="10"/>
      <c r="J513" s="10"/>
      <c r="K513" s="10"/>
      <c r="L513" s="10"/>
      <c r="M513" s="10"/>
      <c r="N513" s="10"/>
      <c r="O513" s="10"/>
      <c r="P513" s="10"/>
      <c r="Q513" s="10"/>
      <c r="R513" s="10"/>
      <c r="S513" s="10"/>
      <c r="T513" s="10"/>
      <c r="U513" s="10"/>
      <c r="V513" s="10"/>
      <c r="W513" s="10"/>
      <c r="X513" s="10"/>
      <c r="AB513" s="10"/>
      <c r="AC513" s="10"/>
      <c r="AD513" s="10"/>
      <c r="AE513" s="10"/>
      <c r="AF513" s="10"/>
      <c r="AG513" s="10"/>
      <c r="AH513" s="10"/>
    </row>
    <row r="514" spans="1:34" ht="15.75" customHeight="1" x14ac:dyDescent="0.2">
      <c r="A514" s="10"/>
      <c r="B514" s="10"/>
      <c r="C514" s="10"/>
      <c r="D514" s="10"/>
      <c r="E514" s="10"/>
      <c r="F514" s="10"/>
      <c r="G514" s="10"/>
      <c r="H514" s="10"/>
      <c r="I514" s="10"/>
      <c r="J514" s="10"/>
      <c r="K514" s="10"/>
      <c r="L514" s="10"/>
      <c r="M514" s="10"/>
      <c r="N514" s="10"/>
      <c r="O514" s="10"/>
      <c r="P514" s="10"/>
      <c r="Q514" s="10"/>
      <c r="R514" s="10"/>
      <c r="S514" s="10"/>
      <c r="T514" s="10"/>
      <c r="U514" s="10"/>
      <c r="V514" s="10"/>
      <c r="W514" s="10"/>
      <c r="X514" s="10"/>
      <c r="AB514" s="10"/>
      <c r="AC514" s="10"/>
      <c r="AD514" s="10"/>
      <c r="AE514" s="10"/>
      <c r="AF514" s="10"/>
      <c r="AG514" s="10"/>
      <c r="AH514" s="10"/>
    </row>
    <row r="515" spans="1:34" ht="15.75" customHeight="1" x14ac:dyDescent="0.2">
      <c r="A515" s="10"/>
      <c r="B515" s="10"/>
      <c r="C515" s="10"/>
      <c r="D515" s="10"/>
      <c r="E515" s="10"/>
      <c r="F515" s="10"/>
      <c r="G515" s="10"/>
      <c r="H515" s="10"/>
      <c r="I515" s="10"/>
      <c r="J515" s="10"/>
      <c r="K515" s="10"/>
      <c r="L515" s="10"/>
      <c r="M515" s="10"/>
      <c r="N515" s="10"/>
      <c r="O515" s="10"/>
      <c r="P515" s="10"/>
      <c r="Q515" s="10"/>
      <c r="R515" s="10"/>
      <c r="S515" s="10"/>
      <c r="T515" s="10"/>
      <c r="U515" s="10"/>
      <c r="V515" s="10"/>
      <c r="W515" s="10"/>
      <c r="X515" s="10"/>
      <c r="AB515" s="10"/>
      <c r="AC515" s="10"/>
      <c r="AD515" s="10"/>
      <c r="AE515" s="10"/>
      <c r="AF515" s="10"/>
      <c r="AG515" s="10"/>
      <c r="AH515" s="10"/>
    </row>
    <row r="516" spans="1:34" ht="15.75" customHeight="1" x14ac:dyDescent="0.2">
      <c r="A516" s="10"/>
      <c r="B516" s="10"/>
      <c r="C516" s="10"/>
      <c r="D516" s="10"/>
      <c r="E516" s="10"/>
      <c r="F516" s="10"/>
      <c r="G516" s="10"/>
      <c r="H516" s="10"/>
      <c r="I516" s="10"/>
      <c r="J516" s="10"/>
      <c r="K516" s="10"/>
      <c r="L516" s="10"/>
      <c r="M516" s="10"/>
      <c r="N516" s="10"/>
      <c r="O516" s="10"/>
      <c r="P516" s="10"/>
      <c r="Q516" s="10"/>
      <c r="R516" s="10"/>
      <c r="S516" s="10"/>
      <c r="T516" s="10"/>
      <c r="U516" s="10"/>
      <c r="V516" s="10"/>
      <c r="W516" s="10"/>
      <c r="X516" s="10"/>
      <c r="AB516" s="10"/>
      <c r="AC516" s="10"/>
      <c r="AD516" s="10"/>
      <c r="AE516" s="10"/>
      <c r="AF516" s="10"/>
      <c r="AG516" s="10"/>
      <c r="AH516" s="10"/>
    </row>
    <row r="517" spans="1:34" ht="15.75" customHeight="1" x14ac:dyDescent="0.2">
      <c r="A517" s="10"/>
      <c r="B517" s="10"/>
      <c r="C517" s="10"/>
      <c r="D517" s="10"/>
      <c r="E517" s="10"/>
      <c r="F517" s="10"/>
      <c r="G517" s="10"/>
      <c r="H517" s="10"/>
      <c r="I517" s="10"/>
      <c r="J517" s="10"/>
      <c r="K517" s="10"/>
      <c r="L517" s="10"/>
      <c r="M517" s="10"/>
      <c r="N517" s="10"/>
      <c r="O517" s="10"/>
      <c r="P517" s="10"/>
      <c r="Q517" s="10"/>
      <c r="R517" s="10"/>
      <c r="S517" s="10"/>
      <c r="T517" s="10"/>
      <c r="U517" s="10"/>
      <c r="V517" s="10"/>
      <c r="W517" s="10"/>
      <c r="X517" s="10"/>
      <c r="AB517" s="10"/>
      <c r="AC517" s="10"/>
      <c r="AD517" s="10"/>
      <c r="AE517" s="10"/>
      <c r="AF517" s="10"/>
      <c r="AG517" s="10"/>
      <c r="AH517" s="10"/>
    </row>
    <row r="518" spans="1:34" ht="15.75" customHeight="1" x14ac:dyDescent="0.2">
      <c r="A518" s="10"/>
      <c r="B518" s="10"/>
      <c r="C518" s="10"/>
      <c r="D518" s="10"/>
      <c r="E518" s="10"/>
      <c r="F518" s="10"/>
      <c r="G518" s="10"/>
      <c r="H518" s="10"/>
      <c r="I518" s="10"/>
      <c r="J518" s="10"/>
      <c r="K518" s="10"/>
      <c r="L518" s="10"/>
      <c r="M518" s="10"/>
      <c r="N518" s="10"/>
      <c r="O518" s="10"/>
      <c r="P518" s="10"/>
      <c r="Q518" s="10"/>
      <c r="R518" s="10"/>
      <c r="S518" s="10"/>
      <c r="T518" s="10"/>
      <c r="U518" s="10"/>
      <c r="V518" s="10"/>
      <c r="W518" s="10"/>
      <c r="X518" s="10"/>
      <c r="AB518" s="10"/>
      <c r="AC518" s="10"/>
      <c r="AD518" s="10"/>
      <c r="AE518" s="10"/>
      <c r="AF518" s="10"/>
      <c r="AG518" s="10"/>
      <c r="AH518" s="10"/>
    </row>
    <row r="519" spans="1:34" ht="15.75" customHeight="1" x14ac:dyDescent="0.2">
      <c r="A519" s="10"/>
      <c r="B519" s="10"/>
      <c r="C519" s="10"/>
      <c r="D519" s="10"/>
      <c r="E519" s="10"/>
      <c r="F519" s="10"/>
      <c r="G519" s="10"/>
      <c r="H519" s="10"/>
      <c r="I519" s="10"/>
      <c r="J519" s="10"/>
      <c r="K519" s="10"/>
      <c r="L519" s="10"/>
      <c r="M519" s="10"/>
      <c r="N519" s="10"/>
      <c r="O519" s="10"/>
      <c r="P519" s="10"/>
      <c r="Q519" s="10"/>
      <c r="R519" s="10"/>
      <c r="S519" s="10"/>
      <c r="T519" s="10"/>
      <c r="U519" s="10"/>
      <c r="V519" s="10"/>
      <c r="W519" s="10"/>
      <c r="X519" s="10"/>
      <c r="AB519" s="10"/>
      <c r="AC519" s="10"/>
      <c r="AD519" s="10"/>
      <c r="AE519" s="10"/>
      <c r="AF519" s="10"/>
      <c r="AG519" s="10"/>
      <c r="AH519" s="10"/>
    </row>
    <row r="520" spans="1:34" ht="15.75" customHeight="1" x14ac:dyDescent="0.2">
      <c r="A520" s="10"/>
      <c r="B520" s="10"/>
      <c r="C520" s="10"/>
      <c r="D520" s="10"/>
      <c r="E520" s="10"/>
      <c r="F520" s="10"/>
      <c r="G520" s="10"/>
      <c r="H520" s="10"/>
      <c r="I520" s="10"/>
      <c r="J520" s="10"/>
      <c r="K520" s="10"/>
      <c r="L520" s="10"/>
      <c r="M520" s="10"/>
      <c r="N520" s="10"/>
      <c r="O520" s="10"/>
      <c r="P520" s="10"/>
      <c r="Q520" s="10"/>
      <c r="R520" s="10"/>
      <c r="S520" s="10"/>
      <c r="T520" s="10"/>
      <c r="U520" s="10"/>
      <c r="V520" s="10"/>
      <c r="W520" s="10"/>
      <c r="X520" s="10"/>
      <c r="AB520" s="10"/>
      <c r="AC520" s="10"/>
      <c r="AD520" s="10"/>
      <c r="AE520" s="10"/>
      <c r="AF520" s="10"/>
      <c r="AG520" s="10"/>
      <c r="AH520" s="10"/>
    </row>
    <row r="521" spans="1:34" ht="15.75" customHeight="1" x14ac:dyDescent="0.2">
      <c r="A521" s="10"/>
      <c r="B521" s="10"/>
      <c r="C521" s="10"/>
      <c r="D521" s="10"/>
      <c r="E521" s="10"/>
      <c r="F521" s="10"/>
      <c r="G521" s="10"/>
      <c r="H521" s="10"/>
      <c r="I521" s="10"/>
      <c r="J521" s="10"/>
      <c r="K521" s="10"/>
      <c r="L521" s="10"/>
      <c r="M521" s="10"/>
      <c r="N521" s="10"/>
      <c r="O521" s="10"/>
      <c r="P521" s="10"/>
      <c r="Q521" s="10"/>
      <c r="R521" s="10"/>
      <c r="S521" s="10"/>
      <c r="T521" s="10"/>
      <c r="U521" s="10"/>
      <c r="V521" s="10"/>
      <c r="W521" s="10"/>
      <c r="X521" s="10"/>
      <c r="AB521" s="10"/>
      <c r="AC521" s="10"/>
      <c r="AD521" s="10"/>
      <c r="AE521" s="10"/>
      <c r="AF521" s="10"/>
      <c r="AG521" s="10"/>
      <c r="AH521" s="10"/>
    </row>
    <row r="522" spans="1:34" ht="15.75" customHeight="1" x14ac:dyDescent="0.2">
      <c r="A522" s="10"/>
      <c r="B522" s="10"/>
      <c r="C522" s="10"/>
      <c r="D522" s="10"/>
      <c r="E522" s="10"/>
      <c r="F522" s="10"/>
      <c r="G522" s="10"/>
      <c r="H522" s="10"/>
      <c r="I522" s="10"/>
      <c r="J522" s="10"/>
      <c r="K522" s="10"/>
      <c r="L522" s="10"/>
      <c r="M522" s="10"/>
      <c r="N522" s="10"/>
      <c r="O522" s="10"/>
      <c r="P522" s="10"/>
      <c r="Q522" s="10"/>
      <c r="R522" s="10"/>
      <c r="S522" s="10"/>
      <c r="T522" s="10"/>
      <c r="U522" s="10"/>
      <c r="V522" s="10"/>
      <c r="W522" s="10"/>
      <c r="X522" s="10"/>
      <c r="AB522" s="10"/>
      <c r="AC522" s="10"/>
      <c r="AD522" s="10"/>
      <c r="AE522" s="10"/>
      <c r="AF522" s="10"/>
      <c r="AG522" s="10"/>
      <c r="AH522" s="10"/>
    </row>
    <row r="523" spans="1:34" ht="15.75" customHeight="1" x14ac:dyDescent="0.2">
      <c r="A523" s="10"/>
      <c r="B523" s="10"/>
      <c r="C523" s="10"/>
      <c r="D523" s="10"/>
      <c r="E523" s="10"/>
      <c r="F523" s="10"/>
      <c r="G523" s="10"/>
      <c r="H523" s="10"/>
      <c r="I523" s="10"/>
      <c r="J523" s="10"/>
      <c r="K523" s="10"/>
      <c r="L523" s="10"/>
      <c r="M523" s="10"/>
      <c r="N523" s="10"/>
      <c r="O523" s="10"/>
      <c r="P523" s="10"/>
      <c r="Q523" s="10"/>
      <c r="R523" s="10"/>
      <c r="S523" s="10"/>
      <c r="T523" s="10"/>
      <c r="U523" s="10"/>
      <c r="V523" s="10"/>
      <c r="W523" s="10"/>
      <c r="X523" s="10"/>
      <c r="AB523" s="10"/>
      <c r="AC523" s="10"/>
      <c r="AD523" s="10"/>
      <c r="AE523" s="10"/>
      <c r="AF523" s="10"/>
      <c r="AG523" s="10"/>
      <c r="AH523" s="10"/>
    </row>
    <row r="524" spans="1:34" ht="15.75" customHeight="1" x14ac:dyDescent="0.2">
      <c r="A524" s="10"/>
      <c r="B524" s="10"/>
      <c r="C524" s="10"/>
      <c r="D524" s="10"/>
      <c r="E524" s="10"/>
      <c r="F524" s="10"/>
      <c r="G524" s="10"/>
      <c r="H524" s="10"/>
      <c r="I524" s="10"/>
      <c r="J524" s="10"/>
      <c r="K524" s="10"/>
      <c r="L524" s="10"/>
      <c r="M524" s="10"/>
      <c r="N524" s="10"/>
      <c r="O524" s="10"/>
      <c r="P524" s="10"/>
      <c r="Q524" s="10"/>
      <c r="R524" s="10"/>
      <c r="S524" s="10"/>
      <c r="T524" s="10"/>
      <c r="U524" s="10"/>
      <c r="V524" s="10"/>
      <c r="W524" s="10"/>
      <c r="X524" s="10"/>
      <c r="AB524" s="10"/>
      <c r="AC524" s="10"/>
      <c r="AD524" s="10"/>
      <c r="AE524" s="10"/>
      <c r="AF524" s="10"/>
      <c r="AG524" s="10"/>
      <c r="AH524" s="10"/>
    </row>
    <row r="525" spans="1:34" ht="15.75" customHeight="1" x14ac:dyDescent="0.2">
      <c r="A525" s="10"/>
      <c r="B525" s="10"/>
      <c r="C525" s="10"/>
      <c r="D525" s="10"/>
      <c r="E525" s="10"/>
      <c r="F525" s="10"/>
      <c r="G525" s="10"/>
      <c r="H525" s="10"/>
      <c r="I525" s="10"/>
      <c r="J525" s="10"/>
      <c r="K525" s="10"/>
      <c r="L525" s="10"/>
      <c r="M525" s="10"/>
      <c r="N525" s="10"/>
      <c r="O525" s="10"/>
      <c r="P525" s="10"/>
      <c r="Q525" s="10"/>
      <c r="R525" s="10"/>
      <c r="S525" s="10"/>
      <c r="T525" s="10"/>
      <c r="U525" s="10"/>
      <c r="V525" s="10"/>
      <c r="W525" s="10"/>
      <c r="X525" s="10"/>
      <c r="AB525" s="10"/>
      <c r="AC525" s="10"/>
      <c r="AD525" s="10"/>
      <c r="AE525" s="10"/>
      <c r="AF525" s="10"/>
      <c r="AG525" s="10"/>
      <c r="AH525" s="10"/>
    </row>
    <row r="526" spans="1:34" ht="15.75" customHeight="1" x14ac:dyDescent="0.2">
      <c r="A526" s="10"/>
      <c r="B526" s="10"/>
      <c r="C526" s="10"/>
      <c r="D526" s="10"/>
      <c r="E526" s="10"/>
      <c r="F526" s="10"/>
      <c r="G526" s="10"/>
      <c r="H526" s="10"/>
      <c r="I526" s="10"/>
      <c r="J526" s="10"/>
      <c r="K526" s="10"/>
      <c r="L526" s="10"/>
      <c r="M526" s="10"/>
      <c r="N526" s="10"/>
      <c r="O526" s="10"/>
      <c r="P526" s="10"/>
      <c r="Q526" s="10"/>
      <c r="R526" s="10"/>
      <c r="S526" s="10"/>
      <c r="T526" s="10"/>
      <c r="U526" s="10"/>
      <c r="V526" s="10"/>
      <c r="W526" s="10"/>
      <c r="X526" s="10"/>
      <c r="AB526" s="10"/>
      <c r="AC526" s="10"/>
      <c r="AD526" s="10"/>
      <c r="AE526" s="10"/>
      <c r="AF526" s="10"/>
      <c r="AG526" s="10"/>
      <c r="AH526" s="10"/>
    </row>
    <row r="527" spans="1:34" ht="15.75" customHeight="1" x14ac:dyDescent="0.2">
      <c r="A527" s="10"/>
      <c r="B527" s="10"/>
      <c r="C527" s="10"/>
      <c r="D527" s="10"/>
      <c r="E527" s="10"/>
      <c r="F527" s="10"/>
      <c r="G527" s="10"/>
      <c r="H527" s="10"/>
      <c r="I527" s="10"/>
      <c r="J527" s="10"/>
      <c r="K527" s="10"/>
      <c r="L527" s="10"/>
      <c r="M527" s="10"/>
      <c r="N527" s="10"/>
      <c r="O527" s="10"/>
      <c r="P527" s="10"/>
      <c r="Q527" s="10"/>
      <c r="R527" s="10"/>
      <c r="S527" s="10"/>
      <c r="T527" s="10"/>
      <c r="U527" s="10"/>
      <c r="V527" s="10"/>
      <c r="W527" s="10"/>
      <c r="X527" s="10"/>
      <c r="AB527" s="10"/>
      <c r="AC527" s="10"/>
      <c r="AD527" s="10"/>
      <c r="AE527" s="10"/>
      <c r="AF527" s="10"/>
      <c r="AG527" s="10"/>
      <c r="AH527" s="10"/>
    </row>
    <row r="528" spans="1:34" ht="15.75" customHeight="1" x14ac:dyDescent="0.2">
      <c r="A528" s="10"/>
      <c r="B528" s="10"/>
      <c r="C528" s="10"/>
      <c r="D528" s="10"/>
      <c r="E528" s="10"/>
      <c r="F528" s="10"/>
      <c r="G528" s="10"/>
      <c r="H528" s="10"/>
      <c r="I528" s="10"/>
      <c r="J528" s="10"/>
      <c r="K528" s="10"/>
      <c r="L528" s="10"/>
      <c r="M528" s="10"/>
      <c r="N528" s="10"/>
      <c r="O528" s="10"/>
      <c r="P528" s="10"/>
      <c r="Q528" s="10"/>
      <c r="R528" s="10"/>
      <c r="S528" s="10"/>
      <c r="T528" s="10"/>
      <c r="U528" s="10"/>
      <c r="V528" s="10"/>
      <c r="W528" s="10"/>
      <c r="X528" s="10"/>
      <c r="AB528" s="10"/>
      <c r="AC528" s="10"/>
      <c r="AD528" s="10"/>
      <c r="AE528" s="10"/>
      <c r="AF528" s="10"/>
      <c r="AG528" s="10"/>
      <c r="AH528" s="10"/>
    </row>
    <row r="529" spans="1:34" ht="15.75" customHeight="1" x14ac:dyDescent="0.2">
      <c r="A529" s="10"/>
      <c r="B529" s="10"/>
      <c r="C529" s="10"/>
      <c r="D529" s="10"/>
      <c r="E529" s="10"/>
      <c r="F529" s="10"/>
      <c r="G529" s="10"/>
      <c r="H529" s="10"/>
      <c r="I529" s="10"/>
      <c r="J529" s="10"/>
      <c r="K529" s="10"/>
      <c r="L529" s="10"/>
      <c r="M529" s="10"/>
      <c r="N529" s="10"/>
      <c r="O529" s="10"/>
      <c r="P529" s="10"/>
      <c r="Q529" s="10"/>
      <c r="R529" s="10"/>
      <c r="S529" s="10"/>
      <c r="T529" s="10"/>
      <c r="U529" s="10"/>
      <c r="V529" s="10"/>
      <c r="W529" s="10"/>
      <c r="X529" s="10"/>
      <c r="AB529" s="10"/>
      <c r="AC529" s="10"/>
      <c r="AD529" s="10"/>
      <c r="AE529" s="10"/>
      <c r="AF529" s="10"/>
      <c r="AG529" s="10"/>
      <c r="AH529" s="10"/>
    </row>
    <row r="530" spans="1:34" ht="15.75" customHeight="1" x14ac:dyDescent="0.2">
      <c r="A530" s="10"/>
      <c r="B530" s="10"/>
      <c r="C530" s="10"/>
      <c r="D530" s="10"/>
      <c r="E530" s="10"/>
      <c r="F530" s="10"/>
      <c r="G530" s="10"/>
      <c r="H530" s="10"/>
      <c r="I530" s="10"/>
      <c r="J530" s="10"/>
      <c r="K530" s="10"/>
      <c r="L530" s="10"/>
      <c r="M530" s="10"/>
      <c r="N530" s="10"/>
      <c r="O530" s="10"/>
      <c r="P530" s="10"/>
      <c r="Q530" s="10"/>
      <c r="R530" s="10"/>
      <c r="S530" s="10"/>
      <c r="T530" s="10"/>
      <c r="U530" s="10"/>
      <c r="V530" s="10"/>
      <c r="W530" s="10"/>
      <c r="X530" s="10"/>
      <c r="AB530" s="10"/>
      <c r="AC530" s="10"/>
      <c r="AD530" s="10"/>
      <c r="AE530" s="10"/>
      <c r="AF530" s="10"/>
      <c r="AG530" s="10"/>
      <c r="AH530" s="10"/>
    </row>
    <row r="531" spans="1:34" ht="15.75" customHeight="1" x14ac:dyDescent="0.2">
      <c r="A531" s="10"/>
      <c r="B531" s="10"/>
      <c r="C531" s="10"/>
      <c r="D531" s="10"/>
      <c r="E531" s="10"/>
      <c r="F531" s="10"/>
      <c r="G531" s="10"/>
      <c r="H531" s="10"/>
      <c r="I531" s="10"/>
      <c r="J531" s="10"/>
      <c r="K531" s="10"/>
      <c r="L531" s="10"/>
      <c r="M531" s="10"/>
      <c r="N531" s="10"/>
      <c r="O531" s="10"/>
      <c r="P531" s="10"/>
      <c r="Q531" s="10"/>
      <c r="R531" s="10"/>
      <c r="S531" s="10"/>
      <c r="T531" s="10"/>
      <c r="U531" s="10"/>
      <c r="V531" s="10"/>
      <c r="W531" s="10"/>
      <c r="X531" s="10"/>
      <c r="AB531" s="10"/>
      <c r="AC531" s="10"/>
      <c r="AD531" s="10"/>
      <c r="AE531" s="10"/>
      <c r="AF531" s="10"/>
      <c r="AG531" s="10"/>
      <c r="AH531" s="10"/>
    </row>
    <row r="532" spans="1:34" ht="15.75" customHeight="1" x14ac:dyDescent="0.2">
      <c r="A532" s="10"/>
      <c r="B532" s="10"/>
      <c r="C532" s="10"/>
      <c r="D532" s="10"/>
      <c r="E532" s="10"/>
      <c r="F532" s="10"/>
      <c r="G532" s="10"/>
      <c r="H532" s="10"/>
      <c r="I532" s="10"/>
      <c r="J532" s="10"/>
      <c r="K532" s="10"/>
      <c r="L532" s="10"/>
      <c r="M532" s="10"/>
      <c r="N532" s="10"/>
      <c r="O532" s="10"/>
      <c r="P532" s="10"/>
      <c r="Q532" s="10"/>
      <c r="R532" s="10"/>
      <c r="S532" s="10"/>
      <c r="T532" s="10"/>
      <c r="U532" s="10"/>
      <c r="V532" s="10"/>
      <c r="W532" s="10"/>
      <c r="X532" s="10"/>
      <c r="AB532" s="10"/>
      <c r="AC532" s="10"/>
      <c r="AD532" s="10"/>
      <c r="AE532" s="10"/>
      <c r="AF532" s="10"/>
      <c r="AG532" s="10"/>
      <c r="AH532" s="10"/>
    </row>
    <row r="533" spans="1:34" ht="15.75" customHeight="1" x14ac:dyDescent="0.2">
      <c r="A533" s="10"/>
      <c r="B533" s="10"/>
      <c r="C533" s="10"/>
      <c r="D533" s="10"/>
      <c r="E533" s="10"/>
      <c r="F533" s="10"/>
      <c r="G533" s="10"/>
      <c r="H533" s="10"/>
      <c r="I533" s="10"/>
      <c r="J533" s="10"/>
      <c r="K533" s="10"/>
      <c r="L533" s="10"/>
      <c r="M533" s="10"/>
      <c r="N533" s="10"/>
      <c r="O533" s="10"/>
      <c r="P533" s="10"/>
      <c r="Q533" s="10"/>
      <c r="R533" s="10"/>
      <c r="S533" s="10"/>
      <c r="T533" s="10"/>
      <c r="U533" s="10"/>
      <c r="V533" s="10"/>
      <c r="W533" s="10"/>
      <c r="X533" s="10"/>
      <c r="AB533" s="10"/>
      <c r="AC533" s="10"/>
      <c r="AD533" s="10"/>
      <c r="AE533" s="10"/>
      <c r="AF533" s="10"/>
      <c r="AG533" s="10"/>
      <c r="AH533" s="10"/>
    </row>
    <row r="534" spans="1:34" ht="15.75" customHeight="1" x14ac:dyDescent="0.2">
      <c r="A534" s="10"/>
      <c r="B534" s="10"/>
      <c r="C534" s="10"/>
      <c r="D534" s="10"/>
      <c r="E534" s="10"/>
      <c r="F534" s="10"/>
      <c r="G534" s="10"/>
      <c r="H534" s="10"/>
      <c r="I534" s="10"/>
      <c r="J534" s="10"/>
      <c r="K534" s="10"/>
      <c r="L534" s="10"/>
      <c r="M534" s="10"/>
      <c r="N534" s="10"/>
      <c r="O534" s="10"/>
      <c r="P534" s="10"/>
      <c r="Q534" s="10"/>
      <c r="R534" s="10"/>
      <c r="S534" s="10"/>
      <c r="T534" s="10"/>
      <c r="U534" s="10"/>
      <c r="V534" s="10"/>
      <c r="W534" s="10"/>
      <c r="X534" s="10"/>
      <c r="AB534" s="10"/>
      <c r="AC534" s="10"/>
      <c r="AD534" s="10"/>
      <c r="AE534" s="10"/>
      <c r="AF534" s="10"/>
      <c r="AG534" s="10"/>
      <c r="AH534" s="10"/>
    </row>
    <row r="535" spans="1:34" ht="15.75" customHeight="1" x14ac:dyDescent="0.2">
      <c r="A535" s="10"/>
      <c r="B535" s="10"/>
      <c r="C535" s="10"/>
      <c r="D535" s="10"/>
      <c r="E535" s="10"/>
      <c r="F535" s="10"/>
      <c r="G535" s="10"/>
      <c r="H535" s="10"/>
      <c r="I535" s="10"/>
      <c r="J535" s="10"/>
      <c r="K535" s="10"/>
      <c r="L535" s="10"/>
      <c r="M535" s="10"/>
      <c r="N535" s="10"/>
      <c r="O535" s="10"/>
      <c r="P535" s="10"/>
      <c r="Q535" s="10"/>
      <c r="R535" s="10"/>
      <c r="S535" s="10"/>
      <c r="T535" s="10"/>
      <c r="U535" s="10"/>
      <c r="V535" s="10"/>
      <c r="W535" s="10"/>
      <c r="X535" s="10"/>
      <c r="AB535" s="10"/>
      <c r="AC535" s="10"/>
      <c r="AD535" s="10"/>
      <c r="AE535" s="10"/>
      <c r="AF535" s="10"/>
      <c r="AG535" s="10"/>
      <c r="AH535" s="10"/>
    </row>
    <row r="536" spans="1:34" ht="15.75" customHeight="1" x14ac:dyDescent="0.2">
      <c r="A536" s="10"/>
      <c r="B536" s="10"/>
      <c r="C536" s="10"/>
      <c r="D536" s="10"/>
      <c r="E536" s="10"/>
      <c r="F536" s="10"/>
      <c r="G536" s="10"/>
      <c r="H536" s="10"/>
      <c r="I536" s="10"/>
      <c r="J536" s="10"/>
      <c r="K536" s="10"/>
      <c r="L536" s="10"/>
      <c r="M536" s="10"/>
      <c r="N536" s="10"/>
      <c r="O536" s="10"/>
      <c r="P536" s="10"/>
      <c r="Q536" s="10"/>
      <c r="R536" s="10"/>
      <c r="S536" s="10"/>
      <c r="T536" s="10"/>
      <c r="U536" s="10"/>
      <c r="V536" s="10"/>
      <c r="W536" s="10"/>
      <c r="X536" s="10"/>
      <c r="AB536" s="10"/>
      <c r="AC536" s="10"/>
      <c r="AD536" s="10"/>
      <c r="AE536" s="10"/>
      <c r="AF536" s="10"/>
      <c r="AG536" s="10"/>
      <c r="AH536" s="10"/>
    </row>
    <row r="537" spans="1:34" ht="15.75" customHeight="1" x14ac:dyDescent="0.2">
      <c r="A537" s="10"/>
      <c r="B537" s="10"/>
      <c r="C537" s="10"/>
      <c r="D537" s="10"/>
      <c r="E537" s="10"/>
      <c r="F537" s="10"/>
      <c r="G537" s="10"/>
      <c r="H537" s="10"/>
      <c r="I537" s="10"/>
      <c r="J537" s="10"/>
      <c r="K537" s="10"/>
      <c r="L537" s="10"/>
      <c r="M537" s="10"/>
      <c r="N537" s="10"/>
      <c r="O537" s="10"/>
      <c r="P537" s="10"/>
      <c r="Q537" s="10"/>
      <c r="R537" s="10"/>
      <c r="S537" s="10"/>
      <c r="T537" s="10"/>
      <c r="U537" s="10"/>
      <c r="V537" s="10"/>
      <c r="W537" s="10"/>
      <c r="X537" s="10"/>
      <c r="AB537" s="10"/>
      <c r="AC537" s="10"/>
      <c r="AD537" s="10"/>
      <c r="AE537" s="10"/>
      <c r="AF537" s="10"/>
      <c r="AG537" s="10"/>
      <c r="AH537" s="10"/>
    </row>
    <row r="538" spans="1:34" ht="15.75" customHeight="1" x14ac:dyDescent="0.2">
      <c r="A538" s="10"/>
      <c r="B538" s="10"/>
      <c r="C538" s="10"/>
      <c r="D538" s="10"/>
      <c r="E538" s="10"/>
      <c r="F538" s="10"/>
      <c r="G538" s="10"/>
      <c r="H538" s="10"/>
      <c r="I538" s="10"/>
      <c r="J538" s="10"/>
      <c r="K538" s="10"/>
      <c r="L538" s="10"/>
      <c r="M538" s="10"/>
      <c r="N538" s="10"/>
      <c r="O538" s="10"/>
      <c r="P538" s="10"/>
      <c r="Q538" s="10"/>
      <c r="R538" s="10"/>
      <c r="S538" s="10"/>
      <c r="T538" s="10"/>
      <c r="U538" s="10"/>
      <c r="V538" s="10"/>
      <c r="W538" s="10"/>
      <c r="X538" s="10"/>
      <c r="AB538" s="10"/>
      <c r="AC538" s="10"/>
      <c r="AD538" s="10"/>
      <c r="AE538" s="10"/>
      <c r="AF538" s="10"/>
      <c r="AG538" s="10"/>
      <c r="AH538" s="10"/>
    </row>
    <row r="539" spans="1:34" ht="15.75" customHeight="1" x14ac:dyDescent="0.2">
      <c r="A539" s="10"/>
      <c r="B539" s="10"/>
      <c r="C539" s="10"/>
      <c r="D539" s="10"/>
      <c r="E539" s="10"/>
      <c r="F539" s="10"/>
      <c r="G539" s="10"/>
      <c r="H539" s="10"/>
      <c r="I539" s="10"/>
      <c r="J539" s="10"/>
      <c r="K539" s="10"/>
      <c r="L539" s="10"/>
      <c r="M539" s="10"/>
      <c r="N539" s="10"/>
      <c r="O539" s="10"/>
      <c r="P539" s="10"/>
      <c r="Q539" s="10"/>
      <c r="R539" s="10"/>
      <c r="S539" s="10"/>
      <c r="T539" s="10"/>
      <c r="U539" s="10"/>
      <c r="V539" s="10"/>
      <c r="W539" s="10"/>
      <c r="X539" s="10"/>
      <c r="AB539" s="10"/>
      <c r="AC539" s="10"/>
      <c r="AD539" s="10"/>
      <c r="AE539" s="10"/>
      <c r="AF539" s="10"/>
      <c r="AG539" s="10"/>
      <c r="AH539" s="10"/>
    </row>
    <row r="540" spans="1:34" ht="15.75" customHeight="1" x14ac:dyDescent="0.2">
      <c r="A540" s="10"/>
      <c r="B540" s="10"/>
      <c r="C540" s="10"/>
      <c r="D540" s="10"/>
      <c r="E540" s="10"/>
      <c r="F540" s="10"/>
      <c r="G540" s="10"/>
      <c r="H540" s="10"/>
      <c r="I540" s="10"/>
      <c r="J540" s="10"/>
      <c r="K540" s="10"/>
      <c r="L540" s="10"/>
      <c r="M540" s="10"/>
      <c r="N540" s="10"/>
      <c r="O540" s="10"/>
      <c r="P540" s="10"/>
      <c r="Q540" s="10"/>
      <c r="R540" s="10"/>
      <c r="S540" s="10"/>
      <c r="T540" s="10"/>
      <c r="U540" s="10"/>
      <c r="V540" s="10"/>
      <c r="W540" s="10"/>
      <c r="X540" s="10"/>
      <c r="AB540" s="10"/>
      <c r="AC540" s="10"/>
      <c r="AD540" s="10"/>
      <c r="AE540" s="10"/>
      <c r="AF540" s="10"/>
      <c r="AG540" s="10"/>
      <c r="AH540" s="10"/>
    </row>
    <row r="541" spans="1:34" ht="15.75" customHeight="1" x14ac:dyDescent="0.2">
      <c r="A541" s="10"/>
      <c r="B541" s="10"/>
      <c r="C541" s="10"/>
      <c r="D541" s="10"/>
      <c r="E541" s="10"/>
      <c r="F541" s="10"/>
      <c r="G541" s="10"/>
      <c r="H541" s="10"/>
      <c r="I541" s="10"/>
      <c r="J541" s="10"/>
      <c r="K541" s="10"/>
      <c r="L541" s="10"/>
      <c r="M541" s="10"/>
      <c r="N541" s="10"/>
      <c r="O541" s="10"/>
      <c r="P541" s="10"/>
      <c r="Q541" s="10"/>
      <c r="R541" s="10"/>
      <c r="S541" s="10"/>
      <c r="T541" s="10"/>
      <c r="U541" s="10"/>
      <c r="V541" s="10"/>
      <c r="W541" s="10"/>
      <c r="X541" s="10"/>
      <c r="AB541" s="10"/>
      <c r="AC541" s="10"/>
      <c r="AD541" s="10"/>
      <c r="AE541" s="10"/>
      <c r="AF541" s="10"/>
      <c r="AG541" s="10"/>
      <c r="AH541" s="10"/>
    </row>
    <row r="542" spans="1:34" ht="15.75" customHeight="1" x14ac:dyDescent="0.2">
      <c r="A542" s="10"/>
      <c r="B542" s="10"/>
      <c r="C542" s="10"/>
      <c r="D542" s="10"/>
      <c r="E542" s="10"/>
      <c r="F542" s="10"/>
      <c r="G542" s="10"/>
      <c r="H542" s="10"/>
      <c r="I542" s="10"/>
      <c r="J542" s="10"/>
      <c r="K542" s="10"/>
      <c r="L542" s="10"/>
      <c r="M542" s="10"/>
      <c r="N542" s="10"/>
      <c r="O542" s="10"/>
      <c r="P542" s="10"/>
      <c r="Q542" s="10"/>
      <c r="R542" s="10"/>
      <c r="S542" s="10"/>
      <c r="T542" s="10"/>
      <c r="U542" s="10"/>
      <c r="V542" s="10"/>
      <c r="W542" s="10"/>
      <c r="X542" s="10"/>
      <c r="AB542" s="10"/>
      <c r="AC542" s="10"/>
      <c r="AD542" s="10"/>
      <c r="AE542" s="10"/>
      <c r="AF542" s="10"/>
      <c r="AG542" s="10"/>
      <c r="AH542" s="10"/>
    </row>
    <row r="543" spans="1:34" ht="15.75" customHeight="1" x14ac:dyDescent="0.2">
      <c r="A543" s="10"/>
      <c r="B543" s="10"/>
      <c r="C543" s="10"/>
      <c r="D543" s="10"/>
      <c r="E543" s="10"/>
      <c r="F543" s="10"/>
      <c r="G543" s="10"/>
      <c r="H543" s="10"/>
      <c r="I543" s="10"/>
      <c r="J543" s="10"/>
      <c r="K543" s="10"/>
      <c r="L543" s="10"/>
      <c r="M543" s="10"/>
      <c r="N543" s="10"/>
      <c r="O543" s="10"/>
      <c r="P543" s="10"/>
      <c r="Q543" s="10"/>
      <c r="R543" s="10"/>
      <c r="S543" s="10"/>
      <c r="T543" s="10"/>
      <c r="U543" s="10"/>
      <c r="V543" s="10"/>
      <c r="W543" s="10"/>
      <c r="X543" s="10"/>
      <c r="AB543" s="10"/>
      <c r="AC543" s="10"/>
      <c r="AD543" s="10"/>
      <c r="AE543" s="10"/>
      <c r="AF543" s="10"/>
      <c r="AG543" s="10"/>
      <c r="AH543" s="10"/>
    </row>
    <row r="544" spans="1:34" ht="15.75" customHeight="1" x14ac:dyDescent="0.2">
      <c r="A544" s="10"/>
      <c r="B544" s="10"/>
      <c r="C544" s="10"/>
      <c r="D544" s="10"/>
      <c r="E544" s="10"/>
      <c r="F544" s="10"/>
      <c r="G544" s="10"/>
      <c r="H544" s="10"/>
      <c r="I544" s="10"/>
      <c r="J544" s="10"/>
      <c r="K544" s="10"/>
      <c r="L544" s="10"/>
      <c r="M544" s="10"/>
      <c r="N544" s="10"/>
      <c r="O544" s="10"/>
      <c r="P544" s="10"/>
      <c r="Q544" s="10"/>
      <c r="R544" s="10"/>
      <c r="S544" s="10"/>
      <c r="T544" s="10"/>
      <c r="U544" s="10"/>
      <c r="V544" s="10"/>
      <c r="W544" s="10"/>
      <c r="X544" s="10"/>
      <c r="AB544" s="10"/>
      <c r="AC544" s="10"/>
      <c r="AD544" s="10"/>
      <c r="AE544" s="10"/>
      <c r="AF544" s="10"/>
      <c r="AG544" s="10"/>
      <c r="AH544" s="10"/>
    </row>
    <row r="545" spans="1:34" ht="15.75" customHeight="1" x14ac:dyDescent="0.2">
      <c r="A545" s="10"/>
      <c r="B545" s="10"/>
      <c r="C545" s="10"/>
      <c r="D545" s="10"/>
      <c r="E545" s="10"/>
      <c r="F545" s="10"/>
      <c r="G545" s="10"/>
      <c r="H545" s="10"/>
      <c r="I545" s="10"/>
      <c r="J545" s="10"/>
      <c r="K545" s="10"/>
      <c r="L545" s="10"/>
      <c r="M545" s="10"/>
      <c r="N545" s="10"/>
      <c r="O545" s="10"/>
      <c r="P545" s="10"/>
      <c r="Q545" s="10"/>
      <c r="R545" s="10"/>
      <c r="S545" s="10"/>
      <c r="T545" s="10"/>
      <c r="U545" s="10"/>
      <c r="V545" s="10"/>
      <c r="W545" s="10"/>
      <c r="X545" s="10"/>
      <c r="AB545" s="10"/>
      <c r="AC545" s="10"/>
      <c r="AD545" s="10"/>
      <c r="AE545" s="10"/>
      <c r="AF545" s="10"/>
      <c r="AG545" s="10"/>
      <c r="AH545" s="10"/>
    </row>
    <row r="546" spans="1:34" ht="15.75" customHeight="1" x14ac:dyDescent="0.2">
      <c r="A546" s="10"/>
      <c r="B546" s="10"/>
      <c r="C546" s="10"/>
      <c r="D546" s="10"/>
      <c r="E546" s="10"/>
      <c r="F546" s="10"/>
      <c r="G546" s="10"/>
      <c r="H546" s="10"/>
      <c r="I546" s="10"/>
      <c r="J546" s="10"/>
      <c r="K546" s="10"/>
      <c r="L546" s="10"/>
      <c r="M546" s="10"/>
      <c r="N546" s="10"/>
      <c r="O546" s="10"/>
      <c r="P546" s="10"/>
      <c r="Q546" s="10"/>
      <c r="R546" s="10"/>
      <c r="S546" s="10"/>
      <c r="T546" s="10"/>
      <c r="U546" s="10"/>
      <c r="V546" s="10"/>
      <c r="W546" s="10"/>
      <c r="X546" s="10"/>
      <c r="AB546" s="10"/>
      <c r="AC546" s="10"/>
      <c r="AD546" s="10"/>
      <c r="AE546" s="10"/>
      <c r="AF546" s="10"/>
      <c r="AG546" s="10"/>
      <c r="AH546" s="10"/>
    </row>
    <row r="547" spans="1:34" ht="15.75" customHeight="1" x14ac:dyDescent="0.2">
      <c r="A547" s="10"/>
      <c r="B547" s="10"/>
      <c r="C547" s="10"/>
      <c r="D547" s="10"/>
      <c r="E547" s="10"/>
      <c r="F547" s="10"/>
      <c r="G547" s="10"/>
      <c r="H547" s="10"/>
      <c r="I547" s="10"/>
      <c r="J547" s="10"/>
      <c r="K547" s="10"/>
      <c r="L547" s="10"/>
      <c r="M547" s="10"/>
      <c r="N547" s="10"/>
      <c r="O547" s="10"/>
      <c r="P547" s="10"/>
      <c r="Q547" s="10"/>
      <c r="R547" s="10"/>
      <c r="S547" s="10"/>
      <c r="T547" s="10"/>
      <c r="U547" s="10"/>
      <c r="V547" s="10"/>
      <c r="W547" s="10"/>
      <c r="X547" s="10"/>
      <c r="AB547" s="10"/>
      <c r="AC547" s="10"/>
      <c r="AD547" s="10"/>
      <c r="AE547" s="10"/>
      <c r="AF547" s="10"/>
      <c r="AG547" s="10"/>
      <c r="AH547" s="10"/>
    </row>
    <row r="548" spans="1:34" ht="15.75" customHeight="1" x14ac:dyDescent="0.2">
      <c r="A548" s="10"/>
      <c r="B548" s="10"/>
      <c r="C548" s="10"/>
      <c r="D548" s="10"/>
      <c r="E548" s="10"/>
      <c r="F548" s="10"/>
      <c r="G548" s="10"/>
      <c r="H548" s="10"/>
      <c r="I548" s="10"/>
      <c r="J548" s="10"/>
      <c r="K548" s="10"/>
      <c r="L548" s="10"/>
      <c r="M548" s="10"/>
      <c r="N548" s="10"/>
      <c r="O548" s="10"/>
      <c r="P548" s="10"/>
      <c r="Q548" s="10"/>
      <c r="R548" s="10"/>
      <c r="S548" s="10"/>
      <c r="T548" s="10"/>
      <c r="U548" s="10"/>
      <c r="V548" s="10"/>
      <c r="W548" s="10"/>
      <c r="X548" s="10"/>
      <c r="AB548" s="10"/>
      <c r="AC548" s="10"/>
      <c r="AD548" s="10"/>
      <c r="AE548" s="10"/>
      <c r="AF548" s="10"/>
      <c r="AG548" s="10"/>
      <c r="AH548" s="10"/>
    </row>
    <row r="549" spans="1:34" ht="15.75" customHeight="1" x14ac:dyDescent="0.2">
      <c r="A549" s="10"/>
      <c r="B549" s="10"/>
      <c r="C549" s="10"/>
      <c r="D549" s="10"/>
      <c r="E549" s="10"/>
      <c r="F549" s="10"/>
      <c r="G549" s="10"/>
      <c r="H549" s="10"/>
      <c r="I549" s="10"/>
      <c r="J549" s="10"/>
      <c r="K549" s="10"/>
      <c r="L549" s="10"/>
      <c r="M549" s="10"/>
      <c r="N549" s="10"/>
      <c r="O549" s="10"/>
      <c r="P549" s="10"/>
      <c r="Q549" s="10"/>
      <c r="R549" s="10"/>
      <c r="S549" s="10"/>
      <c r="T549" s="10"/>
      <c r="U549" s="10"/>
      <c r="V549" s="10"/>
      <c r="W549" s="10"/>
      <c r="X549" s="10"/>
      <c r="AB549" s="10"/>
      <c r="AC549" s="10"/>
      <c r="AD549" s="10"/>
      <c r="AE549" s="10"/>
      <c r="AF549" s="10"/>
      <c r="AG549" s="10"/>
      <c r="AH549" s="10"/>
    </row>
    <row r="550" spans="1:34" ht="15.75" customHeight="1" x14ac:dyDescent="0.2">
      <c r="A550" s="10"/>
      <c r="B550" s="10"/>
      <c r="C550" s="10"/>
      <c r="D550" s="10"/>
      <c r="E550" s="10"/>
      <c r="F550" s="10"/>
      <c r="G550" s="10"/>
      <c r="H550" s="10"/>
      <c r="I550" s="10"/>
      <c r="J550" s="10"/>
      <c r="K550" s="10"/>
      <c r="L550" s="10"/>
      <c r="M550" s="10"/>
      <c r="N550" s="10"/>
      <c r="O550" s="10"/>
      <c r="P550" s="10"/>
      <c r="Q550" s="10"/>
      <c r="R550" s="10"/>
      <c r="S550" s="10"/>
      <c r="T550" s="10"/>
      <c r="U550" s="10"/>
      <c r="V550" s="10"/>
      <c r="W550" s="10"/>
      <c r="X550" s="10"/>
      <c r="AB550" s="10"/>
      <c r="AC550" s="10"/>
      <c r="AD550" s="10"/>
      <c r="AE550" s="10"/>
      <c r="AF550" s="10"/>
      <c r="AG550" s="10"/>
      <c r="AH550" s="10"/>
    </row>
    <row r="551" spans="1:34" ht="15.75" customHeight="1" x14ac:dyDescent="0.2">
      <c r="A551" s="10"/>
      <c r="B551" s="10"/>
      <c r="C551" s="10"/>
      <c r="D551" s="10"/>
      <c r="E551" s="10"/>
      <c r="F551" s="10"/>
      <c r="G551" s="10"/>
      <c r="H551" s="10"/>
      <c r="I551" s="10"/>
      <c r="J551" s="10"/>
      <c r="K551" s="10"/>
      <c r="L551" s="10"/>
      <c r="M551" s="10"/>
      <c r="N551" s="10"/>
      <c r="O551" s="10"/>
      <c r="P551" s="10"/>
      <c r="Q551" s="10"/>
      <c r="R551" s="10"/>
      <c r="S551" s="10"/>
      <c r="T551" s="10"/>
      <c r="U551" s="10"/>
      <c r="V551" s="10"/>
      <c r="W551" s="10"/>
      <c r="X551" s="10"/>
      <c r="AB551" s="10"/>
      <c r="AC551" s="10"/>
      <c r="AD551" s="10"/>
      <c r="AE551" s="10"/>
      <c r="AF551" s="10"/>
      <c r="AG551" s="10"/>
      <c r="AH551" s="10"/>
    </row>
    <row r="552" spans="1:34" ht="15.75" customHeight="1" x14ac:dyDescent="0.2">
      <c r="A552" s="10"/>
      <c r="B552" s="10"/>
      <c r="C552" s="10"/>
      <c r="D552" s="10"/>
      <c r="E552" s="10"/>
      <c r="F552" s="10"/>
      <c r="G552" s="10"/>
      <c r="H552" s="10"/>
      <c r="I552" s="10"/>
      <c r="J552" s="10"/>
      <c r="K552" s="10"/>
      <c r="L552" s="10"/>
      <c r="M552" s="10"/>
      <c r="N552" s="10"/>
      <c r="O552" s="10"/>
      <c r="P552" s="10"/>
      <c r="Q552" s="10"/>
      <c r="R552" s="10"/>
      <c r="S552" s="10"/>
      <c r="T552" s="10"/>
      <c r="U552" s="10"/>
      <c r="V552" s="10"/>
      <c r="W552" s="10"/>
      <c r="X552" s="10"/>
      <c r="AB552" s="10"/>
      <c r="AC552" s="10"/>
      <c r="AD552" s="10"/>
      <c r="AE552" s="10"/>
      <c r="AF552" s="10"/>
      <c r="AG552" s="10"/>
      <c r="AH552" s="10"/>
    </row>
    <row r="553" spans="1:34" ht="15.75" customHeight="1" x14ac:dyDescent="0.2">
      <c r="A553" s="10"/>
      <c r="B553" s="10"/>
      <c r="C553" s="10"/>
      <c r="D553" s="10"/>
      <c r="E553" s="10"/>
      <c r="F553" s="10"/>
      <c r="G553" s="10"/>
      <c r="H553" s="10"/>
      <c r="I553" s="10"/>
      <c r="J553" s="10"/>
      <c r="K553" s="10"/>
      <c r="L553" s="10"/>
      <c r="M553" s="10"/>
      <c r="N553" s="10"/>
      <c r="O553" s="10"/>
      <c r="P553" s="10"/>
      <c r="Q553" s="10"/>
      <c r="R553" s="10"/>
      <c r="S553" s="10"/>
      <c r="T553" s="10"/>
      <c r="U553" s="10"/>
      <c r="V553" s="10"/>
      <c r="W553" s="10"/>
      <c r="X553" s="10"/>
      <c r="AB553" s="10"/>
      <c r="AC553" s="10"/>
      <c r="AD553" s="10"/>
      <c r="AE553" s="10"/>
      <c r="AF553" s="10"/>
      <c r="AG553" s="10"/>
      <c r="AH553" s="10"/>
    </row>
    <row r="554" spans="1:34" ht="15.75" customHeight="1" x14ac:dyDescent="0.2">
      <c r="A554" s="10"/>
      <c r="B554" s="10"/>
      <c r="C554" s="10"/>
      <c r="D554" s="10"/>
      <c r="E554" s="10"/>
      <c r="F554" s="10"/>
      <c r="G554" s="10"/>
      <c r="H554" s="10"/>
      <c r="I554" s="10"/>
      <c r="J554" s="10"/>
      <c r="K554" s="10"/>
      <c r="L554" s="10"/>
      <c r="M554" s="10"/>
      <c r="N554" s="10"/>
      <c r="O554" s="10"/>
      <c r="P554" s="10"/>
      <c r="Q554" s="10"/>
      <c r="R554" s="10"/>
      <c r="S554" s="10"/>
      <c r="T554" s="10"/>
      <c r="U554" s="10"/>
      <c r="V554" s="10"/>
      <c r="W554" s="10"/>
      <c r="X554" s="10"/>
      <c r="AB554" s="10"/>
      <c r="AC554" s="10"/>
      <c r="AD554" s="10"/>
      <c r="AE554" s="10"/>
      <c r="AF554" s="10"/>
      <c r="AG554" s="10"/>
      <c r="AH554" s="10"/>
    </row>
    <row r="555" spans="1:34" ht="15.75" customHeight="1" x14ac:dyDescent="0.2">
      <c r="A555" s="10"/>
      <c r="B555" s="10"/>
      <c r="C555" s="10"/>
      <c r="D555" s="10"/>
      <c r="E555" s="10"/>
      <c r="F555" s="10"/>
      <c r="G555" s="10"/>
      <c r="H555" s="10"/>
      <c r="I555" s="10"/>
      <c r="J555" s="10"/>
      <c r="K555" s="10"/>
      <c r="L555" s="10"/>
      <c r="M555" s="10"/>
      <c r="N555" s="10"/>
      <c r="O555" s="10"/>
      <c r="P555" s="10"/>
      <c r="Q555" s="10"/>
      <c r="R555" s="10"/>
      <c r="S555" s="10"/>
      <c r="T555" s="10"/>
      <c r="U555" s="10"/>
      <c r="V555" s="10"/>
      <c r="W555" s="10"/>
      <c r="X555" s="10"/>
      <c r="AB555" s="10"/>
      <c r="AC555" s="10"/>
      <c r="AD555" s="10"/>
      <c r="AE555" s="10"/>
      <c r="AF555" s="10"/>
      <c r="AG555" s="10"/>
      <c r="AH555" s="10"/>
    </row>
    <row r="556" spans="1:34" ht="15.75" customHeight="1" x14ac:dyDescent="0.2">
      <c r="A556" s="10"/>
      <c r="B556" s="10"/>
      <c r="C556" s="10"/>
      <c r="D556" s="10"/>
      <c r="E556" s="10"/>
      <c r="F556" s="10"/>
      <c r="G556" s="10"/>
      <c r="H556" s="10"/>
      <c r="I556" s="10"/>
      <c r="J556" s="10"/>
      <c r="K556" s="10"/>
      <c r="L556" s="10"/>
      <c r="M556" s="10"/>
      <c r="N556" s="10"/>
      <c r="O556" s="10"/>
      <c r="P556" s="10"/>
      <c r="Q556" s="10"/>
      <c r="R556" s="10"/>
      <c r="S556" s="10"/>
      <c r="T556" s="10"/>
      <c r="U556" s="10"/>
      <c r="V556" s="10"/>
      <c r="W556" s="10"/>
      <c r="X556" s="10"/>
      <c r="AB556" s="10"/>
      <c r="AC556" s="10"/>
      <c r="AD556" s="10"/>
      <c r="AE556" s="10"/>
      <c r="AF556" s="10"/>
      <c r="AG556" s="10"/>
      <c r="AH556" s="10"/>
    </row>
    <row r="557" spans="1:34" ht="15.75" customHeight="1" x14ac:dyDescent="0.2">
      <c r="A557" s="10"/>
      <c r="B557" s="10"/>
      <c r="C557" s="10"/>
      <c r="D557" s="10"/>
      <c r="E557" s="10"/>
      <c r="F557" s="10"/>
      <c r="G557" s="10"/>
      <c r="H557" s="10"/>
      <c r="I557" s="10"/>
      <c r="J557" s="10"/>
      <c r="K557" s="10"/>
      <c r="L557" s="10"/>
      <c r="M557" s="10"/>
      <c r="N557" s="10"/>
      <c r="O557" s="10"/>
      <c r="P557" s="10"/>
      <c r="Q557" s="10"/>
      <c r="R557" s="10"/>
      <c r="S557" s="10"/>
      <c r="T557" s="10"/>
      <c r="U557" s="10"/>
      <c r="V557" s="10"/>
      <c r="W557" s="10"/>
      <c r="X557" s="10"/>
      <c r="AB557" s="10"/>
      <c r="AC557" s="10"/>
      <c r="AD557" s="10"/>
      <c r="AE557" s="10"/>
      <c r="AF557" s="10"/>
      <c r="AG557" s="10"/>
      <c r="AH557" s="10"/>
    </row>
    <row r="558" spans="1:34" ht="15.75" customHeight="1" x14ac:dyDescent="0.2">
      <c r="A558" s="10"/>
      <c r="B558" s="10"/>
      <c r="C558" s="10"/>
      <c r="D558" s="10"/>
      <c r="E558" s="10"/>
      <c r="F558" s="10"/>
      <c r="G558" s="10"/>
      <c r="H558" s="10"/>
      <c r="I558" s="10"/>
      <c r="J558" s="10"/>
      <c r="K558" s="10"/>
      <c r="L558" s="10"/>
      <c r="M558" s="10"/>
      <c r="N558" s="10"/>
      <c r="O558" s="10"/>
      <c r="P558" s="10"/>
      <c r="Q558" s="10"/>
      <c r="R558" s="10"/>
      <c r="S558" s="10"/>
      <c r="T558" s="10"/>
      <c r="U558" s="10"/>
      <c r="V558" s="10"/>
      <c r="W558" s="10"/>
      <c r="X558" s="10"/>
      <c r="AB558" s="10"/>
      <c r="AC558" s="10"/>
      <c r="AD558" s="10"/>
      <c r="AE558" s="10"/>
      <c r="AF558" s="10"/>
      <c r="AG558" s="10"/>
      <c r="AH558" s="10"/>
    </row>
    <row r="559" spans="1:34" ht="15.75" customHeight="1" x14ac:dyDescent="0.2">
      <c r="A559" s="10"/>
      <c r="B559" s="10"/>
      <c r="C559" s="10"/>
      <c r="D559" s="10"/>
      <c r="E559" s="10"/>
      <c r="F559" s="10"/>
      <c r="G559" s="10"/>
      <c r="H559" s="10"/>
      <c r="I559" s="10"/>
      <c r="J559" s="10"/>
      <c r="K559" s="10"/>
      <c r="L559" s="10"/>
      <c r="M559" s="10"/>
      <c r="N559" s="10"/>
      <c r="O559" s="10"/>
      <c r="P559" s="10"/>
      <c r="Q559" s="10"/>
      <c r="R559" s="10"/>
      <c r="S559" s="10"/>
      <c r="T559" s="10"/>
      <c r="U559" s="10"/>
      <c r="V559" s="10"/>
      <c r="W559" s="10"/>
      <c r="X559" s="10"/>
      <c r="AB559" s="10"/>
      <c r="AC559" s="10"/>
      <c r="AD559" s="10"/>
      <c r="AE559" s="10"/>
      <c r="AF559" s="10"/>
      <c r="AG559" s="10"/>
      <c r="AH559" s="10"/>
    </row>
    <row r="560" spans="1:34" ht="15.75" customHeight="1" x14ac:dyDescent="0.2">
      <c r="A560" s="10"/>
      <c r="B560" s="10"/>
      <c r="C560" s="10"/>
      <c r="D560" s="10"/>
      <c r="E560" s="10"/>
      <c r="F560" s="10"/>
      <c r="G560" s="10"/>
      <c r="H560" s="10"/>
      <c r="I560" s="10"/>
      <c r="J560" s="10"/>
      <c r="K560" s="10"/>
      <c r="L560" s="10"/>
      <c r="M560" s="10"/>
      <c r="N560" s="10"/>
      <c r="O560" s="10"/>
      <c r="P560" s="10"/>
      <c r="Q560" s="10"/>
      <c r="R560" s="10"/>
      <c r="S560" s="10"/>
      <c r="T560" s="10"/>
      <c r="U560" s="10"/>
      <c r="V560" s="10"/>
      <c r="W560" s="10"/>
      <c r="X560" s="10"/>
      <c r="AB560" s="10"/>
      <c r="AC560" s="10"/>
      <c r="AD560" s="10"/>
      <c r="AE560" s="10"/>
      <c r="AF560" s="10"/>
      <c r="AG560" s="10"/>
      <c r="AH560" s="10"/>
    </row>
    <row r="561" spans="1:34" ht="15.75" customHeight="1" x14ac:dyDescent="0.2">
      <c r="A561" s="10"/>
      <c r="B561" s="10"/>
      <c r="C561" s="10"/>
      <c r="D561" s="10"/>
      <c r="E561" s="10"/>
      <c r="F561" s="10"/>
      <c r="G561" s="10"/>
      <c r="H561" s="10"/>
      <c r="I561" s="10"/>
      <c r="J561" s="10"/>
      <c r="K561" s="10"/>
      <c r="L561" s="10"/>
      <c r="M561" s="10"/>
      <c r="N561" s="10"/>
      <c r="O561" s="10"/>
      <c r="P561" s="10"/>
      <c r="Q561" s="10"/>
      <c r="R561" s="10"/>
      <c r="S561" s="10"/>
      <c r="T561" s="10"/>
      <c r="U561" s="10"/>
      <c r="V561" s="10"/>
      <c r="W561" s="10"/>
      <c r="X561" s="10"/>
      <c r="AB561" s="10"/>
      <c r="AC561" s="10"/>
      <c r="AD561" s="10"/>
      <c r="AE561" s="10"/>
      <c r="AF561" s="10"/>
      <c r="AG561" s="10"/>
      <c r="AH561" s="10"/>
    </row>
    <row r="562" spans="1:34" ht="15.75" customHeight="1" x14ac:dyDescent="0.2">
      <c r="A562" s="10"/>
      <c r="B562" s="10"/>
      <c r="C562" s="10"/>
      <c r="D562" s="10"/>
      <c r="E562" s="10"/>
      <c r="F562" s="10"/>
      <c r="G562" s="10"/>
      <c r="H562" s="10"/>
      <c r="I562" s="10"/>
      <c r="J562" s="10"/>
      <c r="K562" s="10"/>
      <c r="L562" s="10"/>
      <c r="M562" s="10"/>
      <c r="N562" s="10"/>
      <c r="O562" s="10"/>
      <c r="P562" s="10"/>
      <c r="Q562" s="10"/>
      <c r="R562" s="10"/>
      <c r="S562" s="10"/>
      <c r="T562" s="10"/>
      <c r="U562" s="10"/>
      <c r="V562" s="10"/>
      <c r="W562" s="10"/>
      <c r="X562" s="10"/>
      <c r="AB562" s="10"/>
      <c r="AC562" s="10"/>
      <c r="AD562" s="10"/>
      <c r="AE562" s="10"/>
      <c r="AF562" s="10"/>
      <c r="AG562" s="10"/>
      <c r="AH562" s="10"/>
    </row>
    <row r="563" spans="1:34" ht="15.75" customHeight="1" x14ac:dyDescent="0.2">
      <c r="A563" s="10"/>
      <c r="B563" s="10"/>
      <c r="C563" s="10"/>
      <c r="D563" s="10"/>
      <c r="E563" s="10"/>
      <c r="F563" s="10"/>
      <c r="G563" s="10"/>
      <c r="H563" s="10"/>
      <c r="I563" s="10"/>
      <c r="J563" s="10"/>
      <c r="K563" s="10"/>
      <c r="L563" s="10"/>
      <c r="M563" s="10"/>
      <c r="N563" s="10"/>
      <c r="O563" s="10"/>
      <c r="P563" s="10"/>
      <c r="Q563" s="10"/>
      <c r="R563" s="10"/>
      <c r="S563" s="10"/>
      <c r="T563" s="10"/>
      <c r="U563" s="10"/>
      <c r="V563" s="10"/>
      <c r="W563" s="10"/>
      <c r="X563" s="10"/>
      <c r="AB563" s="10"/>
      <c r="AC563" s="10"/>
      <c r="AD563" s="10"/>
      <c r="AE563" s="10"/>
      <c r="AF563" s="10"/>
      <c r="AG563" s="10"/>
      <c r="AH563" s="10"/>
    </row>
    <row r="564" spans="1:34" ht="15.75" customHeight="1" x14ac:dyDescent="0.2">
      <c r="A564" s="10"/>
      <c r="B564" s="10"/>
      <c r="C564" s="10"/>
      <c r="D564" s="10"/>
      <c r="E564" s="10"/>
      <c r="F564" s="10"/>
      <c r="G564" s="10"/>
      <c r="H564" s="10"/>
      <c r="I564" s="10"/>
      <c r="J564" s="10"/>
      <c r="K564" s="10"/>
      <c r="L564" s="10"/>
      <c r="M564" s="10"/>
      <c r="N564" s="10"/>
      <c r="O564" s="10"/>
      <c r="P564" s="10"/>
      <c r="Q564" s="10"/>
      <c r="R564" s="10"/>
      <c r="S564" s="10"/>
      <c r="T564" s="10"/>
      <c r="U564" s="10"/>
      <c r="V564" s="10"/>
      <c r="W564" s="10"/>
      <c r="X564" s="10"/>
      <c r="AB564" s="10"/>
      <c r="AC564" s="10"/>
      <c r="AD564" s="10"/>
      <c r="AE564" s="10"/>
      <c r="AF564" s="10"/>
      <c r="AG564" s="10"/>
      <c r="AH564" s="10"/>
    </row>
    <row r="565" spans="1:34" ht="15.75" customHeight="1" x14ac:dyDescent="0.2">
      <c r="A565" s="10"/>
      <c r="B565" s="10"/>
      <c r="C565" s="10"/>
      <c r="D565" s="10"/>
      <c r="E565" s="10"/>
      <c r="F565" s="10"/>
      <c r="G565" s="10"/>
      <c r="H565" s="10"/>
      <c r="I565" s="10"/>
      <c r="J565" s="10"/>
      <c r="K565" s="10"/>
      <c r="L565" s="10"/>
      <c r="M565" s="10"/>
      <c r="N565" s="10"/>
      <c r="O565" s="10"/>
      <c r="P565" s="10"/>
      <c r="Q565" s="10"/>
      <c r="R565" s="10"/>
      <c r="S565" s="10"/>
      <c r="T565" s="10"/>
      <c r="U565" s="10"/>
      <c r="V565" s="10"/>
      <c r="W565" s="10"/>
      <c r="X565" s="10"/>
      <c r="AB565" s="10"/>
      <c r="AC565" s="10"/>
      <c r="AD565" s="10"/>
      <c r="AE565" s="10"/>
      <c r="AF565" s="10"/>
      <c r="AG565" s="10"/>
      <c r="AH565" s="10"/>
    </row>
    <row r="566" spans="1:34" ht="15.75" customHeight="1" x14ac:dyDescent="0.2">
      <c r="A566" s="10"/>
      <c r="B566" s="10"/>
      <c r="C566" s="10"/>
      <c r="D566" s="10"/>
      <c r="E566" s="10"/>
      <c r="F566" s="10"/>
      <c r="G566" s="10"/>
      <c r="H566" s="10"/>
      <c r="I566" s="10"/>
      <c r="J566" s="10"/>
      <c r="K566" s="10"/>
      <c r="L566" s="10"/>
      <c r="M566" s="10"/>
      <c r="N566" s="10"/>
      <c r="O566" s="10"/>
      <c r="P566" s="10"/>
      <c r="Q566" s="10"/>
      <c r="R566" s="10"/>
      <c r="S566" s="10"/>
      <c r="T566" s="10"/>
      <c r="U566" s="10"/>
      <c r="V566" s="10"/>
      <c r="W566" s="10"/>
      <c r="X566" s="10"/>
      <c r="AB566" s="10"/>
      <c r="AC566" s="10"/>
      <c r="AD566" s="10"/>
      <c r="AE566" s="10"/>
      <c r="AF566" s="10"/>
      <c r="AG566" s="10"/>
      <c r="AH566" s="10"/>
    </row>
    <row r="567" spans="1:34" ht="15.75" customHeight="1" x14ac:dyDescent="0.2">
      <c r="A567" s="10"/>
      <c r="B567" s="10"/>
      <c r="C567" s="10"/>
      <c r="D567" s="10"/>
      <c r="E567" s="10"/>
      <c r="F567" s="10"/>
      <c r="G567" s="10"/>
      <c r="H567" s="10"/>
      <c r="I567" s="10"/>
      <c r="J567" s="10"/>
      <c r="K567" s="10"/>
      <c r="L567" s="10"/>
      <c r="M567" s="10"/>
      <c r="N567" s="10"/>
      <c r="O567" s="10"/>
      <c r="P567" s="10"/>
      <c r="Q567" s="10"/>
      <c r="R567" s="10"/>
      <c r="S567" s="10"/>
      <c r="T567" s="10"/>
      <c r="U567" s="10"/>
      <c r="V567" s="10"/>
      <c r="W567" s="10"/>
      <c r="X567" s="10"/>
      <c r="AB567" s="10"/>
      <c r="AC567" s="10"/>
      <c r="AD567" s="10"/>
      <c r="AE567" s="10"/>
      <c r="AF567" s="10"/>
      <c r="AG567" s="10"/>
      <c r="AH567" s="10"/>
    </row>
    <row r="568" spans="1:34" ht="15.75" customHeight="1" x14ac:dyDescent="0.2">
      <c r="A568" s="10"/>
      <c r="B568" s="10"/>
      <c r="C568" s="10"/>
      <c r="D568" s="10"/>
      <c r="E568" s="10"/>
      <c r="F568" s="10"/>
      <c r="G568" s="10"/>
      <c r="H568" s="10"/>
      <c r="I568" s="10"/>
      <c r="J568" s="10"/>
      <c r="K568" s="10"/>
      <c r="L568" s="10"/>
      <c r="M568" s="10"/>
      <c r="N568" s="10"/>
      <c r="O568" s="10"/>
      <c r="P568" s="10"/>
      <c r="Q568" s="10"/>
      <c r="R568" s="10"/>
      <c r="S568" s="10"/>
      <c r="T568" s="10"/>
      <c r="U568" s="10"/>
      <c r="V568" s="10"/>
      <c r="W568" s="10"/>
      <c r="X568" s="10"/>
      <c r="AB568" s="10"/>
      <c r="AC568" s="10"/>
      <c r="AD568" s="10"/>
      <c r="AE568" s="10"/>
      <c r="AF568" s="10"/>
      <c r="AG568" s="10"/>
      <c r="AH568" s="10"/>
    </row>
    <row r="569" spans="1:34" ht="15.75" customHeight="1" x14ac:dyDescent="0.2">
      <c r="A569" s="10"/>
      <c r="B569" s="10"/>
      <c r="C569" s="10"/>
      <c r="D569" s="10"/>
      <c r="E569" s="10"/>
      <c r="F569" s="10"/>
      <c r="G569" s="10"/>
      <c r="H569" s="10"/>
      <c r="I569" s="10"/>
      <c r="J569" s="10"/>
      <c r="K569" s="10"/>
      <c r="L569" s="10"/>
      <c r="M569" s="10"/>
      <c r="N569" s="10"/>
      <c r="O569" s="10"/>
      <c r="P569" s="10"/>
      <c r="Q569" s="10"/>
      <c r="R569" s="10"/>
      <c r="S569" s="10"/>
      <c r="T569" s="10"/>
      <c r="U569" s="10"/>
      <c r="V569" s="10"/>
      <c r="W569" s="10"/>
      <c r="X569" s="10"/>
      <c r="AB569" s="10"/>
      <c r="AC569" s="10"/>
      <c r="AD569" s="10"/>
      <c r="AE569" s="10"/>
      <c r="AF569" s="10"/>
      <c r="AG569" s="10"/>
      <c r="AH569" s="10"/>
    </row>
    <row r="570" spans="1:34" ht="15.75" customHeight="1" x14ac:dyDescent="0.2">
      <c r="A570" s="10"/>
      <c r="B570" s="10"/>
      <c r="C570" s="10"/>
      <c r="D570" s="10"/>
      <c r="E570" s="10"/>
      <c r="F570" s="10"/>
      <c r="G570" s="10"/>
      <c r="H570" s="10"/>
      <c r="I570" s="10"/>
      <c r="J570" s="10"/>
      <c r="K570" s="10"/>
      <c r="L570" s="10"/>
      <c r="M570" s="10"/>
      <c r="N570" s="10"/>
      <c r="O570" s="10"/>
      <c r="P570" s="10"/>
      <c r="Q570" s="10"/>
      <c r="R570" s="10"/>
      <c r="S570" s="10"/>
      <c r="T570" s="10"/>
      <c r="U570" s="10"/>
      <c r="V570" s="10"/>
      <c r="W570" s="10"/>
      <c r="X570" s="10"/>
      <c r="AB570" s="10"/>
      <c r="AC570" s="10"/>
      <c r="AD570" s="10"/>
      <c r="AE570" s="10"/>
      <c r="AF570" s="10"/>
      <c r="AG570" s="10"/>
      <c r="AH570" s="10"/>
    </row>
    <row r="571" spans="1:34" ht="15.75" customHeight="1" x14ac:dyDescent="0.2">
      <c r="A571" s="10"/>
      <c r="B571" s="10"/>
      <c r="C571" s="10"/>
      <c r="D571" s="10"/>
      <c r="E571" s="10"/>
      <c r="F571" s="10"/>
      <c r="G571" s="10"/>
      <c r="H571" s="10"/>
      <c r="I571" s="10"/>
      <c r="J571" s="10"/>
      <c r="K571" s="10"/>
      <c r="L571" s="10"/>
      <c r="M571" s="10"/>
      <c r="N571" s="10"/>
      <c r="O571" s="10"/>
      <c r="P571" s="10"/>
      <c r="Q571" s="10"/>
      <c r="R571" s="10"/>
      <c r="S571" s="10"/>
      <c r="T571" s="10"/>
      <c r="U571" s="10"/>
      <c r="V571" s="10"/>
      <c r="W571" s="10"/>
      <c r="X571" s="10"/>
      <c r="AB571" s="10"/>
      <c r="AC571" s="10"/>
      <c r="AD571" s="10"/>
      <c r="AE571" s="10"/>
      <c r="AF571" s="10"/>
      <c r="AG571" s="10"/>
      <c r="AH571" s="10"/>
    </row>
    <row r="572" spans="1:34" ht="15.75" customHeight="1" x14ac:dyDescent="0.2">
      <c r="A572" s="10"/>
      <c r="B572" s="10"/>
      <c r="C572" s="10"/>
      <c r="D572" s="10"/>
      <c r="E572" s="10"/>
      <c r="F572" s="10"/>
      <c r="G572" s="10"/>
      <c r="H572" s="10"/>
      <c r="I572" s="10"/>
      <c r="J572" s="10"/>
      <c r="K572" s="10"/>
      <c r="L572" s="10"/>
      <c r="M572" s="10"/>
      <c r="N572" s="10"/>
      <c r="O572" s="10"/>
      <c r="P572" s="10"/>
      <c r="Q572" s="10"/>
      <c r="R572" s="10"/>
      <c r="S572" s="10"/>
      <c r="T572" s="10"/>
      <c r="U572" s="10"/>
      <c r="V572" s="10"/>
      <c r="W572" s="10"/>
      <c r="X572" s="10"/>
      <c r="AB572" s="10"/>
      <c r="AC572" s="10"/>
      <c r="AD572" s="10"/>
      <c r="AE572" s="10"/>
      <c r="AF572" s="10"/>
      <c r="AG572" s="10"/>
      <c r="AH572" s="10"/>
    </row>
    <row r="573" spans="1:34" ht="15.75" customHeight="1" x14ac:dyDescent="0.2">
      <c r="A573" s="10"/>
      <c r="B573" s="10"/>
      <c r="C573" s="10"/>
      <c r="D573" s="10"/>
      <c r="E573" s="10"/>
      <c r="F573" s="10"/>
      <c r="G573" s="10"/>
      <c r="H573" s="10"/>
      <c r="I573" s="10"/>
      <c r="J573" s="10"/>
      <c r="K573" s="10"/>
      <c r="L573" s="10"/>
      <c r="M573" s="10"/>
      <c r="N573" s="10"/>
      <c r="O573" s="10"/>
      <c r="P573" s="10"/>
      <c r="Q573" s="10"/>
      <c r="R573" s="10"/>
      <c r="S573" s="10"/>
      <c r="T573" s="10"/>
      <c r="U573" s="10"/>
      <c r="V573" s="10"/>
      <c r="W573" s="10"/>
      <c r="X573" s="10"/>
      <c r="AB573" s="10"/>
      <c r="AC573" s="10"/>
      <c r="AD573" s="10"/>
      <c r="AE573" s="10"/>
      <c r="AF573" s="10"/>
      <c r="AG573" s="10"/>
      <c r="AH573" s="10"/>
    </row>
    <row r="574" spans="1:34" ht="15.75" customHeight="1" x14ac:dyDescent="0.2">
      <c r="A574" s="10"/>
      <c r="B574" s="10"/>
      <c r="C574" s="10"/>
      <c r="D574" s="10"/>
      <c r="E574" s="10"/>
      <c r="F574" s="10"/>
      <c r="G574" s="10"/>
      <c r="H574" s="10"/>
      <c r="I574" s="10"/>
      <c r="J574" s="10"/>
      <c r="K574" s="10"/>
      <c r="L574" s="10"/>
      <c r="M574" s="10"/>
      <c r="N574" s="10"/>
      <c r="O574" s="10"/>
      <c r="P574" s="10"/>
      <c r="Q574" s="10"/>
      <c r="R574" s="10"/>
      <c r="S574" s="10"/>
      <c r="T574" s="10"/>
      <c r="U574" s="10"/>
      <c r="V574" s="10"/>
      <c r="W574" s="10"/>
      <c r="X574" s="10"/>
      <c r="AB574" s="10"/>
      <c r="AC574" s="10"/>
      <c r="AD574" s="10"/>
      <c r="AE574" s="10"/>
      <c r="AF574" s="10"/>
      <c r="AG574" s="10"/>
      <c r="AH574" s="10"/>
    </row>
    <row r="575" spans="1:34" ht="15.75" customHeight="1" x14ac:dyDescent="0.2">
      <c r="A575" s="10"/>
      <c r="B575" s="10"/>
      <c r="C575" s="10"/>
      <c r="D575" s="10"/>
      <c r="E575" s="10"/>
      <c r="F575" s="10"/>
      <c r="G575" s="10"/>
      <c r="H575" s="10"/>
      <c r="I575" s="10"/>
      <c r="J575" s="10"/>
      <c r="K575" s="10"/>
      <c r="L575" s="10"/>
      <c r="M575" s="10"/>
      <c r="N575" s="10"/>
      <c r="O575" s="10"/>
      <c r="P575" s="10"/>
      <c r="Q575" s="10"/>
      <c r="R575" s="10"/>
      <c r="S575" s="10"/>
      <c r="T575" s="10"/>
      <c r="U575" s="10"/>
      <c r="V575" s="10"/>
      <c r="W575" s="10"/>
      <c r="X575" s="10"/>
      <c r="AB575" s="10"/>
      <c r="AC575" s="10"/>
      <c r="AD575" s="10"/>
      <c r="AE575" s="10"/>
      <c r="AF575" s="10"/>
      <c r="AG575" s="10"/>
      <c r="AH575" s="10"/>
    </row>
    <row r="576" spans="1:34" ht="15.75" customHeight="1" x14ac:dyDescent="0.2">
      <c r="A576" s="10"/>
      <c r="B576" s="10"/>
      <c r="C576" s="10"/>
      <c r="D576" s="10"/>
      <c r="E576" s="10"/>
      <c r="F576" s="10"/>
      <c r="G576" s="10"/>
      <c r="H576" s="10"/>
      <c r="I576" s="10"/>
      <c r="J576" s="10"/>
      <c r="K576" s="10"/>
      <c r="L576" s="10"/>
      <c r="M576" s="10"/>
      <c r="N576" s="10"/>
      <c r="O576" s="10"/>
      <c r="P576" s="10"/>
      <c r="Q576" s="10"/>
      <c r="R576" s="10"/>
      <c r="S576" s="10"/>
      <c r="T576" s="10"/>
      <c r="U576" s="10"/>
      <c r="V576" s="10"/>
      <c r="W576" s="10"/>
      <c r="X576" s="10"/>
      <c r="AB576" s="10"/>
      <c r="AC576" s="10"/>
      <c r="AD576" s="10"/>
      <c r="AE576" s="10"/>
      <c r="AF576" s="10"/>
      <c r="AG576" s="10"/>
      <c r="AH576" s="10"/>
    </row>
    <row r="577" spans="1:34" ht="15.75" customHeight="1" x14ac:dyDescent="0.2">
      <c r="A577" s="10"/>
      <c r="B577" s="10"/>
      <c r="C577" s="10"/>
      <c r="D577" s="10"/>
      <c r="E577" s="10"/>
      <c r="F577" s="10"/>
      <c r="G577" s="10"/>
      <c r="H577" s="10"/>
      <c r="I577" s="10"/>
      <c r="J577" s="10"/>
      <c r="K577" s="10"/>
      <c r="L577" s="10"/>
      <c r="M577" s="10"/>
      <c r="N577" s="10"/>
      <c r="O577" s="10"/>
      <c r="P577" s="10"/>
      <c r="Q577" s="10"/>
      <c r="R577" s="10"/>
      <c r="S577" s="10"/>
      <c r="T577" s="10"/>
      <c r="U577" s="10"/>
      <c r="V577" s="10"/>
      <c r="W577" s="10"/>
      <c r="X577" s="10"/>
      <c r="AB577" s="10"/>
      <c r="AC577" s="10"/>
      <c r="AD577" s="10"/>
      <c r="AE577" s="10"/>
      <c r="AF577" s="10"/>
      <c r="AG577" s="10"/>
      <c r="AH577" s="10"/>
    </row>
    <row r="578" spans="1:34" ht="15.75" customHeight="1" x14ac:dyDescent="0.2">
      <c r="A578" s="10"/>
      <c r="B578" s="10"/>
      <c r="C578" s="10"/>
      <c r="D578" s="10"/>
      <c r="E578" s="10"/>
      <c r="F578" s="10"/>
      <c r="G578" s="10"/>
      <c r="H578" s="10"/>
      <c r="I578" s="10"/>
      <c r="J578" s="10"/>
      <c r="K578" s="10"/>
      <c r="L578" s="10"/>
      <c r="M578" s="10"/>
      <c r="N578" s="10"/>
      <c r="O578" s="10"/>
      <c r="P578" s="10"/>
      <c r="Q578" s="10"/>
      <c r="R578" s="10"/>
      <c r="S578" s="10"/>
      <c r="T578" s="10"/>
      <c r="U578" s="10"/>
      <c r="V578" s="10"/>
      <c r="W578" s="10"/>
      <c r="X578" s="10"/>
      <c r="AB578" s="10"/>
      <c r="AC578" s="10"/>
      <c r="AD578" s="10"/>
      <c r="AE578" s="10"/>
      <c r="AF578" s="10"/>
      <c r="AG578" s="10"/>
      <c r="AH578" s="10"/>
    </row>
    <row r="579" spans="1:34" ht="15.75" customHeight="1" x14ac:dyDescent="0.2">
      <c r="A579" s="10"/>
      <c r="B579" s="10"/>
      <c r="C579" s="10"/>
      <c r="D579" s="10"/>
      <c r="E579" s="10"/>
      <c r="F579" s="10"/>
      <c r="G579" s="10"/>
      <c r="H579" s="10"/>
      <c r="I579" s="10"/>
      <c r="J579" s="10"/>
      <c r="K579" s="10"/>
      <c r="L579" s="10"/>
      <c r="M579" s="10"/>
      <c r="N579" s="10"/>
      <c r="O579" s="10"/>
      <c r="P579" s="10"/>
      <c r="Q579" s="10"/>
      <c r="R579" s="10"/>
      <c r="S579" s="10"/>
      <c r="T579" s="10"/>
      <c r="U579" s="10"/>
      <c r="V579" s="10"/>
      <c r="W579" s="10"/>
      <c r="X579" s="10"/>
      <c r="AB579" s="10"/>
      <c r="AC579" s="10"/>
      <c r="AD579" s="10"/>
      <c r="AE579" s="10"/>
      <c r="AF579" s="10"/>
      <c r="AG579" s="10"/>
      <c r="AH579" s="10"/>
    </row>
    <row r="580" spans="1:34" ht="15.75" customHeight="1" x14ac:dyDescent="0.2">
      <c r="A580" s="10"/>
      <c r="B580" s="10"/>
      <c r="C580" s="10"/>
      <c r="D580" s="10"/>
      <c r="E580" s="10"/>
      <c r="F580" s="10"/>
      <c r="G580" s="10"/>
      <c r="H580" s="10"/>
      <c r="I580" s="10"/>
      <c r="J580" s="10"/>
      <c r="K580" s="10"/>
      <c r="L580" s="10"/>
      <c r="M580" s="10"/>
      <c r="N580" s="10"/>
      <c r="O580" s="10"/>
      <c r="P580" s="10"/>
      <c r="Q580" s="10"/>
      <c r="R580" s="10"/>
      <c r="S580" s="10"/>
      <c r="T580" s="10"/>
      <c r="U580" s="10"/>
      <c r="V580" s="10"/>
      <c r="W580" s="10"/>
      <c r="X580" s="10"/>
      <c r="AB580" s="10"/>
      <c r="AC580" s="10"/>
      <c r="AD580" s="10"/>
      <c r="AE580" s="10"/>
      <c r="AF580" s="10"/>
      <c r="AG580" s="10"/>
      <c r="AH580" s="10"/>
    </row>
    <row r="581" spans="1:34" ht="15.75" customHeight="1" x14ac:dyDescent="0.2">
      <c r="A581" s="10"/>
      <c r="B581" s="10"/>
      <c r="C581" s="10"/>
      <c r="D581" s="10"/>
      <c r="E581" s="10"/>
      <c r="F581" s="10"/>
      <c r="G581" s="10"/>
      <c r="H581" s="10"/>
      <c r="I581" s="10"/>
      <c r="J581" s="10"/>
      <c r="K581" s="10"/>
      <c r="L581" s="10"/>
      <c r="M581" s="10"/>
      <c r="N581" s="10"/>
      <c r="O581" s="10"/>
      <c r="P581" s="10"/>
      <c r="Q581" s="10"/>
      <c r="R581" s="10"/>
      <c r="S581" s="10"/>
      <c r="T581" s="10"/>
      <c r="U581" s="10"/>
      <c r="V581" s="10"/>
      <c r="W581" s="10"/>
      <c r="X581" s="10"/>
      <c r="AB581" s="10"/>
      <c r="AC581" s="10"/>
      <c r="AD581" s="10"/>
      <c r="AE581" s="10"/>
      <c r="AF581" s="10"/>
      <c r="AG581" s="10"/>
      <c r="AH581" s="10"/>
    </row>
    <row r="582" spans="1:34" ht="15.75" customHeight="1" x14ac:dyDescent="0.2">
      <c r="A582" s="10"/>
      <c r="B582" s="10"/>
      <c r="C582" s="10"/>
      <c r="D582" s="10"/>
      <c r="E582" s="10"/>
      <c r="F582" s="10"/>
      <c r="G582" s="10"/>
      <c r="H582" s="10"/>
      <c r="I582" s="10"/>
      <c r="J582" s="10"/>
      <c r="K582" s="10"/>
      <c r="L582" s="10"/>
      <c r="M582" s="10"/>
      <c r="N582" s="10"/>
      <c r="O582" s="10"/>
      <c r="P582" s="10"/>
      <c r="Q582" s="10"/>
      <c r="R582" s="10"/>
      <c r="S582" s="10"/>
      <c r="T582" s="10"/>
      <c r="U582" s="10"/>
      <c r="V582" s="10"/>
      <c r="W582" s="10"/>
      <c r="X582" s="10"/>
      <c r="AB582" s="10"/>
      <c r="AC582" s="10"/>
      <c r="AD582" s="10"/>
      <c r="AE582" s="10"/>
      <c r="AF582" s="10"/>
      <c r="AG582" s="10"/>
      <c r="AH582" s="10"/>
    </row>
    <row r="583" spans="1:34" ht="15.75" customHeight="1" x14ac:dyDescent="0.2">
      <c r="A583" s="10"/>
      <c r="B583" s="10"/>
      <c r="C583" s="10"/>
      <c r="D583" s="10"/>
      <c r="E583" s="10"/>
      <c r="F583" s="10"/>
      <c r="G583" s="10"/>
      <c r="H583" s="10"/>
      <c r="I583" s="10"/>
      <c r="J583" s="10"/>
      <c r="K583" s="10"/>
      <c r="L583" s="10"/>
      <c r="M583" s="10"/>
      <c r="N583" s="10"/>
      <c r="O583" s="10"/>
      <c r="P583" s="10"/>
      <c r="Q583" s="10"/>
      <c r="R583" s="10"/>
      <c r="S583" s="10"/>
      <c r="T583" s="10"/>
      <c r="U583" s="10"/>
      <c r="V583" s="10"/>
      <c r="W583" s="10"/>
      <c r="X583" s="10"/>
      <c r="AB583" s="10"/>
      <c r="AC583" s="10"/>
      <c r="AD583" s="10"/>
      <c r="AE583" s="10"/>
      <c r="AF583" s="10"/>
      <c r="AG583" s="10"/>
      <c r="AH583" s="10"/>
    </row>
    <row r="584" spans="1:34" ht="15.75" customHeight="1" x14ac:dyDescent="0.2">
      <c r="A584" s="10"/>
      <c r="B584" s="10"/>
      <c r="C584" s="10"/>
      <c r="D584" s="10"/>
      <c r="E584" s="10"/>
      <c r="F584" s="10"/>
      <c r="G584" s="10"/>
      <c r="H584" s="10"/>
      <c r="I584" s="10"/>
      <c r="J584" s="10"/>
      <c r="K584" s="10"/>
      <c r="L584" s="10"/>
      <c r="M584" s="10"/>
      <c r="N584" s="10"/>
      <c r="O584" s="10"/>
      <c r="P584" s="10"/>
      <c r="Q584" s="10"/>
      <c r="R584" s="10"/>
      <c r="S584" s="10"/>
      <c r="T584" s="10"/>
      <c r="U584" s="10"/>
      <c r="V584" s="10"/>
      <c r="W584" s="10"/>
      <c r="X584" s="10"/>
      <c r="AB584" s="10"/>
      <c r="AC584" s="10"/>
      <c r="AD584" s="10"/>
      <c r="AE584" s="10"/>
      <c r="AF584" s="10"/>
      <c r="AG584" s="10"/>
      <c r="AH584" s="10"/>
    </row>
    <row r="585" spans="1:34" ht="15.75" customHeight="1" x14ac:dyDescent="0.2">
      <c r="A585" s="10"/>
      <c r="B585" s="10"/>
      <c r="C585" s="10"/>
      <c r="D585" s="10"/>
      <c r="E585" s="10"/>
      <c r="F585" s="10"/>
      <c r="G585" s="10"/>
      <c r="H585" s="10"/>
      <c r="I585" s="10"/>
      <c r="J585" s="10"/>
      <c r="K585" s="10"/>
      <c r="L585" s="10"/>
      <c r="M585" s="10"/>
      <c r="N585" s="10"/>
      <c r="O585" s="10"/>
      <c r="P585" s="10"/>
      <c r="Q585" s="10"/>
      <c r="R585" s="10"/>
      <c r="S585" s="10"/>
      <c r="T585" s="10"/>
      <c r="U585" s="10"/>
      <c r="V585" s="10"/>
      <c r="W585" s="10"/>
      <c r="X585" s="10"/>
      <c r="AB585" s="10"/>
      <c r="AC585" s="10"/>
      <c r="AD585" s="10"/>
      <c r="AE585" s="10"/>
      <c r="AF585" s="10"/>
      <c r="AG585" s="10"/>
      <c r="AH585" s="10"/>
    </row>
    <row r="586" spans="1:34" ht="15.75" customHeight="1" x14ac:dyDescent="0.2">
      <c r="A586" s="10"/>
      <c r="B586" s="10"/>
      <c r="C586" s="10"/>
      <c r="D586" s="10"/>
      <c r="E586" s="10"/>
      <c r="F586" s="10"/>
      <c r="G586" s="10"/>
      <c r="H586" s="10"/>
      <c r="I586" s="10"/>
      <c r="J586" s="10"/>
      <c r="K586" s="10"/>
      <c r="L586" s="10"/>
      <c r="M586" s="10"/>
      <c r="N586" s="10"/>
      <c r="O586" s="10"/>
      <c r="P586" s="10"/>
      <c r="Q586" s="10"/>
      <c r="R586" s="10"/>
      <c r="S586" s="10"/>
      <c r="T586" s="10"/>
      <c r="U586" s="10"/>
      <c r="V586" s="10"/>
      <c r="W586" s="10"/>
      <c r="X586" s="10"/>
      <c r="AB586" s="10"/>
      <c r="AC586" s="10"/>
      <c r="AD586" s="10"/>
      <c r="AE586" s="10"/>
      <c r="AF586" s="10"/>
      <c r="AG586" s="10"/>
      <c r="AH586" s="10"/>
    </row>
    <row r="587" spans="1:34" ht="15.75" customHeight="1" x14ac:dyDescent="0.2">
      <c r="A587" s="10"/>
      <c r="B587" s="10"/>
      <c r="C587" s="10"/>
      <c r="D587" s="10"/>
      <c r="E587" s="10"/>
      <c r="F587" s="10"/>
      <c r="G587" s="10"/>
      <c r="H587" s="10"/>
      <c r="I587" s="10"/>
      <c r="J587" s="10"/>
      <c r="K587" s="10"/>
      <c r="L587" s="10"/>
      <c r="M587" s="10"/>
      <c r="N587" s="10"/>
      <c r="O587" s="10"/>
      <c r="P587" s="10"/>
      <c r="Q587" s="10"/>
      <c r="R587" s="10"/>
      <c r="S587" s="10"/>
      <c r="T587" s="10"/>
      <c r="U587" s="10"/>
      <c r="V587" s="10"/>
      <c r="W587" s="10"/>
      <c r="X587" s="10"/>
      <c r="AB587" s="10"/>
      <c r="AC587" s="10"/>
      <c r="AD587" s="10"/>
      <c r="AE587" s="10"/>
      <c r="AF587" s="10"/>
      <c r="AG587" s="10"/>
      <c r="AH587" s="10"/>
    </row>
    <row r="588" spans="1:34" ht="15.75" customHeight="1" x14ac:dyDescent="0.2">
      <c r="A588" s="10"/>
      <c r="B588" s="10"/>
      <c r="C588" s="10"/>
      <c r="D588" s="10"/>
      <c r="E588" s="10"/>
      <c r="F588" s="10"/>
      <c r="G588" s="10"/>
      <c r="H588" s="10"/>
      <c r="I588" s="10"/>
      <c r="J588" s="10"/>
      <c r="K588" s="10"/>
      <c r="L588" s="10"/>
      <c r="M588" s="10"/>
      <c r="N588" s="10"/>
      <c r="O588" s="10"/>
      <c r="P588" s="10"/>
      <c r="Q588" s="10"/>
      <c r="R588" s="10"/>
      <c r="S588" s="10"/>
      <c r="T588" s="10"/>
      <c r="U588" s="10"/>
      <c r="V588" s="10"/>
      <c r="W588" s="10"/>
      <c r="X588" s="10"/>
      <c r="AB588" s="10"/>
      <c r="AC588" s="10"/>
      <c r="AD588" s="10"/>
      <c r="AE588" s="10"/>
      <c r="AF588" s="10"/>
      <c r="AG588" s="10"/>
      <c r="AH588" s="10"/>
    </row>
    <row r="589" spans="1:34" ht="15.75" customHeight="1" x14ac:dyDescent="0.2">
      <c r="A589" s="10"/>
      <c r="B589" s="10"/>
      <c r="C589" s="10"/>
      <c r="D589" s="10"/>
      <c r="E589" s="10"/>
      <c r="F589" s="10"/>
      <c r="G589" s="10"/>
      <c r="H589" s="10"/>
      <c r="I589" s="10"/>
      <c r="J589" s="10"/>
      <c r="K589" s="10"/>
      <c r="L589" s="10"/>
      <c r="M589" s="10"/>
      <c r="N589" s="10"/>
      <c r="O589" s="10"/>
      <c r="P589" s="10"/>
      <c r="Q589" s="10"/>
      <c r="R589" s="10"/>
      <c r="S589" s="10"/>
      <c r="T589" s="10"/>
      <c r="U589" s="10"/>
      <c r="V589" s="10"/>
      <c r="W589" s="10"/>
      <c r="X589" s="10"/>
      <c r="AB589" s="10"/>
      <c r="AC589" s="10"/>
      <c r="AD589" s="10"/>
      <c r="AE589" s="10"/>
      <c r="AF589" s="10"/>
      <c r="AG589" s="10"/>
      <c r="AH589" s="10"/>
    </row>
    <row r="590" spans="1:34" ht="15.75" customHeight="1" x14ac:dyDescent="0.2">
      <c r="A590" s="10"/>
      <c r="B590" s="10"/>
      <c r="C590" s="10"/>
      <c r="D590" s="10"/>
      <c r="E590" s="10"/>
      <c r="F590" s="10"/>
      <c r="G590" s="10"/>
      <c r="H590" s="10"/>
      <c r="I590" s="10"/>
      <c r="J590" s="10"/>
      <c r="K590" s="10"/>
      <c r="L590" s="10"/>
      <c r="M590" s="10"/>
      <c r="N590" s="10"/>
      <c r="O590" s="10"/>
      <c r="P590" s="10"/>
      <c r="Q590" s="10"/>
      <c r="R590" s="10"/>
      <c r="S590" s="10"/>
      <c r="T590" s="10"/>
      <c r="U590" s="10"/>
      <c r="V590" s="10"/>
      <c r="W590" s="10"/>
      <c r="X590" s="10"/>
      <c r="AB590" s="10"/>
      <c r="AC590" s="10"/>
      <c r="AD590" s="10"/>
      <c r="AE590" s="10"/>
      <c r="AF590" s="10"/>
      <c r="AG590" s="10"/>
      <c r="AH590" s="10"/>
    </row>
    <row r="591" spans="1:34" ht="15.75" customHeight="1" x14ac:dyDescent="0.2">
      <c r="A591" s="10"/>
      <c r="B591" s="10"/>
      <c r="C591" s="10"/>
      <c r="D591" s="10"/>
      <c r="E591" s="10"/>
      <c r="F591" s="10"/>
      <c r="G591" s="10"/>
      <c r="H591" s="10"/>
      <c r="I591" s="10"/>
      <c r="J591" s="10"/>
      <c r="K591" s="10"/>
      <c r="L591" s="10"/>
      <c r="M591" s="10"/>
      <c r="N591" s="10"/>
      <c r="O591" s="10"/>
      <c r="P591" s="10"/>
      <c r="Q591" s="10"/>
      <c r="R591" s="10"/>
      <c r="S591" s="10"/>
      <c r="T591" s="10"/>
      <c r="U591" s="10"/>
      <c r="V591" s="10"/>
      <c r="W591" s="10"/>
      <c r="X591" s="10"/>
      <c r="AB591" s="10"/>
      <c r="AC591" s="10"/>
      <c r="AD591" s="10"/>
      <c r="AE591" s="10"/>
      <c r="AF591" s="10"/>
      <c r="AG591" s="10"/>
      <c r="AH591" s="10"/>
    </row>
    <row r="592" spans="1:34" ht="15.75" customHeight="1" x14ac:dyDescent="0.2">
      <c r="A592" s="10"/>
      <c r="B592" s="10"/>
      <c r="C592" s="10"/>
      <c r="D592" s="10"/>
      <c r="E592" s="10"/>
      <c r="F592" s="10"/>
      <c r="G592" s="10"/>
      <c r="H592" s="10"/>
      <c r="I592" s="10"/>
      <c r="J592" s="10"/>
      <c r="K592" s="10"/>
      <c r="L592" s="10"/>
      <c r="M592" s="10"/>
      <c r="N592" s="10"/>
      <c r="O592" s="10"/>
      <c r="P592" s="10"/>
      <c r="Q592" s="10"/>
      <c r="R592" s="10"/>
      <c r="S592" s="10"/>
      <c r="T592" s="10"/>
      <c r="U592" s="10"/>
      <c r="V592" s="10"/>
      <c r="W592" s="10"/>
      <c r="X592" s="10"/>
      <c r="AB592" s="10"/>
      <c r="AC592" s="10"/>
      <c r="AD592" s="10"/>
      <c r="AE592" s="10"/>
      <c r="AF592" s="10"/>
      <c r="AG592" s="10"/>
      <c r="AH592" s="10"/>
    </row>
    <row r="593" spans="1:34" ht="15.75" customHeight="1" x14ac:dyDescent="0.2">
      <c r="A593" s="10"/>
      <c r="B593" s="10"/>
      <c r="C593" s="10"/>
      <c r="D593" s="10"/>
      <c r="E593" s="10"/>
      <c r="F593" s="10"/>
      <c r="G593" s="10"/>
      <c r="H593" s="10"/>
      <c r="I593" s="10"/>
      <c r="J593" s="10"/>
      <c r="K593" s="10"/>
      <c r="L593" s="10"/>
      <c r="M593" s="10"/>
      <c r="N593" s="10"/>
      <c r="O593" s="10"/>
      <c r="P593" s="10"/>
      <c r="Q593" s="10"/>
      <c r="R593" s="10"/>
      <c r="S593" s="10"/>
      <c r="T593" s="10"/>
      <c r="U593" s="10"/>
      <c r="V593" s="10"/>
      <c r="W593" s="10"/>
      <c r="X593" s="10"/>
      <c r="AB593" s="10"/>
      <c r="AC593" s="10"/>
      <c r="AD593" s="10"/>
      <c r="AE593" s="10"/>
      <c r="AF593" s="10"/>
      <c r="AG593" s="10"/>
      <c r="AH593" s="10"/>
    </row>
    <row r="594" spans="1:34" ht="15.75" customHeight="1" x14ac:dyDescent="0.2">
      <c r="A594" s="10"/>
      <c r="B594" s="10"/>
      <c r="C594" s="10"/>
      <c r="D594" s="10"/>
      <c r="E594" s="10"/>
      <c r="F594" s="10"/>
      <c r="G594" s="10"/>
      <c r="H594" s="10"/>
      <c r="I594" s="10"/>
      <c r="J594" s="10"/>
      <c r="K594" s="10"/>
      <c r="L594" s="10"/>
      <c r="M594" s="10"/>
      <c r="N594" s="10"/>
      <c r="O594" s="10"/>
      <c r="P594" s="10"/>
      <c r="Q594" s="10"/>
      <c r="R594" s="10"/>
      <c r="S594" s="10"/>
      <c r="T594" s="10"/>
      <c r="U594" s="10"/>
      <c r="V594" s="10"/>
      <c r="W594" s="10"/>
      <c r="X594" s="10"/>
      <c r="AB594" s="10"/>
      <c r="AC594" s="10"/>
      <c r="AD594" s="10"/>
      <c r="AE594" s="10"/>
      <c r="AF594" s="10"/>
      <c r="AG594" s="10"/>
      <c r="AH594" s="10"/>
    </row>
    <row r="595" spans="1:34" ht="15.75" customHeight="1" x14ac:dyDescent="0.2">
      <c r="A595" s="10"/>
      <c r="B595" s="10"/>
      <c r="C595" s="10"/>
      <c r="D595" s="10"/>
      <c r="E595" s="10"/>
      <c r="F595" s="10"/>
      <c r="G595" s="10"/>
      <c r="H595" s="10"/>
      <c r="I595" s="10"/>
      <c r="J595" s="10"/>
      <c r="K595" s="10"/>
      <c r="L595" s="10"/>
      <c r="M595" s="10"/>
      <c r="N595" s="10"/>
      <c r="O595" s="10"/>
      <c r="P595" s="10"/>
      <c r="Q595" s="10"/>
      <c r="R595" s="10"/>
      <c r="S595" s="10"/>
      <c r="T595" s="10"/>
      <c r="U595" s="10"/>
      <c r="V595" s="10"/>
      <c r="W595" s="10"/>
      <c r="X595" s="10"/>
      <c r="AB595" s="10"/>
      <c r="AC595" s="10"/>
      <c r="AD595" s="10"/>
      <c r="AE595" s="10"/>
      <c r="AF595" s="10"/>
      <c r="AG595" s="10"/>
      <c r="AH595" s="10"/>
    </row>
    <row r="596" spans="1:34" ht="15.75" customHeight="1" x14ac:dyDescent="0.2">
      <c r="A596" s="10"/>
      <c r="B596" s="10"/>
      <c r="C596" s="10"/>
      <c r="D596" s="10"/>
      <c r="E596" s="10"/>
      <c r="F596" s="10"/>
      <c r="G596" s="10"/>
      <c r="H596" s="10"/>
      <c r="I596" s="10"/>
      <c r="J596" s="10"/>
      <c r="K596" s="10"/>
      <c r="L596" s="10"/>
      <c r="M596" s="10"/>
      <c r="N596" s="10"/>
      <c r="O596" s="10"/>
      <c r="P596" s="10"/>
      <c r="Q596" s="10"/>
      <c r="R596" s="10"/>
      <c r="S596" s="10"/>
      <c r="T596" s="10"/>
      <c r="U596" s="10"/>
      <c r="V596" s="10"/>
      <c r="W596" s="10"/>
      <c r="X596" s="10"/>
      <c r="AB596" s="10"/>
      <c r="AC596" s="10"/>
      <c r="AD596" s="10"/>
      <c r="AE596" s="10"/>
      <c r="AF596" s="10"/>
      <c r="AG596" s="10"/>
      <c r="AH596" s="10"/>
    </row>
    <row r="597" spans="1:34" ht="15.75" customHeight="1" x14ac:dyDescent="0.2">
      <c r="A597" s="10"/>
      <c r="B597" s="10"/>
      <c r="C597" s="10"/>
      <c r="D597" s="10"/>
      <c r="E597" s="10"/>
      <c r="F597" s="10"/>
      <c r="G597" s="10"/>
      <c r="H597" s="10"/>
      <c r="I597" s="10"/>
      <c r="J597" s="10"/>
      <c r="K597" s="10"/>
      <c r="L597" s="10"/>
      <c r="M597" s="10"/>
      <c r="N597" s="10"/>
      <c r="O597" s="10"/>
      <c r="P597" s="10"/>
      <c r="Q597" s="10"/>
      <c r="R597" s="10"/>
      <c r="S597" s="10"/>
      <c r="T597" s="10"/>
      <c r="U597" s="10"/>
      <c r="V597" s="10"/>
      <c r="W597" s="10"/>
      <c r="X597" s="10"/>
      <c r="AB597" s="10"/>
      <c r="AC597" s="10"/>
      <c r="AD597" s="10"/>
      <c r="AE597" s="10"/>
      <c r="AF597" s="10"/>
      <c r="AG597" s="10"/>
      <c r="AH597" s="10"/>
    </row>
    <row r="598" spans="1:34" ht="15.75" customHeight="1" x14ac:dyDescent="0.2">
      <c r="A598" s="10"/>
      <c r="B598" s="10"/>
      <c r="C598" s="10"/>
      <c r="D598" s="10"/>
      <c r="E598" s="10"/>
      <c r="F598" s="10"/>
      <c r="G598" s="10"/>
      <c r="H598" s="10"/>
      <c r="I598" s="10"/>
      <c r="J598" s="10"/>
      <c r="K598" s="10"/>
      <c r="L598" s="10"/>
      <c r="M598" s="10"/>
      <c r="N598" s="10"/>
      <c r="O598" s="10"/>
      <c r="P598" s="10"/>
      <c r="Q598" s="10"/>
      <c r="R598" s="10"/>
      <c r="S598" s="10"/>
      <c r="T598" s="10"/>
      <c r="U598" s="10"/>
      <c r="V598" s="10"/>
      <c r="W598" s="10"/>
      <c r="X598" s="10"/>
      <c r="AB598" s="10"/>
      <c r="AC598" s="10"/>
      <c r="AD598" s="10"/>
      <c r="AE598" s="10"/>
      <c r="AF598" s="10"/>
      <c r="AG598" s="10"/>
      <c r="AH598" s="10"/>
    </row>
    <row r="599" spans="1:34" ht="15.75" customHeight="1" x14ac:dyDescent="0.2">
      <c r="A599" s="10"/>
      <c r="B599" s="10"/>
      <c r="C599" s="10"/>
      <c r="D599" s="10"/>
      <c r="E599" s="10"/>
      <c r="F599" s="10"/>
      <c r="G599" s="10"/>
      <c r="H599" s="10"/>
      <c r="I599" s="10"/>
      <c r="J599" s="10"/>
      <c r="K599" s="10"/>
      <c r="L599" s="10"/>
      <c r="M599" s="10"/>
      <c r="N599" s="10"/>
      <c r="O599" s="10"/>
      <c r="P599" s="10"/>
      <c r="Q599" s="10"/>
      <c r="R599" s="10"/>
      <c r="S599" s="10"/>
      <c r="T599" s="10"/>
      <c r="U599" s="10"/>
      <c r="V599" s="10"/>
      <c r="W599" s="10"/>
      <c r="X599" s="10"/>
      <c r="AB599" s="10"/>
      <c r="AC599" s="10"/>
      <c r="AD599" s="10"/>
      <c r="AE599" s="10"/>
      <c r="AF599" s="10"/>
      <c r="AG599" s="10"/>
      <c r="AH599" s="10"/>
    </row>
    <row r="600" spans="1:34" ht="15.75" customHeight="1" x14ac:dyDescent="0.2">
      <c r="A600" s="10"/>
      <c r="B600" s="10"/>
      <c r="C600" s="10"/>
      <c r="D600" s="10"/>
      <c r="E600" s="10"/>
      <c r="F600" s="10"/>
      <c r="G600" s="10"/>
      <c r="H600" s="10"/>
      <c r="I600" s="10"/>
      <c r="J600" s="10"/>
      <c r="K600" s="10"/>
      <c r="L600" s="10"/>
      <c r="M600" s="10"/>
      <c r="N600" s="10"/>
      <c r="O600" s="10"/>
      <c r="P600" s="10"/>
      <c r="Q600" s="10"/>
      <c r="R600" s="10"/>
      <c r="S600" s="10"/>
      <c r="T600" s="10"/>
      <c r="U600" s="10"/>
      <c r="V600" s="10"/>
      <c r="W600" s="10"/>
      <c r="X600" s="10"/>
      <c r="AB600" s="10"/>
      <c r="AC600" s="10"/>
      <c r="AD600" s="10"/>
      <c r="AE600" s="10"/>
      <c r="AF600" s="10"/>
      <c r="AG600" s="10"/>
      <c r="AH600" s="10"/>
    </row>
    <row r="601" spans="1:34" ht="15.75" customHeight="1" x14ac:dyDescent="0.2">
      <c r="A601" s="10"/>
      <c r="B601" s="10"/>
      <c r="C601" s="10"/>
      <c r="D601" s="10"/>
      <c r="E601" s="10"/>
      <c r="F601" s="10"/>
      <c r="G601" s="10"/>
      <c r="H601" s="10"/>
      <c r="I601" s="10"/>
      <c r="J601" s="10"/>
      <c r="K601" s="10"/>
      <c r="L601" s="10"/>
      <c r="M601" s="10"/>
      <c r="N601" s="10"/>
      <c r="O601" s="10"/>
      <c r="P601" s="10"/>
      <c r="Q601" s="10"/>
      <c r="R601" s="10"/>
      <c r="S601" s="10"/>
      <c r="T601" s="10"/>
      <c r="U601" s="10"/>
      <c r="V601" s="10"/>
      <c r="W601" s="10"/>
      <c r="X601" s="10"/>
      <c r="AB601" s="10"/>
      <c r="AC601" s="10"/>
      <c r="AD601" s="10"/>
      <c r="AE601" s="10"/>
      <c r="AF601" s="10"/>
      <c r="AG601" s="10"/>
      <c r="AH601" s="10"/>
    </row>
    <row r="602" spans="1:34" ht="15.75" customHeight="1" x14ac:dyDescent="0.2">
      <c r="A602" s="10"/>
      <c r="B602" s="10"/>
      <c r="C602" s="10"/>
      <c r="D602" s="10"/>
      <c r="E602" s="10"/>
      <c r="F602" s="10"/>
      <c r="G602" s="10"/>
      <c r="H602" s="10"/>
      <c r="I602" s="10"/>
      <c r="J602" s="10"/>
      <c r="K602" s="10"/>
      <c r="L602" s="10"/>
      <c r="M602" s="10"/>
      <c r="N602" s="10"/>
      <c r="O602" s="10"/>
      <c r="P602" s="10"/>
      <c r="Q602" s="10"/>
      <c r="R602" s="10"/>
      <c r="S602" s="10"/>
      <c r="T602" s="10"/>
      <c r="U602" s="10"/>
      <c r="V602" s="10"/>
      <c r="W602" s="10"/>
      <c r="X602" s="10"/>
      <c r="AB602" s="10"/>
      <c r="AC602" s="10"/>
      <c r="AD602" s="10"/>
      <c r="AE602" s="10"/>
      <c r="AF602" s="10"/>
      <c r="AG602" s="10"/>
      <c r="AH602" s="10"/>
    </row>
    <row r="603" spans="1:34" ht="15.75" customHeight="1" x14ac:dyDescent="0.2">
      <c r="A603" s="10"/>
      <c r="B603" s="10"/>
      <c r="C603" s="10"/>
      <c r="D603" s="10"/>
      <c r="E603" s="10"/>
      <c r="F603" s="10"/>
      <c r="G603" s="10"/>
      <c r="H603" s="10"/>
      <c r="I603" s="10"/>
      <c r="J603" s="10"/>
      <c r="K603" s="10"/>
      <c r="L603" s="10"/>
      <c r="M603" s="10"/>
      <c r="N603" s="10"/>
      <c r="O603" s="10"/>
      <c r="P603" s="10"/>
      <c r="Q603" s="10"/>
      <c r="R603" s="10"/>
      <c r="S603" s="10"/>
      <c r="T603" s="10"/>
      <c r="U603" s="10"/>
      <c r="V603" s="10"/>
      <c r="W603" s="10"/>
      <c r="X603" s="10"/>
      <c r="AB603" s="10"/>
      <c r="AC603" s="10"/>
      <c r="AD603" s="10"/>
      <c r="AE603" s="10"/>
      <c r="AF603" s="10"/>
      <c r="AG603" s="10"/>
      <c r="AH603" s="10"/>
    </row>
    <row r="604" spans="1:34" ht="15.75" customHeight="1" x14ac:dyDescent="0.2">
      <c r="A604" s="10"/>
      <c r="B604" s="10"/>
      <c r="C604" s="10"/>
      <c r="D604" s="10"/>
      <c r="E604" s="10"/>
      <c r="F604" s="10"/>
      <c r="G604" s="10"/>
      <c r="H604" s="10"/>
      <c r="I604" s="10"/>
      <c r="J604" s="10"/>
      <c r="K604" s="10"/>
      <c r="L604" s="10"/>
      <c r="M604" s="10"/>
      <c r="N604" s="10"/>
      <c r="O604" s="10"/>
      <c r="P604" s="10"/>
      <c r="Q604" s="10"/>
      <c r="R604" s="10"/>
      <c r="S604" s="10"/>
      <c r="T604" s="10"/>
      <c r="U604" s="10"/>
      <c r="V604" s="10"/>
      <c r="W604" s="10"/>
      <c r="X604" s="10"/>
      <c r="AB604" s="10"/>
      <c r="AC604" s="10"/>
      <c r="AD604" s="10"/>
      <c r="AE604" s="10"/>
      <c r="AF604" s="10"/>
      <c r="AG604" s="10"/>
      <c r="AH604" s="10"/>
    </row>
    <row r="605" spans="1:34" ht="15.75" customHeight="1" x14ac:dyDescent="0.2">
      <c r="A605" s="10"/>
      <c r="B605" s="10"/>
      <c r="C605" s="10"/>
      <c r="D605" s="10"/>
      <c r="E605" s="10"/>
      <c r="F605" s="10"/>
      <c r="G605" s="10"/>
      <c r="H605" s="10"/>
      <c r="I605" s="10"/>
      <c r="J605" s="10"/>
      <c r="K605" s="10"/>
      <c r="L605" s="10"/>
      <c r="M605" s="10"/>
      <c r="N605" s="10"/>
      <c r="O605" s="10"/>
      <c r="P605" s="10"/>
      <c r="Q605" s="10"/>
      <c r="R605" s="10"/>
      <c r="S605" s="10"/>
      <c r="T605" s="10"/>
      <c r="U605" s="10"/>
      <c r="V605" s="10"/>
      <c r="W605" s="10"/>
      <c r="X605" s="10"/>
      <c r="AB605" s="10"/>
      <c r="AC605" s="10"/>
      <c r="AD605" s="10"/>
      <c r="AE605" s="10"/>
      <c r="AF605" s="10"/>
      <c r="AG605" s="10"/>
      <c r="AH605" s="10"/>
    </row>
    <row r="606" spans="1:34" ht="15.75" customHeight="1" x14ac:dyDescent="0.2">
      <c r="A606" s="10"/>
      <c r="B606" s="10"/>
      <c r="C606" s="10"/>
      <c r="D606" s="10"/>
      <c r="E606" s="10"/>
      <c r="F606" s="10"/>
      <c r="G606" s="10"/>
      <c r="H606" s="10"/>
      <c r="I606" s="10"/>
      <c r="J606" s="10"/>
      <c r="K606" s="10"/>
      <c r="L606" s="10"/>
      <c r="M606" s="10"/>
      <c r="N606" s="10"/>
      <c r="O606" s="10"/>
      <c r="P606" s="10"/>
      <c r="Q606" s="10"/>
      <c r="R606" s="10"/>
      <c r="S606" s="10"/>
      <c r="T606" s="10"/>
      <c r="U606" s="10"/>
      <c r="V606" s="10"/>
      <c r="W606" s="10"/>
      <c r="X606" s="10"/>
      <c r="AB606" s="10"/>
      <c r="AC606" s="10"/>
      <c r="AD606" s="10"/>
      <c r="AE606" s="10"/>
      <c r="AF606" s="10"/>
      <c r="AG606" s="10"/>
      <c r="AH606" s="10"/>
    </row>
    <row r="607" spans="1:34" ht="15.75" customHeight="1" x14ac:dyDescent="0.2">
      <c r="A607" s="10"/>
      <c r="B607" s="10"/>
      <c r="C607" s="10"/>
      <c r="D607" s="10"/>
      <c r="E607" s="10"/>
      <c r="F607" s="10"/>
      <c r="G607" s="10"/>
      <c r="H607" s="10"/>
      <c r="I607" s="10"/>
      <c r="J607" s="10"/>
      <c r="K607" s="10"/>
      <c r="L607" s="10"/>
      <c r="M607" s="10"/>
      <c r="N607" s="10"/>
      <c r="O607" s="10"/>
      <c r="P607" s="10"/>
      <c r="Q607" s="10"/>
      <c r="R607" s="10"/>
      <c r="S607" s="10"/>
      <c r="T607" s="10"/>
      <c r="U607" s="10"/>
      <c r="V607" s="10"/>
      <c r="W607" s="10"/>
      <c r="X607" s="10"/>
      <c r="AB607" s="10"/>
      <c r="AC607" s="10"/>
      <c r="AD607" s="10"/>
      <c r="AE607" s="10"/>
      <c r="AF607" s="10"/>
      <c r="AG607" s="10"/>
      <c r="AH607" s="10"/>
    </row>
    <row r="608" spans="1:34" ht="15.75" customHeight="1" x14ac:dyDescent="0.2">
      <c r="A608" s="10"/>
      <c r="B608" s="10"/>
      <c r="C608" s="10"/>
      <c r="D608" s="10"/>
      <c r="E608" s="10"/>
      <c r="F608" s="10"/>
      <c r="G608" s="10"/>
      <c r="H608" s="10"/>
      <c r="I608" s="10"/>
      <c r="J608" s="10"/>
      <c r="K608" s="10"/>
      <c r="L608" s="10"/>
      <c r="M608" s="10"/>
      <c r="N608" s="10"/>
      <c r="O608" s="10"/>
      <c r="P608" s="10"/>
      <c r="Q608" s="10"/>
      <c r="R608" s="10"/>
      <c r="S608" s="10"/>
      <c r="T608" s="10"/>
      <c r="U608" s="10"/>
      <c r="V608" s="10"/>
      <c r="W608" s="10"/>
      <c r="X608" s="10"/>
      <c r="AB608" s="10"/>
      <c r="AC608" s="10"/>
      <c r="AD608" s="10"/>
      <c r="AE608" s="10"/>
      <c r="AF608" s="10"/>
      <c r="AG608" s="10"/>
      <c r="AH608" s="10"/>
    </row>
    <row r="609" spans="1:34" ht="15.75" customHeight="1" x14ac:dyDescent="0.2">
      <c r="A609" s="10"/>
      <c r="B609" s="10"/>
      <c r="C609" s="10"/>
      <c r="D609" s="10"/>
      <c r="E609" s="10"/>
      <c r="F609" s="10"/>
      <c r="G609" s="10"/>
      <c r="H609" s="10"/>
      <c r="I609" s="10"/>
      <c r="J609" s="10"/>
      <c r="K609" s="10"/>
      <c r="L609" s="10"/>
      <c r="M609" s="10"/>
      <c r="N609" s="10"/>
      <c r="O609" s="10"/>
      <c r="P609" s="10"/>
      <c r="Q609" s="10"/>
      <c r="R609" s="10"/>
      <c r="S609" s="10"/>
      <c r="T609" s="10"/>
      <c r="U609" s="10"/>
      <c r="V609" s="10"/>
      <c r="W609" s="10"/>
      <c r="X609" s="10"/>
      <c r="AB609" s="10"/>
      <c r="AC609" s="10"/>
      <c r="AD609" s="10"/>
      <c r="AE609" s="10"/>
      <c r="AF609" s="10"/>
      <c r="AG609" s="10"/>
      <c r="AH609" s="10"/>
    </row>
    <row r="610" spans="1:34" ht="15.75" customHeight="1" x14ac:dyDescent="0.2">
      <c r="A610" s="10"/>
      <c r="B610" s="10"/>
      <c r="C610" s="10"/>
      <c r="D610" s="10"/>
      <c r="E610" s="10"/>
      <c r="F610" s="10"/>
      <c r="G610" s="10"/>
      <c r="H610" s="10"/>
      <c r="I610" s="10"/>
      <c r="J610" s="10"/>
      <c r="K610" s="10"/>
      <c r="L610" s="10"/>
      <c r="M610" s="10"/>
      <c r="N610" s="10"/>
      <c r="O610" s="10"/>
      <c r="P610" s="10"/>
      <c r="Q610" s="10"/>
      <c r="R610" s="10"/>
      <c r="S610" s="10"/>
      <c r="T610" s="10"/>
      <c r="U610" s="10"/>
      <c r="V610" s="10"/>
      <c r="W610" s="10"/>
      <c r="X610" s="10"/>
      <c r="AB610" s="10"/>
      <c r="AC610" s="10"/>
      <c r="AD610" s="10"/>
      <c r="AE610" s="10"/>
      <c r="AF610" s="10"/>
      <c r="AG610" s="10"/>
      <c r="AH610" s="10"/>
    </row>
    <row r="611" spans="1:34" ht="15.75" customHeight="1" x14ac:dyDescent="0.2">
      <c r="A611" s="10"/>
      <c r="B611" s="10"/>
      <c r="C611" s="10"/>
      <c r="D611" s="10"/>
      <c r="E611" s="10"/>
      <c r="F611" s="10"/>
      <c r="G611" s="10"/>
      <c r="H611" s="10"/>
      <c r="I611" s="10"/>
      <c r="J611" s="10"/>
      <c r="K611" s="10"/>
      <c r="L611" s="10"/>
      <c r="M611" s="10"/>
      <c r="N611" s="10"/>
      <c r="O611" s="10"/>
      <c r="P611" s="10"/>
      <c r="Q611" s="10"/>
      <c r="R611" s="10"/>
      <c r="S611" s="10"/>
      <c r="T611" s="10"/>
      <c r="U611" s="10"/>
      <c r="V611" s="10"/>
      <c r="W611" s="10"/>
      <c r="X611" s="10"/>
      <c r="AB611" s="10"/>
      <c r="AC611" s="10"/>
      <c r="AD611" s="10"/>
      <c r="AE611" s="10"/>
      <c r="AF611" s="10"/>
      <c r="AG611" s="10"/>
      <c r="AH611" s="10"/>
    </row>
    <row r="612" spans="1:34" ht="15.75" customHeight="1" x14ac:dyDescent="0.2">
      <c r="A612" s="10"/>
      <c r="B612" s="10"/>
      <c r="C612" s="10"/>
      <c r="D612" s="10"/>
      <c r="E612" s="10"/>
      <c r="F612" s="10"/>
      <c r="G612" s="10"/>
      <c r="H612" s="10"/>
      <c r="I612" s="10"/>
      <c r="J612" s="10"/>
      <c r="K612" s="10"/>
      <c r="L612" s="10"/>
      <c r="M612" s="10"/>
      <c r="N612" s="10"/>
      <c r="O612" s="10"/>
      <c r="P612" s="10"/>
      <c r="Q612" s="10"/>
      <c r="R612" s="10"/>
      <c r="S612" s="10"/>
      <c r="T612" s="10"/>
      <c r="U612" s="10"/>
      <c r="V612" s="10"/>
      <c r="W612" s="10"/>
      <c r="X612" s="10"/>
      <c r="AB612" s="10"/>
      <c r="AC612" s="10"/>
      <c r="AD612" s="10"/>
      <c r="AE612" s="10"/>
      <c r="AF612" s="10"/>
      <c r="AG612" s="10"/>
      <c r="AH612" s="10"/>
    </row>
    <row r="613" spans="1:34" ht="15.75" customHeight="1" x14ac:dyDescent="0.2">
      <c r="A613" s="10"/>
      <c r="B613" s="10"/>
      <c r="C613" s="10"/>
      <c r="D613" s="10"/>
      <c r="E613" s="10"/>
      <c r="F613" s="10"/>
      <c r="G613" s="10"/>
      <c r="H613" s="10"/>
      <c r="I613" s="10"/>
      <c r="J613" s="10"/>
      <c r="K613" s="10"/>
      <c r="L613" s="10"/>
      <c r="M613" s="10"/>
      <c r="N613" s="10"/>
      <c r="O613" s="10"/>
      <c r="P613" s="10"/>
      <c r="Q613" s="10"/>
      <c r="R613" s="10"/>
      <c r="S613" s="10"/>
      <c r="T613" s="10"/>
      <c r="U613" s="10"/>
      <c r="V613" s="10"/>
      <c r="W613" s="10"/>
      <c r="X613" s="10"/>
      <c r="AB613" s="10"/>
      <c r="AC613" s="10"/>
      <c r="AD613" s="10"/>
      <c r="AE613" s="10"/>
      <c r="AF613" s="10"/>
      <c r="AG613" s="10"/>
      <c r="AH613" s="10"/>
    </row>
    <row r="614" spans="1:34" ht="15.75" customHeight="1" x14ac:dyDescent="0.2">
      <c r="A614" s="10"/>
      <c r="B614" s="10"/>
      <c r="C614" s="10"/>
      <c r="D614" s="10"/>
      <c r="E614" s="10"/>
      <c r="F614" s="10"/>
      <c r="G614" s="10"/>
      <c r="H614" s="10"/>
      <c r="I614" s="10"/>
      <c r="J614" s="10"/>
      <c r="K614" s="10"/>
      <c r="L614" s="10"/>
      <c r="M614" s="10"/>
      <c r="N614" s="10"/>
      <c r="O614" s="10"/>
      <c r="P614" s="10"/>
      <c r="Q614" s="10"/>
      <c r="R614" s="10"/>
      <c r="S614" s="10"/>
      <c r="T614" s="10"/>
      <c r="U614" s="10"/>
      <c r="V614" s="10"/>
      <c r="W614" s="10"/>
      <c r="X614" s="10"/>
      <c r="AB614" s="10"/>
      <c r="AC614" s="10"/>
      <c r="AD614" s="10"/>
      <c r="AE614" s="10"/>
      <c r="AF614" s="10"/>
      <c r="AG614" s="10"/>
      <c r="AH614" s="10"/>
    </row>
    <row r="615" spans="1:34" ht="15.75" customHeight="1" x14ac:dyDescent="0.2">
      <c r="A615" s="10"/>
      <c r="B615" s="10"/>
      <c r="C615" s="10"/>
      <c r="D615" s="10"/>
      <c r="E615" s="10"/>
      <c r="F615" s="10"/>
      <c r="G615" s="10"/>
      <c r="H615" s="10"/>
      <c r="I615" s="10"/>
      <c r="J615" s="10"/>
      <c r="K615" s="10"/>
      <c r="L615" s="10"/>
      <c r="M615" s="10"/>
      <c r="N615" s="10"/>
      <c r="O615" s="10"/>
      <c r="P615" s="10"/>
      <c r="Q615" s="10"/>
      <c r="R615" s="10"/>
      <c r="S615" s="10"/>
      <c r="T615" s="10"/>
      <c r="U615" s="10"/>
      <c r="V615" s="10"/>
      <c r="W615" s="10"/>
      <c r="X615" s="10"/>
      <c r="AB615" s="10"/>
      <c r="AC615" s="10"/>
      <c r="AD615" s="10"/>
      <c r="AE615" s="10"/>
      <c r="AF615" s="10"/>
      <c r="AG615" s="10"/>
      <c r="AH615" s="10"/>
    </row>
    <row r="616" spans="1:34" ht="15.75" customHeight="1" x14ac:dyDescent="0.2">
      <c r="A616" s="10"/>
      <c r="B616" s="10"/>
      <c r="C616" s="10"/>
      <c r="D616" s="10"/>
      <c r="E616" s="10"/>
      <c r="F616" s="10"/>
      <c r="G616" s="10"/>
      <c r="H616" s="10"/>
      <c r="I616" s="10"/>
      <c r="J616" s="10"/>
      <c r="K616" s="10"/>
      <c r="L616" s="10"/>
      <c r="M616" s="10"/>
      <c r="N616" s="10"/>
      <c r="O616" s="10"/>
      <c r="P616" s="10"/>
      <c r="Q616" s="10"/>
      <c r="R616" s="10"/>
      <c r="S616" s="10"/>
      <c r="T616" s="10"/>
      <c r="U616" s="10"/>
      <c r="V616" s="10"/>
      <c r="W616" s="10"/>
      <c r="X616" s="10"/>
      <c r="AB616" s="10"/>
      <c r="AC616" s="10"/>
      <c r="AD616" s="10"/>
      <c r="AE616" s="10"/>
      <c r="AF616" s="10"/>
      <c r="AG616" s="10"/>
      <c r="AH616" s="10"/>
    </row>
    <row r="617" spans="1:34" ht="15.75" customHeight="1" x14ac:dyDescent="0.2">
      <c r="A617" s="10"/>
      <c r="B617" s="10"/>
      <c r="C617" s="10"/>
      <c r="D617" s="10"/>
      <c r="E617" s="10"/>
      <c r="F617" s="10"/>
      <c r="G617" s="10"/>
      <c r="H617" s="10"/>
      <c r="I617" s="10"/>
      <c r="J617" s="10"/>
      <c r="K617" s="10"/>
      <c r="L617" s="10"/>
      <c r="M617" s="10"/>
      <c r="N617" s="10"/>
      <c r="O617" s="10"/>
      <c r="P617" s="10"/>
      <c r="Q617" s="10"/>
      <c r="R617" s="10"/>
      <c r="S617" s="10"/>
      <c r="T617" s="10"/>
      <c r="U617" s="10"/>
      <c r="V617" s="10"/>
      <c r="W617" s="10"/>
      <c r="X617" s="10"/>
      <c r="AB617" s="10"/>
      <c r="AC617" s="10"/>
      <c r="AD617" s="10"/>
      <c r="AE617" s="10"/>
      <c r="AF617" s="10"/>
      <c r="AG617" s="10"/>
      <c r="AH617" s="10"/>
    </row>
    <row r="618" spans="1:34" ht="15.75" customHeight="1" x14ac:dyDescent="0.2">
      <c r="A618" s="10"/>
      <c r="B618" s="10"/>
      <c r="C618" s="10"/>
      <c r="D618" s="10"/>
      <c r="E618" s="10"/>
      <c r="F618" s="10"/>
      <c r="G618" s="10"/>
      <c r="H618" s="10"/>
      <c r="I618" s="10"/>
      <c r="J618" s="10"/>
      <c r="K618" s="10"/>
      <c r="L618" s="10"/>
      <c r="M618" s="10"/>
      <c r="N618" s="10"/>
      <c r="O618" s="10"/>
      <c r="P618" s="10"/>
      <c r="Q618" s="10"/>
      <c r="R618" s="10"/>
      <c r="S618" s="10"/>
      <c r="T618" s="10"/>
      <c r="U618" s="10"/>
      <c r="V618" s="10"/>
      <c r="W618" s="10"/>
      <c r="X618" s="10"/>
      <c r="AB618" s="10"/>
      <c r="AC618" s="10"/>
      <c r="AD618" s="10"/>
      <c r="AE618" s="10"/>
      <c r="AF618" s="10"/>
      <c r="AG618" s="10"/>
      <c r="AH618" s="10"/>
    </row>
    <row r="619" spans="1:34" ht="15.75" customHeight="1" x14ac:dyDescent="0.2">
      <c r="A619" s="10"/>
      <c r="B619" s="10"/>
      <c r="C619" s="10"/>
      <c r="D619" s="10"/>
      <c r="E619" s="10"/>
      <c r="F619" s="10"/>
      <c r="G619" s="10"/>
      <c r="H619" s="10"/>
      <c r="I619" s="10"/>
      <c r="J619" s="10"/>
      <c r="K619" s="10"/>
      <c r="L619" s="10"/>
      <c r="M619" s="10"/>
      <c r="N619" s="10"/>
      <c r="O619" s="10"/>
      <c r="P619" s="10"/>
      <c r="Q619" s="10"/>
      <c r="R619" s="10"/>
      <c r="S619" s="10"/>
      <c r="T619" s="10"/>
      <c r="U619" s="10"/>
      <c r="V619" s="10"/>
      <c r="W619" s="10"/>
      <c r="X619" s="10"/>
      <c r="AB619" s="10"/>
      <c r="AC619" s="10"/>
      <c r="AD619" s="10"/>
      <c r="AE619" s="10"/>
      <c r="AF619" s="10"/>
      <c r="AG619" s="10"/>
      <c r="AH619" s="10"/>
    </row>
    <row r="620" spans="1:34" ht="15.75" customHeight="1" x14ac:dyDescent="0.2">
      <c r="A620" s="10"/>
      <c r="B620" s="10"/>
      <c r="C620" s="10"/>
      <c r="D620" s="10"/>
      <c r="E620" s="10"/>
      <c r="F620" s="10"/>
      <c r="G620" s="10"/>
      <c r="H620" s="10"/>
      <c r="I620" s="10"/>
      <c r="J620" s="10"/>
      <c r="K620" s="10"/>
      <c r="L620" s="10"/>
      <c r="M620" s="10"/>
      <c r="N620" s="10"/>
      <c r="O620" s="10"/>
      <c r="P620" s="10"/>
      <c r="Q620" s="10"/>
      <c r="R620" s="10"/>
      <c r="S620" s="10"/>
      <c r="T620" s="10"/>
      <c r="U620" s="10"/>
      <c r="V620" s="10"/>
      <c r="W620" s="10"/>
      <c r="X620" s="10"/>
      <c r="AB620" s="10"/>
      <c r="AC620" s="10"/>
      <c r="AD620" s="10"/>
      <c r="AE620" s="10"/>
      <c r="AF620" s="10"/>
      <c r="AG620" s="10"/>
      <c r="AH620" s="10"/>
    </row>
    <row r="621" spans="1:34" ht="15.75" customHeight="1" x14ac:dyDescent="0.2">
      <c r="A621" s="10"/>
      <c r="B621" s="10"/>
      <c r="C621" s="10"/>
      <c r="D621" s="10"/>
      <c r="E621" s="10"/>
      <c r="F621" s="10"/>
      <c r="G621" s="10"/>
      <c r="H621" s="10"/>
      <c r="I621" s="10"/>
      <c r="J621" s="10"/>
      <c r="K621" s="10"/>
      <c r="L621" s="10"/>
      <c r="M621" s="10"/>
      <c r="N621" s="10"/>
      <c r="O621" s="10"/>
      <c r="P621" s="10"/>
      <c r="Q621" s="10"/>
      <c r="R621" s="10"/>
      <c r="S621" s="10"/>
      <c r="T621" s="10"/>
      <c r="U621" s="10"/>
      <c r="V621" s="10"/>
      <c r="W621" s="10"/>
      <c r="X621" s="10"/>
      <c r="AB621" s="10"/>
      <c r="AC621" s="10"/>
      <c r="AD621" s="10"/>
      <c r="AE621" s="10"/>
      <c r="AF621" s="10"/>
      <c r="AG621" s="10"/>
      <c r="AH621" s="10"/>
    </row>
    <row r="622" spans="1:34" ht="15.75" customHeight="1" x14ac:dyDescent="0.2">
      <c r="A622" s="10"/>
      <c r="B622" s="10"/>
      <c r="C622" s="10"/>
      <c r="D622" s="10"/>
      <c r="E622" s="10"/>
      <c r="F622" s="10"/>
      <c r="G622" s="10"/>
      <c r="H622" s="10"/>
      <c r="I622" s="10"/>
      <c r="J622" s="10"/>
      <c r="K622" s="10"/>
      <c r="L622" s="10"/>
      <c r="M622" s="10"/>
      <c r="N622" s="10"/>
      <c r="O622" s="10"/>
      <c r="P622" s="10"/>
      <c r="Q622" s="10"/>
      <c r="R622" s="10"/>
      <c r="S622" s="10"/>
      <c r="T622" s="10"/>
      <c r="U622" s="10"/>
      <c r="V622" s="10"/>
      <c r="W622" s="10"/>
      <c r="X622" s="10"/>
      <c r="AB622" s="10"/>
      <c r="AC622" s="10"/>
      <c r="AD622" s="10"/>
      <c r="AE622" s="10"/>
      <c r="AF622" s="10"/>
      <c r="AG622" s="10"/>
      <c r="AH622" s="10"/>
    </row>
    <row r="623" spans="1:34" ht="15.75" customHeight="1" x14ac:dyDescent="0.2">
      <c r="A623" s="10"/>
      <c r="B623" s="10"/>
      <c r="C623" s="10"/>
      <c r="D623" s="10"/>
      <c r="E623" s="10"/>
      <c r="F623" s="10"/>
      <c r="G623" s="10"/>
      <c r="H623" s="10"/>
      <c r="I623" s="10"/>
      <c r="J623" s="10"/>
      <c r="K623" s="10"/>
      <c r="L623" s="10"/>
      <c r="M623" s="10"/>
      <c r="N623" s="10"/>
      <c r="O623" s="10"/>
      <c r="P623" s="10"/>
      <c r="Q623" s="10"/>
      <c r="R623" s="10"/>
      <c r="S623" s="10"/>
      <c r="T623" s="10"/>
      <c r="U623" s="10"/>
      <c r="V623" s="10"/>
      <c r="W623" s="10"/>
      <c r="X623" s="10"/>
      <c r="AB623" s="10"/>
      <c r="AC623" s="10"/>
      <c r="AD623" s="10"/>
      <c r="AE623" s="10"/>
      <c r="AF623" s="10"/>
      <c r="AG623" s="10"/>
      <c r="AH623" s="10"/>
    </row>
    <row r="624" spans="1:34" ht="15.75" customHeight="1" x14ac:dyDescent="0.2">
      <c r="A624" s="10"/>
      <c r="B624" s="10"/>
      <c r="C624" s="10"/>
      <c r="D624" s="10"/>
      <c r="E624" s="10"/>
      <c r="F624" s="10"/>
      <c r="G624" s="10"/>
      <c r="H624" s="10"/>
      <c r="I624" s="10"/>
      <c r="J624" s="10"/>
      <c r="K624" s="10"/>
      <c r="L624" s="10"/>
      <c r="M624" s="10"/>
      <c r="N624" s="10"/>
      <c r="O624" s="10"/>
      <c r="P624" s="10"/>
      <c r="Q624" s="10"/>
      <c r="R624" s="10"/>
      <c r="S624" s="10"/>
      <c r="T624" s="10"/>
      <c r="U624" s="10"/>
      <c r="V624" s="10"/>
      <c r="W624" s="10"/>
      <c r="X624" s="10"/>
      <c r="AB624" s="10"/>
      <c r="AC624" s="10"/>
      <c r="AD624" s="10"/>
      <c r="AE624" s="10"/>
      <c r="AF624" s="10"/>
      <c r="AG624" s="10"/>
      <c r="AH624" s="10"/>
    </row>
    <row r="625" spans="1:34" ht="15.75" customHeight="1" x14ac:dyDescent="0.2">
      <c r="A625" s="10"/>
      <c r="B625" s="10"/>
      <c r="C625" s="10"/>
      <c r="D625" s="10"/>
      <c r="E625" s="10"/>
      <c r="F625" s="10"/>
      <c r="G625" s="10"/>
      <c r="H625" s="10"/>
      <c r="I625" s="10"/>
      <c r="J625" s="10"/>
      <c r="K625" s="10"/>
      <c r="L625" s="10"/>
      <c r="M625" s="10"/>
      <c r="N625" s="10"/>
      <c r="O625" s="10"/>
      <c r="P625" s="10"/>
      <c r="Q625" s="10"/>
      <c r="R625" s="10"/>
      <c r="S625" s="10"/>
      <c r="T625" s="10"/>
      <c r="U625" s="10"/>
      <c r="V625" s="10"/>
      <c r="W625" s="10"/>
      <c r="X625" s="10"/>
      <c r="AB625" s="10"/>
      <c r="AC625" s="10"/>
      <c r="AD625" s="10"/>
      <c r="AE625" s="10"/>
      <c r="AF625" s="10"/>
      <c r="AG625" s="10"/>
      <c r="AH625" s="10"/>
    </row>
    <row r="626" spans="1:34" ht="15.75" customHeight="1" x14ac:dyDescent="0.2">
      <c r="A626" s="10"/>
      <c r="B626" s="10"/>
      <c r="C626" s="10"/>
      <c r="D626" s="10"/>
      <c r="E626" s="10"/>
      <c r="F626" s="10"/>
      <c r="G626" s="10"/>
      <c r="H626" s="10"/>
      <c r="I626" s="10"/>
      <c r="J626" s="10"/>
      <c r="K626" s="10"/>
      <c r="L626" s="10"/>
      <c r="M626" s="10"/>
      <c r="N626" s="10"/>
      <c r="O626" s="10"/>
      <c r="P626" s="10"/>
      <c r="Q626" s="10"/>
      <c r="R626" s="10"/>
      <c r="S626" s="10"/>
      <c r="T626" s="10"/>
      <c r="U626" s="10"/>
      <c r="V626" s="10"/>
      <c r="W626" s="10"/>
      <c r="X626" s="10"/>
      <c r="AB626" s="10"/>
      <c r="AC626" s="10"/>
      <c r="AD626" s="10"/>
      <c r="AE626" s="10"/>
      <c r="AF626" s="10"/>
      <c r="AG626" s="10"/>
      <c r="AH626" s="10"/>
    </row>
    <row r="627" spans="1:34" ht="15.75" customHeight="1" x14ac:dyDescent="0.2">
      <c r="A627" s="10"/>
      <c r="B627" s="10"/>
      <c r="C627" s="10"/>
      <c r="D627" s="10"/>
      <c r="E627" s="10"/>
      <c r="F627" s="10"/>
      <c r="G627" s="10"/>
      <c r="H627" s="10"/>
      <c r="I627" s="10"/>
      <c r="J627" s="10"/>
      <c r="K627" s="10"/>
      <c r="L627" s="10"/>
      <c r="M627" s="10"/>
      <c r="N627" s="10"/>
      <c r="O627" s="10"/>
      <c r="P627" s="10"/>
      <c r="Q627" s="10"/>
      <c r="R627" s="10"/>
      <c r="S627" s="10"/>
      <c r="T627" s="10"/>
      <c r="U627" s="10"/>
      <c r="V627" s="10"/>
      <c r="W627" s="10"/>
      <c r="X627" s="10"/>
      <c r="AB627" s="10"/>
      <c r="AC627" s="10"/>
      <c r="AD627" s="10"/>
      <c r="AE627" s="10"/>
      <c r="AF627" s="10"/>
      <c r="AG627" s="10"/>
      <c r="AH627" s="10"/>
    </row>
    <row r="628" spans="1:34" ht="15.75" customHeight="1" x14ac:dyDescent="0.2">
      <c r="A628" s="10"/>
      <c r="B628" s="10"/>
      <c r="C628" s="10"/>
      <c r="D628" s="10"/>
      <c r="E628" s="10"/>
      <c r="F628" s="10"/>
      <c r="G628" s="10"/>
      <c r="H628" s="10"/>
      <c r="I628" s="10"/>
      <c r="J628" s="10"/>
      <c r="K628" s="10"/>
      <c r="L628" s="10"/>
      <c r="M628" s="10"/>
      <c r="N628" s="10"/>
      <c r="O628" s="10"/>
      <c r="P628" s="10"/>
      <c r="Q628" s="10"/>
      <c r="R628" s="10"/>
      <c r="S628" s="10"/>
      <c r="T628" s="10"/>
      <c r="U628" s="10"/>
      <c r="V628" s="10"/>
      <c r="W628" s="10"/>
      <c r="X628" s="10"/>
      <c r="AB628" s="10"/>
      <c r="AC628" s="10"/>
      <c r="AD628" s="10"/>
      <c r="AE628" s="10"/>
      <c r="AF628" s="10"/>
      <c r="AG628" s="10"/>
      <c r="AH628" s="10"/>
    </row>
    <row r="629" spans="1:34" ht="15.75" customHeight="1" x14ac:dyDescent="0.2">
      <c r="A629" s="10"/>
      <c r="B629" s="10"/>
      <c r="C629" s="10"/>
      <c r="D629" s="10"/>
      <c r="E629" s="10"/>
      <c r="F629" s="10"/>
      <c r="G629" s="10"/>
      <c r="H629" s="10"/>
      <c r="I629" s="10"/>
      <c r="J629" s="10"/>
      <c r="K629" s="10"/>
      <c r="L629" s="10"/>
      <c r="M629" s="10"/>
      <c r="N629" s="10"/>
      <c r="O629" s="10"/>
      <c r="P629" s="10"/>
      <c r="Q629" s="10"/>
      <c r="R629" s="10"/>
      <c r="S629" s="10"/>
      <c r="T629" s="10"/>
      <c r="U629" s="10"/>
      <c r="V629" s="10"/>
      <c r="W629" s="10"/>
      <c r="X629" s="10"/>
      <c r="AB629" s="10"/>
      <c r="AC629" s="10"/>
      <c r="AD629" s="10"/>
      <c r="AE629" s="10"/>
      <c r="AF629" s="10"/>
      <c r="AG629" s="10"/>
      <c r="AH629" s="10"/>
    </row>
    <row r="630" spans="1:34" ht="15.75" customHeight="1" x14ac:dyDescent="0.2">
      <c r="A630" s="10"/>
      <c r="B630" s="10"/>
      <c r="C630" s="10"/>
      <c r="D630" s="10"/>
      <c r="E630" s="10"/>
      <c r="F630" s="10"/>
      <c r="G630" s="10"/>
      <c r="H630" s="10"/>
      <c r="I630" s="10"/>
      <c r="J630" s="10"/>
      <c r="K630" s="10"/>
      <c r="L630" s="10"/>
      <c r="M630" s="10"/>
      <c r="N630" s="10"/>
      <c r="O630" s="10"/>
      <c r="P630" s="10"/>
      <c r="Q630" s="10"/>
      <c r="R630" s="10"/>
      <c r="S630" s="10"/>
      <c r="T630" s="10"/>
      <c r="U630" s="10"/>
      <c r="V630" s="10"/>
      <c r="W630" s="10"/>
      <c r="X630" s="10"/>
      <c r="AB630" s="10"/>
      <c r="AC630" s="10"/>
      <c r="AD630" s="10"/>
      <c r="AE630" s="10"/>
      <c r="AF630" s="10"/>
      <c r="AG630" s="10"/>
      <c r="AH630" s="10"/>
    </row>
    <row r="631" spans="1:34" ht="15.75" customHeight="1" x14ac:dyDescent="0.2">
      <c r="A631" s="10"/>
      <c r="B631" s="10"/>
      <c r="C631" s="10"/>
      <c r="D631" s="10"/>
      <c r="E631" s="10"/>
      <c r="F631" s="10"/>
      <c r="G631" s="10"/>
      <c r="H631" s="10"/>
      <c r="I631" s="10"/>
      <c r="J631" s="10"/>
      <c r="K631" s="10"/>
      <c r="L631" s="10"/>
      <c r="M631" s="10"/>
      <c r="N631" s="10"/>
      <c r="O631" s="10"/>
      <c r="P631" s="10"/>
      <c r="Q631" s="10"/>
      <c r="R631" s="10"/>
      <c r="S631" s="10"/>
      <c r="T631" s="10"/>
      <c r="U631" s="10"/>
      <c r="V631" s="10"/>
      <c r="W631" s="10"/>
      <c r="X631" s="10"/>
      <c r="AB631" s="10"/>
      <c r="AC631" s="10"/>
      <c r="AD631" s="10"/>
      <c r="AE631" s="10"/>
      <c r="AF631" s="10"/>
      <c r="AG631" s="10"/>
      <c r="AH631" s="10"/>
    </row>
    <row r="632" spans="1:34" ht="15.75" customHeight="1" x14ac:dyDescent="0.2">
      <c r="A632" s="10"/>
      <c r="B632" s="10"/>
      <c r="C632" s="10"/>
      <c r="D632" s="10"/>
      <c r="E632" s="10"/>
      <c r="F632" s="10"/>
      <c r="G632" s="10"/>
      <c r="H632" s="10"/>
      <c r="I632" s="10"/>
      <c r="J632" s="10"/>
      <c r="K632" s="10"/>
      <c r="L632" s="10"/>
      <c r="M632" s="10"/>
      <c r="N632" s="10"/>
      <c r="O632" s="10"/>
      <c r="P632" s="10"/>
      <c r="Q632" s="10"/>
      <c r="R632" s="10"/>
      <c r="S632" s="10"/>
      <c r="T632" s="10"/>
      <c r="U632" s="10"/>
      <c r="V632" s="10"/>
      <c r="W632" s="10"/>
      <c r="X632" s="10"/>
      <c r="AB632" s="10"/>
      <c r="AC632" s="10"/>
      <c r="AD632" s="10"/>
      <c r="AE632" s="10"/>
      <c r="AF632" s="10"/>
      <c r="AG632" s="10"/>
      <c r="AH632" s="10"/>
    </row>
    <row r="633" spans="1:34" ht="15.75" customHeight="1" x14ac:dyDescent="0.2">
      <c r="A633" s="10"/>
      <c r="B633" s="10"/>
      <c r="C633" s="10"/>
      <c r="D633" s="10"/>
      <c r="E633" s="10"/>
      <c r="F633" s="10"/>
      <c r="G633" s="10"/>
      <c r="H633" s="10"/>
      <c r="I633" s="10"/>
      <c r="J633" s="10"/>
      <c r="K633" s="10"/>
      <c r="L633" s="10"/>
      <c r="M633" s="10"/>
      <c r="N633" s="10"/>
      <c r="O633" s="10"/>
      <c r="P633" s="10"/>
      <c r="Q633" s="10"/>
      <c r="R633" s="10"/>
      <c r="S633" s="10"/>
      <c r="T633" s="10"/>
      <c r="U633" s="10"/>
      <c r="V633" s="10"/>
      <c r="W633" s="10"/>
      <c r="X633" s="10"/>
      <c r="AB633" s="10"/>
      <c r="AC633" s="10"/>
      <c r="AD633" s="10"/>
      <c r="AE633" s="10"/>
      <c r="AF633" s="10"/>
      <c r="AG633" s="10"/>
      <c r="AH633" s="10"/>
    </row>
    <row r="634" spans="1:34" ht="15.75" customHeight="1" x14ac:dyDescent="0.2">
      <c r="A634" s="10"/>
      <c r="B634" s="10"/>
      <c r="C634" s="10"/>
      <c r="D634" s="10"/>
      <c r="E634" s="10"/>
      <c r="F634" s="10"/>
      <c r="G634" s="10"/>
      <c r="H634" s="10"/>
      <c r="I634" s="10"/>
      <c r="J634" s="10"/>
      <c r="K634" s="10"/>
      <c r="L634" s="10"/>
      <c r="M634" s="10"/>
      <c r="N634" s="10"/>
      <c r="O634" s="10"/>
      <c r="P634" s="10"/>
      <c r="Q634" s="10"/>
      <c r="R634" s="10"/>
      <c r="S634" s="10"/>
      <c r="T634" s="10"/>
      <c r="U634" s="10"/>
      <c r="V634" s="10"/>
      <c r="W634" s="10"/>
      <c r="X634" s="10"/>
      <c r="AB634" s="10"/>
      <c r="AC634" s="10"/>
      <c r="AD634" s="10"/>
      <c r="AE634" s="10"/>
      <c r="AF634" s="10"/>
      <c r="AG634" s="10"/>
      <c r="AH634" s="10"/>
    </row>
    <row r="635" spans="1:34" ht="15.75" customHeight="1" x14ac:dyDescent="0.2">
      <c r="A635" s="10"/>
      <c r="B635" s="10"/>
      <c r="C635" s="10"/>
      <c r="D635" s="10"/>
      <c r="E635" s="10"/>
      <c r="F635" s="10"/>
      <c r="G635" s="10"/>
      <c r="H635" s="10"/>
      <c r="I635" s="10"/>
      <c r="J635" s="10"/>
      <c r="K635" s="10"/>
      <c r="L635" s="10"/>
      <c r="M635" s="10"/>
      <c r="N635" s="10"/>
      <c r="O635" s="10"/>
      <c r="P635" s="10"/>
      <c r="Q635" s="10"/>
      <c r="R635" s="10"/>
      <c r="S635" s="10"/>
      <c r="T635" s="10"/>
      <c r="U635" s="10"/>
      <c r="V635" s="10"/>
      <c r="W635" s="10"/>
      <c r="X635" s="10"/>
      <c r="AB635" s="10"/>
      <c r="AC635" s="10"/>
      <c r="AD635" s="10"/>
      <c r="AE635" s="10"/>
      <c r="AF635" s="10"/>
      <c r="AG635" s="10"/>
      <c r="AH635" s="10"/>
    </row>
    <row r="636" spans="1:34" ht="15.75" customHeight="1" x14ac:dyDescent="0.2">
      <c r="A636" s="10"/>
      <c r="B636" s="10"/>
      <c r="C636" s="10"/>
      <c r="D636" s="10"/>
      <c r="E636" s="10"/>
      <c r="F636" s="10"/>
      <c r="G636" s="10"/>
      <c r="H636" s="10"/>
      <c r="I636" s="10"/>
      <c r="J636" s="10"/>
      <c r="K636" s="10"/>
      <c r="L636" s="10"/>
      <c r="M636" s="10"/>
      <c r="N636" s="10"/>
      <c r="O636" s="10"/>
      <c r="P636" s="10"/>
      <c r="Q636" s="10"/>
      <c r="R636" s="10"/>
      <c r="S636" s="10"/>
      <c r="T636" s="10"/>
      <c r="U636" s="10"/>
      <c r="V636" s="10"/>
      <c r="W636" s="10"/>
      <c r="X636" s="10"/>
      <c r="AB636" s="10"/>
      <c r="AC636" s="10"/>
      <c r="AD636" s="10"/>
      <c r="AE636" s="10"/>
      <c r="AF636" s="10"/>
      <c r="AG636" s="10"/>
      <c r="AH636" s="10"/>
    </row>
    <row r="637" spans="1:34" ht="15.75" customHeight="1" x14ac:dyDescent="0.2">
      <c r="A637" s="10"/>
      <c r="B637" s="10"/>
      <c r="C637" s="10"/>
      <c r="D637" s="10"/>
      <c r="E637" s="10"/>
      <c r="F637" s="10"/>
      <c r="G637" s="10"/>
      <c r="H637" s="10"/>
      <c r="I637" s="10"/>
      <c r="J637" s="10"/>
      <c r="K637" s="10"/>
      <c r="L637" s="10"/>
      <c r="M637" s="10"/>
      <c r="N637" s="10"/>
      <c r="O637" s="10"/>
      <c r="P637" s="10"/>
      <c r="Q637" s="10"/>
      <c r="R637" s="10"/>
      <c r="S637" s="10"/>
      <c r="T637" s="10"/>
      <c r="U637" s="10"/>
      <c r="V637" s="10"/>
      <c r="W637" s="10"/>
      <c r="X637" s="10"/>
      <c r="AB637" s="10"/>
      <c r="AC637" s="10"/>
      <c r="AD637" s="10"/>
      <c r="AE637" s="10"/>
      <c r="AF637" s="10"/>
      <c r="AG637" s="10"/>
      <c r="AH637" s="10"/>
    </row>
    <row r="638" spans="1:34" ht="15.75" customHeight="1" x14ac:dyDescent="0.2">
      <c r="A638" s="10"/>
      <c r="B638" s="10"/>
      <c r="C638" s="10"/>
      <c r="D638" s="10"/>
      <c r="E638" s="10"/>
      <c r="F638" s="10"/>
      <c r="G638" s="10"/>
      <c r="H638" s="10"/>
      <c r="I638" s="10"/>
      <c r="J638" s="10"/>
      <c r="K638" s="10"/>
      <c r="L638" s="10"/>
      <c r="M638" s="10"/>
      <c r="N638" s="10"/>
      <c r="O638" s="10"/>
      <c r="P638" s="10"/>
      <c r="Q638" s="10"/>
      <c r="R638" s="10"/>
      <c r="S638" s="10"/>
      <c r="T638" s="10"/>
      <c r="U638" s="10"/>
      <c r="V638" s="10"/>
      <c r="W638" s="10"/>
      <c r="X638" s="10"/>
      <c r="AB638" s="10"/>
      <c r="AC638" s="10"/>
      <c r="AD638" s="10"/>
      <c r="AE638" s="10"/>
      <c r="AF638" s="10"/>
      <c r="AG638" s="10"/>
      <c r="AH638" s="10"/>
    </row>
    <row r="639" spans="1:34" ht="15.75" customHeight="1" x14ac:dyDescent="0.2">
      <c r="A639" s="10"/>
      <c r="B639" s="10"/>
      <c r="C639" s="10"/>
      <c r="D639" s="10"/>
      <c r="E639" s="10"/>
      <c r="F639" s="10"/>
      <c r="G639" s="10"/>
      <c r="H639" s="10"/>
      <c r="I639" s="10"/>
      <c r="J639" s="10"/>
      <c r="K639" s="10"/>
      <c r="L639" s="10"/>
      <c r="M639" s="10"/>
      <c r="N639" s="10"/>
      <c r="O639" s="10"/>
      <c r="P639" s="10"/>
      <c r="Q639" s="10"/>
      <c r="R639" s="10"/>
      <c r="S639" s="10"/>
      <c r="T639" s="10"/>
      <c r="U639" s="10"/>
      <c r="V639" s="10"/>
      <c r="W639" s="10"/>
      <c r="X639" s="10"/>
      <c r="AB639" s="10"/>
      <c r="AC639" s="10"/>
      <c r="AD639" s="10"/>
      <c r="AE639" s="10"/>
      <c r="AF639" s="10"/>
      <c r="AG639" s="10"/>
      <c r="AH639" s="10"/>
    </row>
    <row r="640" spans="1:34" ht="15.75" customHeight="1" x14ac:dyDescent="0.2">
      <c r="A640" s="10"/>
      <c r="B640" s="10"/>
      <c r="C640" s="10"/>
      <c r="D640" s="10"/>
      <c r="E640" s="10"/>
      <c r="F640" s="10"/>
      <c r="G640" s="10"/>
      <c r="H640" s="10"/>
      <c r="I640" s="10"/>
      <c r="J640" s="10"/>
      <c r="K640" s="10"/>
      <c r="L640" s="10"/>
      <c r="M640" s="10"/>
      <c r="N640" s="10"/>
      <c r="O640" s="10"/>
      <c r="P640" s="10"/>
      <c r="Q640" s="10"/>
      <c r="R640" s="10"/>
      <c r="S640" s="10"/>
      <c r="T640" s="10"/>
      <c r="U640" s="10"/>
      <c r="V640" s="10"/>
      <c r="W640" s="10"/>
      <c r="X640" s="10"/>
      <c r="AB640" s="10"/>
      <c r="AC640" s="10"/>
      <c r="AD640" s="10"/>
      <c r="AE640" s="10"/>
      <c r="AF640" s="10"/>
      <c r="AG640" s="10"/>
      <c r="AH640" s="10"/>
    </row>
    <row r="641" spans="1:34" ht="15.75" customHeight="1" x14ac:dyDescent="0.2">
      <c r="A641" s="10"/>
      <c r="B641" s="10"/>
      <c r="C641" s="10"/>
      <c r="D641" s="10"/>
      <c r="E641" s="10"/>
      <c r="F641" s="10"/>
      <c r="G641" s="10"/>
      <c r="H641" s="10"/>
      <c r="I641" s="10"/>
      <c r="J641" s="10"/>
      <c r="K641" s="10"/>
      <c r="L641" s="10"/>
      <c r="M641" s="10"/>
      <c r="N641" s="10"/>
      <c r="O641" s="10"/>
      <c r="P641" s="10"/>
      <c r="Q641" s="10"/>
      <c r="R641" s="10"/>
      <c r="S641" s="10"/>
      <c r="T641" s="10"/>
      <c r="U641" s="10"/>
      <c r="V641" s="10"/>
      <c r="W641" s="10"/>
      <c r="X641" s="10"/>
      <c r="AB641" s="10"/>
      <c r="AC641" s="10"/>
      <c r="AD641" s="10"/>
      <c r="AE641" s="10"/>
      <c r="AF641" s="10"/>
      <c r="AG641" s="10"/>
      <c r="AH641" s="10"/>
    </row>
    <row r="642" spans="1:34" ht="15.75" customHeight="1" x14ac:dyDescent="0.2">
      <c r="A642" s="10"/>
      <c r="B642" s="10"/>
      <c r="C642" s="10"/>
      <c r="D642" s="10"/>
      <c r="E642" s="10"/>
      <c r="F642" s="10"/>
      <c r="G642" s="10"/>
      <c r="H642" s="10"/>
      <c r="I642" s="10"/>
      <c r="J642" s="10"/>
      <c r="K642" s="10"/>
      <c r="L642" s="10"/>
      <c r="M642" s="10"/>
      <c r="N642" s="10"/>
      <c r="O642" s="10"/>
      <c r="P642" s="10"/>
      <c r="Q642" s="10"/>
      <c r="R642" s="10"/>
      <c r="S642" s="10"/>
      <c r="T642" s="10"/>
      <c r="U642" s="10"/>
      <c r="V642" s="10"/>
      <c r="W642" s="10"/>
      <c r="X642" s="10"/>
      <c r="AB642" s="10"/>
      <c r="AC642" s="10"/>
      <c r="AD642" s="10"/>
      <c r="AE642" s="10"/>
      <c r="AF642" s="10"/>
      <c r="AG642" s="10"/>
      <c r="AH642" s="10"/>
    </row>
    <row r="643" spans="1:34" ht="15.75" customHeight="1" x14ac:dyDescent="0.2">
      <c r="A643" s="10"/>
      <c r="B643" s="10"/>
      <c r="C643" s="10"/>
      <c r="D643" s="10"/>
      <c r="E643" s="10"/>
      <c r="F643" s="10"/>
      <c r="G643" s="10"/>
      <c r="H643" s="10"/>
      <c r="I643" s="10"/>
      <c r="J643" s="10"/>
      <c r="K643" s="10"/>
      <c r="L643" s="10"/>
      <c r="M643" s="10"/>
      <c r="N643" s="10"/>
      <c r="O643" s="10"/>
      <c r="P643" s="10"/>
      <c r="Q643" s="10"/>
      <c r="R643" s="10"/>
      <c r="S643" s="10"/>
      <c r="T643" s="10"/>
      <c r="U643" s="10"/>
      <c r="V643" s="10"/>
      <c r="W643" s="10"/>
      <c r="X643" s="10"/>
      <c r="AB643" s="10"/>
      <c r="AC643" s="10"/>
      <c r="AD643" s="10"/>
      <c r="AE643" s="10"/>
      <c r="AF643" s="10"/>
      <c r="AG643" s="10"/>
      <c r="AH643" s="10"/>
    </row>
    <row r="644" spans="1:34" ht="15.75" customHeight="1" x14ac:dyDescent="0.2">
      <c r="A644" s="10"/>
      <c r="B644" s="10"/>
      <c r="C644" s="10"/>
      <c r="D644" s="10"/>
      <c r="E644" s="10"/>
      <c r="F644" s="10"/>
      <c r="G644" s="10"/>
      <c r="H644" s="10"/>
      <c r="I644" s="10"/>
      <c r="J644" s="10"/>
      <c r="K644" s="10"/>
      <c r="L644" s="10"/>
      <c r="M644" s="10"/>
      <c r="N644" s="10"/>
      <c r="O644" s="10"/>
      <c r="P644" s="10"/>
      <c r="Q644" s="10"/>
      <c r="R644" s="10"/>
      <c r="S644" s="10"/>
      <c r="T644" s="10"/>
      <c r="U644" s="10"/>
      <c r="V644" s="10"/>
      <c r="W644" s="10"/>
      <c r="X644" s="10"/>
      <c r="AB644" s="10"/>
      <c r="AC644" s="10"/>
      <c r="AD644" s="10"/>
      <c r="AE644" s="10"/>
      <c r="AF644" s="10"/>
      <c r="AG644" s="10"/>
      <c r="AH644" s="10"/>
    </row>
    <row r="645" spans="1:34" ht="15.75" customHeight="1" x14ac:dyDescent="0.2">
      <c r="A645" s="10"/>
      <c r="B645" s="10"/>
      <c r="C645" s="10"/>
      <c r="D645" s="10"/>
      <c r="E645" s="10"/>
      <c r="F645" s="10"/>
      <c r="G645" s="10"/>
      <c r="H645" s="10"/>
      <c r="I645" s="10"/>
      <c r="J645" s="10"/>
      <c r="K645" s="10"/>
      <c r="L645" s="10"/>
      <c r="M645" s="10"/>
      <c r="N645" s="10"/>
      <c r="O645" s="10"/>
      <c r="P645" s="10"/>
      <c r="Q645" s="10"/>
      <c r="R645" s="10"/>
      <c r="S645" s="10"/>
      <c r="T645" s="10"/>
      <c r="U645" s="10"/>
      <c r="V645" s="10"/>
      <c r="W645" s="10"/>
      <c r="X645" s="10"/>
      <c r="AB645" s="10"/>
      <c r="AC645" s="10"/>
      <c r="AD645" s="10"/>
      <c r="AE645" s="10"/>
      <c r="AF645" s="10"/>
      <c r="AG645" s="10"/>
      <c r="AH645" s="10"/>
    </row>
    <row r="646" spans="1:34" ht="15.75" customHeight="1" x14ac:dyDescent="0.2">
      <c r="A646" s="10"/>
      <c r="B646" s="10"/>
      <c r="C646" s="10"/>
      <c r="D646" s="10"/>
      <c r="E646" s="10"/>
      <c r="F646" s="10"/>
      <c r="G646" s="10"/>
      <c r="H646" s="10"/>
      <c r="I646" s="10"/>
      <c r="J646" s="10"/>
      <c r="K646" s="10"/>
      <c r="L646" s="10"/>
      <c r="M646" s="10"/>
      <c r="N646" s="10"/>
      <c r="O646" s="10"/>
      <c r="P646" s="10"/>
      <c r="Q646" s="10"/>
      <c r="R646" s="10"/>
      <c r="S646" s="10"/>
      <c r="T646" s="10"/>
      <c r="U646" s="10"/>
      <c r="V646" s="10"/>
      <c r="W646" s="10"/>
      <c r="X646" s="10"/>
      <c r="AB646" s="10"/>
      <c r="AC646" s="10"/>
      <c r="AD646" s="10"/>
      <c r="AE646" s="10"/>
      <c r="AF646" s="10"/>
      <c r="AG646" s="10"/>
      <c r="AH646" s="10"/>
    </row>
    <row r="647" spans="1:34" ht="15.75" customHeight="1" x14ac:dyDescent="0.2">
      <c r="A647" s="10"/>
      <c r="B647" s="10"/>
      <c r="C647" s="10"/>
      <c r="D647" s="10"/>
      <c r="E647" s="10"/>
      <c r="F647" s="10"/>
      <c r="G647" s="10"/>
      <c r="H647" s="10"/>
      <c r="I647" s="10"/>
      <c r="J647" s="10"/>
      <c r="K647" s="10"/>
      <c r="L647" s="10"/>
      <c r="M647" s="10"/>
      <c r="N647" s="10"/>
      <c r="O647" s="10"/>
      <c r="P647" s="10"/>
      <c r="Q647" s="10"/>
      <c r="R647" s="10"/>
      <c r="S647" s="10"/>
      <c r="T647" s="10"/>
      <c r="U647" s="10"/>
      <c r="V647" s="10"/>
      <c r="W647" s="10"/>
      <c r="X647" s="10"/>
      <c r="AB647" s="10"/>
      <c r="AC647" s="10"/>
      <c r="AD647" s="10"/>
      <c r="AE647" s="10"/>
      <c r="AF647" s="10"/>
      <c r="AG647" s="10"/>
      <c r="AH647" s="10"/>
    </row>
    <row r="648" spans="1:34" ht="15.75" customHeight="1" x14ac:dyDescent="0.2">
      <c r="A648" s="10"/>
      <c r="B648" s="10"/>
      <c r="C648" s="10"/>
      <c r="D648" s="10"/>
      <c r="E648" s="10"/>
      <c r="F648" s="10"/>
      <c r="G648" s="10"/>
      <c r="H648" s="10"/>
      <c r="I648" s="10"/>
      <c r="J648" s="10"/>
      <c r="K648" s="10"/>
      <c r="L648" s="10"/>
      <c r="M648" s="10"/>
      <c r="N648" s="10"/>
      <c r="O648" s="10"/>
      <c r="P648" s="10"/>
      <c r="Q648" s="10"/>
      <c r="R648" s="10"/>
      <c r="S648" s="10"/>
      <c r="T648" s="10"/>
      <c r="U648" s="10"/>
      <c r="V648" s="10"/>
      <c r="W648" s="10"/>
      <c r="X648" s="10"/>
      <c r="AB648" s="10"/>
      <c r="AC648" s="10"/>
      <c r="AD648" s="10"/>
      <c r="AE648" s="10"/>
      <c r="AF648" s="10"/>
      <c r="AG648" s="10"/>
      <c r="AH648" s="10"/>
    </row>
    <row r="649" spans="1:34" ht="15.75" customHeight="1" x14ac:dyDescent="0.2">
      <c r="A649" s="10"/>
      <c r="B649" s="10"/>
      <c r="C649" s="10"/>
      <c r="D649" s="10"/>
      <c r="E649" s="10"/>
      <c r="F649" s="10"/>
      <c r="G649" s="10"/>
      <c r="H649" s="10"/>
      <c r="I649" s="10"/>
      <c r="J649" s="10"/>
      <c r="K649" s="10"/>
      <c r="L649" s="10"/>
      <c r="M649" s="10"/>
      <c r="N649" s="10"/>
      <c r="O649" s="10"/>
      <c r="P649" s="10"/>
      <c r="Q649" s="10"/>
      <c r="R649" s="10"/>
      <c r="S649" s="10"/>
      <c r="T649" s="10"/>
      <c r="U649" s="10"/>
      <c r="V649" s="10"/>
      <c r="W649" s="10"/>
      <c r="X649" s="10"/>
      <c r="AB649" s="10"/>
      <c r="AC649" s="10"/>
      <c r="AD649" s="10"/>
      <c r="AE649" s="10"/>
      <c r="AF649" s="10"/>
      <c r="AG649" s="10"/>
      <c r="AH649" s="10"/>
    </row>
    <row r="650" spans="1:34" ht="15.75" customHeight="1" x14ac:dyDescent="0.2">
      <c r="A650" s="10"/>
      <c r="B650" s="10"/>
      <c r="C650" s="10"/>
      <c r="D650" s="10"/>
      <c r="E650" s="10"/>
      <c r="F650" s="10"/>
      <c r="G650" s="10"/>
      <c r="H650" s="10"/>
      <c r="I650" s="10"/>
      <c r="J650" s="10"/>
      <c r="K650" s="10"/>
      <c r="L650" s="10"/>
      <c r="M650" s="10"/>
      <c r="N650" s="10"/>
      <c r="O650" s="10"/>
      <c r="P650" s="10"/>
      <c r="Q650" s="10"/>
      <c r="R650" s="10"/>
      <c r="S650" s="10"/>
      <c r="T650" s="10"/>
      <c r="U650" s="10"/>
      <c r="V650" s="10"/>
      <c r="W650" s="10"/>
      <c r="X650" s="10"/>
      <c r="AB650" s="10"/>
      <c r="AC650" s="10"/>
      <c r="AD650" s="10"/>
      <c r="AE650" s="10"/>
      <c r="AF650" s="10"/>
      <c r="AG650" s="10"/>
      <c r="AH650" s="10"/>
    </row>
    <row r="651" spans="1:34" ht="15.75" customHeight="1" x14ac:dyDescent="0.2">
      <c r="A651" s="10"/>
      <c r="B651" s="10"/>
      <c r="C651" s="10"/>
      <c r="D651" s="10"/>
      <c r="E651" s="10"/>
      <c r="F651" s="10"/>
      <c r="G651" s="10"/>
      <c r="H651" s="10"/>
      <c r="I651" s="10"/>
      <c r="J651" s="10"/>
      <c r="K651" s="10"/>
      <c r="L651" s="10"/>
      <c r="M651" s="10"/>
      <c r="N651" s="10"/>
      <c r="O651" s="10"/>
      <c r="P651" s="10"/>
      <c r="Q651" s="10"/>
      <c r="R651" s="10"/>
      <c r="S651" s="10"/>
      <c r="T651" s="10"/>
      <c r="U651" s="10"/>
      <c r="V651" s="10"/>
      <c r="W651" s="10"/>
      <c r="X651" s="10"/>
      <c r="AB651" s="10"/>
      <c r="AC651" s="10"/>
      <c r="AD651" s="10"/>
      <c r="AE651" s="10"/>
      <c r="AF651" s="10"/>
      <c r="AG651" s="10"/>
      <c r="AH651" s="10"/>
    </row>
    <row r="652" spans="1:34" ht="15.75" customHeight="1" x14ac:dyDescent="0.2">
      <c r="A652" s="10"/>
      <c r="B652" s="10"/>
      <c r="C652" s="10"/>
      <c r="D652" s="10"/>
      <c r="E652" s="10"/>
      <c r="F652" s="10"/>
      <c r="G652" s="10"/>
      <c r="H652" s="10"/>
      <c r="I652" s="10"/>
      <c r="J652" s="10"/>
      <c r="K652" s="10"/>
      <c r="L652" s="10"/>
      <c r="M652" s="10"/>
      <c r="N652" s="10"/>
      <c r="O652" s="10"/>
      <c r="P652" s="10"/>
      <c r="Q652" s="10"/>
      <c r="R652" s="10"/>
      <c r="S652" s="10"/>
      <c r="T652" s="10"/>
      <c r="U652" s="10"/>
      <c r="V652" s="10"/>
      <c r="W652" s="10"/>
      <c r="X652" s="10"/>
      <c r="AB652" s="10"/>
      <c r="AC652" s="10"/>
      <c r="AD652" s="10"/>
      <c r="AE652" s="10"/>
      <c r="AF652" s="10"/>
      <c r="AG652" s="10"/>
      <c r="AH652" s="10"/>
    </row>
    <row r="653" spans="1:34" ht="15.75" customHeight="1" x14ac:dyDescent="0.2">
      <c r="A653" s="10"/>
      <c r="B653" s="10"/>
      <c r="C653" s="10"/>
      <c r="D653" s="10"/>
      <c r="E653" s="10"/>
      <c r="F653" s="10"/>
      <c r="G653" s="10"/>
      <c r="H653" s="10"/>
      <c r="I653" s="10"/>
      <c r="J653" s="10"/>
      <c r="K653" s="10"/>
      <c r="L653" s="10"/>
      <c r="M653" s="10"/>
      <c r="N653" s="10"/>
      <c r="O653" s="10"/>
      <c r="P653" s="10"/>
      <c r="Q653" s="10"/>
      <c r="R653" s="10"/>
      <c r="S653" s="10"/>
      <c r="T653" s="10"/>
      <c r="U653" s="10"/>
      <c r="V653" s="10"/>
      <c r="W653" s="10"/>
      <c r="X653" s="10"/>
      <c r="AB653" s="10"/>
      <c r="AC653" s="10"/>
      <c r="AD653" s="10"/>
      <c r="AE653" s="10"/>
      <c r="AF653" s="10"/>
      <c r="AG653" s="10"/>
      <c r="AH653" s="10"/>
    </row>
    <row r="654" spans="1:34" ht="15.75" customHeight="1" x14ac:dyDescent="0.2">
      <c r="A654" s="10"/>
      <c r="B654" s="10"/>
      <c r="C654" s="10"/>
      <c r="D654" s="10"/>
      <c r="E654" s="10"/>
      <c r="F654" s="10"/>
      <c r="G654" s="10"/>
      <c r="H654" s="10"/>
      <c r="I654" s="10"/>
      <c r="J654" s="10"/>
      <c r="K654" s="10"/>
      <c r="L654" s="10"/>
      <c r="M654" s="10"/>
      <c r="N654" s="10"/>
      <c r="O654" s="10"/>
      <c r="P654" s="10"/>
      <c r="Q654" s="10"/>
      <c r="R654" s="10"/>
      <c r="S654" s="10"/>
      <c r="T654" s="10"/>
      <c r="U654" s="10"/>
      <c r="V654" s="10"/>
      <c r="W654" s="10"/>
      <c r="X654" s="10"/>
      <c r="AB654" s="10"/>
      <c r="AC654" s="10"/>
      <c r="AD654" s="10"/>
      <c r="AE654" s="10"/>
      <c r="AF654" s="10"/>
      <c r="AG654" s="10"/>
      <c r="AH654" s="10"/>
    </row>
    <row r="655" spans="1:34" ht="15.75" customHeight="1" x14ac:dyDescent="0.2">
      <c r="A655" s="10"/>
      <c r="B655" s="10"/>
      <c r="C655" s="10"/>
      <c r="D655" s="10"/>
      <c r="E655" s="10"/>
      <c r="F655" s="10"/>
      <c r="G655" s="10"/>
      <c r="H655" s="10"/>
      <c r="I655" s="10"/>
      <c r="J655" s="10"/>
      <c r="K655" s="10"/>
      <c r="L655" s="10"/>
      <c r="M655" s="10"/>
      <c r="N655" s="10"/>
      <c r="O655" s="10"/>
      <c r="P655" s="10"/>
      <c r="Q655" s="10"/>
      <c r="R655" s="10"/>
      <c r="S655" s="10"/>
      <c r="T655" s="10"/>
      <c r="U655" s="10"/>
      <c r="V655" s="10"/>
      <c r="W655" s="10"/>
      <c r="X655" s="10"/>
      <c r="AB655" s="10"/>
      <c r="AC655" s="10"/>
      <c r="AD655" s="10"/>
      <c r="AE655" s="10"/>
      <c r="AF655" s="10"/>
      <c r="AG655" s="10"/>
      <c r="AH655" s="10"/>
    </row>
    <row r="656" spans="1:34" ht="15.75" customHeight="1" x14ac:dyDescent="0.2">
      <c r="A656" s="10"/>
      <c r="B656" s="10"/>
      <c r="C656" s="10"/>
      <c r="D656" s="10"/>
      <c r="E656" s="10"/>
      <c r="F656" s="10"/>
      <c r="G656" s="10"/>
      <c r="H656" s="10"/>
      <c r="I656" s="10"/>
      <c r="J656" s="10"/>
      <c r="K656" s="10"/>
      <c r="L656" s="10"/>
      <c r="M656" s="10"/>
      <c r="N656" s="10"/>
      <c r="O656" s="10"/>
      <c r="P656" s="10"/>
      <c r="Q656" s="10"/>
      <c r="R656" s="10"/>
      <c r="S656" s="10"/>
      <c r="T656" s="10"/>
      <c r="U656" s="10"/>
      <c r="V656" s="10"/>
      <c r="W656" s="10"/>
      <c r="X656" s="10"/>
      <c r="AB656" s="10"/>
      <c r="AC656" s="10"/>
      <c r="AD656" s="10"/>
      <c r="AE656" s="10"/>
      <c r="AF656" s="10"/>
      <c r="AG656" s="10"/>
      <c r="AH656" s="10"/>
    </row>
    <row r="657" spans="1:34" ht="15.75" customHeight="1" x14ac:dyDescent="0.2">
      <c r="A657" s="10"/>
      <c r="B657" s="10"/>
      <c r="C657" s="10"/>
      <c r="D657" s="10"/>
      <c r="E657" s="10"/>
      <c r="F657" s="10"/>
      <c r="G657" s="10"/>
      <c r="H657" s="10"/>
      <c r="I657" s="10"/>
      <c r="J657" s="10"/>
      <c r="K657" s="10"/>
      <c r="L657" s="10"/>
      <c r="M657" s="10"/>
      <c r="N657" s="10"/>
      <c r="O657" s="10"/>
      <c r="P657" s="10"/>
      <c r="Q657" s="10"/>
      <c r="R657" s="10"/>
      <c r="S657" s="10"/>
      <c r="T657" s="10"/>
      <c r="U657" s="10"/>
      <c r="V657" s="10"/>
      <c r="W657" s="10"/>
      <c r="X657" s="10"/>
      <c r="AB657" s="10"/>
      <c r="AC657" s="10"/>
      <c r="AD657" s="10"/>
      <c r="AE657" s="10"/>
      <c r="AF657" s="10"/>
      <c r="AG657" s="10"/>
      <c r="AH657" s="10"/>
    </row>
    <row r="658" spans="1:34" ht="15.75" customHeight="1" x14ac:dyDescent="0.2">
      <c r="A658" s="10"/>
      <c r="B658" s="10"/>
      <c r="C658" s="10"/>
      <c r="D658" s="10"/>
      <c r="E658" s="10"/>
      <c r="F658" s="10"/>
      <c r="G658" s="10"/>
      <c r="H658" s="10"/>
      <c r="I658" s="10"/>
      <c r="J658" s="10"/>
      <c r="K658" s="10"/>
      <c r="L658" s="10"/>
      <c r="M658" s="10"/>
      <c r="N658" s="10"/>
      <c r="O658" s="10"/>
      <c r="P658" s="10"/>
      <c r="Q658" s="10"/>
      <c r="R658" s="10"/>
      <c r="S658" s="10"/>
      <c r="T658" s="10"/>
      <c r="U658" s="10"/>
      <c r="V658" s="10"/>
      <c r="W658" s="10"/>
      <c r="X658" s="10"/>
      <c r="AB658" s="10"/>
      <c r="AC658" s="10"/>
      <c r="AD658" s="10"/>
      <c r="AE658" s="10"/>
      <c r="AF658" s="10"/>
      <c r="AG658" s="10"/>
      <c r="AH658" s="10"/>
    </row>
    <row r="659" spans="1:34" ht="15.75" customHeight="1" x14ac:dyDescent="0.2">
      <c r="A659" s="10"/>
      <c r="B659" s="10"/>
      <c r="C659" s="10"/>
      <c r="D659" s="10"/>
      <c r="E659" s="10"/>
      <c r="F659" s="10"/>
      <c r="G659" s="10"/>
      <c r="H659" s="10"/>
      <c r="I659" s="10"/>
      <c r="J659" s="10"/>
      <c r="K659" s="10"/>
      <c r="L659" s="10"/>
      <c r="M659" s="10"/>
      <c r="N659" s="10"/>
      <c r="O659" s="10"/>
      <c r="P659" s="10"/>
      <c r="Q659" s="10"/>
      <c r="R659" s="10"/>
      <c r="S659" s="10"/>
      <c r="T659" s="10"/>
      <c r="U659" s="10"/>
      <c r="V659" s="10"/>
      <c r="W659" s="10"/>
      <c r="X659" s="10"/>
      <c r="AB659" s="10"/>
      <c r="AC659" s="10"/>
      <c r="AD659" s="10"/>
      <c r="AE659" s="10"/>
      <c r="AF659" s="10"/>
      <c r="AG659" s="10"/>
      <c r="AH659" s="10"/>
    </row>
    <row r="660" spans="1:34" ht="15.75" customHeight="1" x14ac:dyDescent="0.2">
      <c r="A660" s="10"/>
      <c r="B660" s="10"/>
      <c r="C660" s="10"/>
      <c r="D660" s="10"/>
      <c r="E660" s="10"/>
      <c r="F660" s="10"/>
      <c r="G660" s="10"/>
      <c r="H660" s="10"/>
      <c r="I660" s="10"/>
      <c r="J660" s="10"/>
      <c r="K660" s="10"/>
      <c r="L660" s="10"/>
      <c r="M660" s="10"/>
      <c r="N660" s="10"/>
      <c r="O660" s="10"/>
      <c r="P660" s="10"/>
      <c r="Q660" s="10"/>
      <c r="R660" s="10"/>
      <c r="S660" s="10"/>
      <c r="T660" s="10"/>
      <c r="U660" s="10"/>
      <c r="V660" s="10"/>
      <c r="W660" s="10"/>
      <c r="X660" s="10"/>
      <c r="AB660" s="10"/>
      <c r="AC660" s="10"/>
      <c r="AD660" s="10"/>
      <c r="AE660" s="10"/>
      <c r="AF660" s="10"/>
      <c r="AG660" s="10"/>
      <c r="AH660" s="10"/>
    </row>
    <row r="661" spans="1:34" ht="15.75" customHeight="1" x14ac:dyDescent="0.2">
      <c r="A661" s="10"/>
      <c r="B661" s="10"/>
      <c r="C661" s="10"/>
      <c r="D661" s="10"/>
      <c r="E661" s="10"/>
      <c r="F661" s="10"/>
      <c r="G661" s="10"/>
      <c r="H661" s="10"/>
      <c r="I661" s="10"/>
      <c r="J661" s="10"/>
      <c r="K661" s="10"/>
      <c r="L661" s="10"/>
      <c r="M661" s="10"/>
      <c r="N661" s="10"/>
      <c r="O661" s="10"/>
      <c r="P661" s="10"/>
      <c r="Q661" s="10"/>
      <c r="R661" s="10"/>
      <c r="S661" s="10"/>
      <c r="T661" s="10"/>
      <c r="U661" s="10"/>
      <c r="V661" s="10"/>
      <c r="W661" s="10"/>
      <c r="X661" s="10"/>
      <c r="AB661" s="10"/>
      <c r="AC661" s="10"/>
      <c r="AD661" s="10"/>
      <c r="AE661" s="10"/>
      <c r="AF661" s="10"/>
      <c r="AG661" s="10"/>
      <c r="AH661" s="10"/>
    </row>
    <row r="662" spans="1:34" ht="15.75" customHeight="1" x14ac:dyDescent="0.2">
      <c r="A662" s="10"/>
      <c r="B662" s="10"/>
      <c r="C662" s="10"/>
      <c r="D662" s="10"/>
      <c r="E662" s="10"/>
      <c r="F662" s="10"/>
      <c r="G662" s="10"/>
      <c r="H662" s="10"/>
      <c r="I662" s="10"/>
      <c r="J662" s="10"/>
      <c r="K662" s="10"/>
      <c r="L662" s="10"/>
      <c r="M662" s="10"/>
      <c r="N662" s="10"/>
      <c r="O662" s="10"/>
      <c r="P662" s="10"/>
      <c r="Q662" s="10"/>
      <c r="R662" s="10"/>
      <c r="S662" s="10"/>
      <c r="T662" s="10"/>
      <c r="U662" s="10"/>
      <c r="V662" s="10"/>
      <c r="W662" s="10"/>
      <c r="X662" s="10"/>
      <c r="AB662" s="10"/>
      <c r="AC662" s="10"/>
      <c r="AD662" s="10"/>
      <c r="AE662" s="10"/>
      <c r="AF662" s="10"/>
      <c r="AG662" s="10"/>
      <c r="AH662" s="10"/>
    </row>
    <row r="663" spans="1:34" ht="15.75" customHeight="1" x14ac:dyDescent="0.2">
      <c r="A663" s="10"/>
      <c r="B663" s="10"/>
      <c r="C663" s="10"/>
      <c r="D663" s="10"/>
      <c r="E663" s="10"/>
      <c r="F663" s="10"/>
      <c r="G663" s="10"/>
      <c r="H663" s="10"/>
      <c r="I663" s="10"/>
      <c r="J663" s="10"/>
      <c r="K663" s="10"/>
      <c r="L663" s="10"/>
      <c r="M663" s="10"/>
      <c r="N663" s="10"/>
      <c r="O663" s="10"/>
      <c r="P663" s="10"/>
      <c r="Q663" s="10"/>
      <c r="R663" s="10"/>
      <c r="S663" s="10"/>
      <c r="T663" s="10"/>
      <c r="U663" s="10"/>
      <c r="V663" s="10"/>
      <c r="W663" s="10"/>
      <c r="X663" s="10"/>
      <c r="AB663" s="10"/>
      <c r="AC663" s="10"/>
      <c r="AD663" s="10"/>
      <c r="AE663" s="10"/>
      <c r="AF663" s="10"/>
      <c r="AG663" s="10"/>
      <c r="AH663" s="10"/>
    </row>
    <row r="664" spans="1:34" ht="15.75" customHeight="1" x14ac:dyDescent="0.2">
      <c r="A664" s="10"/>
      <c r="B664" s="10"/>
      <c r="C664" s="10"/>
      <c r="D664" s="10"/>
      <c r="E664" s="10"/>
      <c r="F664" s="10"/>
      <c r="G664" s="10"/>
      <c r="H664" s="10"/>
      <c r="I664" s="10"/>
      <c r="J664" s="10"/>
      <c r="K664" s="10"/>
      <c r="L664" s="10"/>
      <c r="M664" s="10"/>
      <c r="N664" s="10"/>
      <c r="O664" s="10"/>
      <c r="P664" s="10"/>
      <c r="Q664" s="10"/>
      <c r="R664" s="10"/>
      <c r="S664" s="10"/>
      <c r="T664" s="10"/>
      <c r="U664" s="10"/>
      <c r="V664" s="10"/>
      <c r="W664" s="10"/>
      <c r="X664" s="10"/>
      <c r="AB664" s="10"/>
      <c r="AC664" s="10"/>
      <c r="AD664" s="10"/>
      <c r="AE664" s="10"/>
      <c r="AF664" s="10"/>
      <c r="AG664" s="10"/>
      <c r="AH664" s="10"/>
    </row>
    <row r="665" spans="1:34" ht="15.75" customHeight="1" x14ac:dyDescent="0.2">
      <c r="A665" s="10"/>
      <c r="B665" s="10"/>
      <c r="C665" s="10"/>
      <c r="D665" s="10"/>
      <c r="E665" s="10"/>
      <c r="F665" s="10"/>
      <c r="G665" s="10"/>
      <c r="H665" s="10"/>
      <c r="I665" s="10"/>
      <c r="J665" s="10"/>
      <c r="K665" s="10"/>
      <c r="L665" s="10"/>
      <c r="M665" s="10"/>
      <c r="N665" s="10"/>
      <c r="O665" s="10"/>
      <c r="P665" s="10"/>
      <c r="Q665" s="10"/>
      <c r="R665" s="10"/>
      <c r="S665" s="10"/>
      <c r="T665" s="10"/>
      <c r="U665" s="10"/>
      <c r="V665" s="10"/>
      <c r="W665" s="10"/>
      <c r="X665" s="10"/>
      <c r="AB665" s="10"/>
      <c r="AC665" s="10"/>
      <c r="AD665" s="10"/>
      <c r="AE665" s="10"/>
      <c r="AF665" s="10"/>
      <c r="AG665" s="10"/>
      <c r="AH665" s="10"/>
    </row>
    <row r="666" spans="1:34" ht="15.75" customHeight="1" x14ac:dyDescent="0.2">
      <c r="A666" s="10"/>
      <c r="B666" s="10"/>
      <c r="C666" s="10"/>
      <c r="D666" s="10"/>
      <c r="E666" s="10"/>
      <c r="F666" s="10"/>
      <c r="G666" s="10"/>
      <c r="H666" s="10"/>
      <c r="I666" s="10"/>
      <c r="J666" s="10"/>
      <c r="K666" s="10"/>
      <c r="L666" s="10"/>
      <c r="M666" s="10"/>
      <c r="N666" s="10"/>
      <c r="O666" s="10"/>
      <c r="P666" s="10"/>
      <c r="Q666" s="10"/>
      <c r="R666" s="10"/>
      <c r="S666" s="10"/>
      <c r="T666" s="10"/>
      <c r="U666" s="10"/>
      <c r="V666" s="10"/>
      <c r="W666" s="10"/>
      <c r="X666" s="10"/>
      <c r="AB666" s="10"/>
      <c r="AC666" s="10"/>
      <c r="AD666" s="10"/>
      <c r="AE666" s="10"/>
      <c r="AF666" s="10"/>
      <c r="AG666" s="10"/>
      <c r="AH666" s="10"/>
    </row>
    <row r="667" spans="1:34" ht="15.75" customHeight="1" x14ac:dyDescent="0.2">
      <c r="A667" s="10"/>
      <c r="B667" s="10"/>
      <c r="C667" s="10"/>
      <c r="D667" s="10"/>
      <c r="E667" s="10"/>
      <c r="F667" s="10"/>
      <c r="G667" s="10"/>
      <c r="H667" s="10"/>
      <c r="I667" s="10"/>
      <c r="J667" s="10"/>
      <c r="K667" s="10"/>
      <c r="L667" s="10"/>
      <c r="M667" s="10"/>
      <c r="N667" s="10"/>
      <c r="O667" s="10"/>
      <c r="P667" s="10"/>
      <c r="Q667" s="10"/>
      <c r="R667" s="10"/>
      <c r="S667" s="10"/>
      <c r="T667" s="10"/>
      <c r="U667" s="10"/>
      <c r="V667" s="10"/>
      <c r="W667" s="10"/>
      <c r="X667" s="10"/>
      <c r="AB667" s="10"/>
      <c r="AC667" s="10"/>
      <c r="AD667" s="10"/>
      <c r="AE667" s="10"/>
      <c r="AF667" s="10"/>
      <c r="AG667" s="10"/>
      <c r="AH667" s="10"/>
    </row>
    <row r="668" spans="1:34" ht="15.75" customHeight="1" x14ac:dyDescent="0.2">
      <c r="A668" s="10"/>
      <c r="B668" s="10"/>
      <c r="C668" s="10"/>
      <c r="D668" s="10"/>
      <c r="E668" s="10"/>
      <c r="F668" s="10"/>
      <c r="G668" s="10"/>
      <c r="H668" s="10"/>
      <c r="I668" s="10"/>
      <c r="J668" s="10"/>
      <c r="K668" s="10"/>
      <c r="L668" s="10"/>
      <c r="M668" s="10"/>
      <c r="N668" s="10"/>
      <c r="O668" s="10"/>
      <c r="P668" s="10"/>
      <c r="Q668" s="10"/>
      <c r="R668" s="10"/>
      <c r="S668" s="10"/>
      <c r="T668" s="10"/>
      <c r="U668" s="10"/>
      <c r="V668" s="10"/>
      <c r="W668" s="10"/>
      <c r="X668" s="10"/>
      <c r="AB668" s="10"/>
      <c r="AC668" s="10"/>
      <c r="AD668" s="10"/>
      <c r="AE668" s="10"/>
      <c r="AF668" s="10"/>
      <c r="AG668" s="10"/>
      <c r="AH668" s="10"/>
    </row>
    <row r="669" spans="1:34" ht="15.75" customHeight="1" x14ac:dyDescent="0.2">
      <c r="A669" s="10"/>
      <c r="B669" s="10"/>
      <c r="C669" s="10"/>
      <c r="D669" s="10"/>
      <c r="E669" s="10"/>
      <c r="F669" s="10"/>
      <c r="G669" s="10"/>
      <c r="H669" s="10"/>
      <c r="I669" s="10"/>
      <c r="J669" s="10"/>
      <c r="K669" s="10"/>
      <c r="L669" s="10"/>
      <c r="M669" s="10"/>
      <c r="N669" s="10"/>
      <c r="O669" s="10"/>
      <c r="P669" s="10"/>
      <c r="Q669" s="10"/>
      <c r="R669" s="10"/>
      <c r="S669" s="10"/>
      <c r="T669" s="10"/>
      <c r="U669" s="10"/>
      <c r="V669" s="10"/>
      <c r="W669" s="10"/>
      <c r="X669" s="10"/>
      <c r="AB669" s="10"/>
      <c r="AC669" s="10"/>
      <c r="AD669" s="10"/>
      <c r="AE669" s="10"/>
      <c r="AF669" s="10"/>
      <c r="AG669" s="10"/>
      <c r="AH669" s="10"/>
    </row>
    <row r="670" spans="1:34" ht="15.75" customHeight="1" x14ac:dyDescent="0.2">
      <c r="A670" s="10"/>
      <c r="B670" s="10"/>
      <c r="C670" s="10"/>
      <c r="D670" s="10"/>
      <c r="E670" s="10"/>
      <c r="F670" s="10"/>
      <c r="G670" s="10"/>
      <c r="H670" s="10"/>
      <c r="I670" s="10"/>
      <c r="J670" s="10"/>
      <c r="K670" s="10"/>
      <c r="L670" s="10"/>
      <c r="M670" s="10"/>
      <c r="N670" s="10"/>
      <c r="O670" s="10"/>
      <c r="P670" s="10"/>
      <c r="Q670" s="10"/>
      <c r="R670" s="10"/>
      <c r="S670" s="10"/>
      <c r="T670" s="10"/>
      <c r="U670" s="10"/>
      <c r="V670" s="10"/>
      <c r="W670" s="10"/>
      <c r="X670" s="10"/>
      <c r="AB670" s="10"/>
      <c r="AC670" s="10"/>
      <c r="AD670" s="10"/>
      <c r="AE670" s="10"/>
      <c r="AF670" s="10"/>
      <c r="AG670" s="10"/>
      <c r="AH670" s="10"/>
    </row>
    <row r="671" spans="1:34" ht="15.75" customHeight="1" x14ac:dyDescent="0.2">
      <c r="A671" s="10"/>
      <c r="B671" s="10"/>
      <c r="C671" s="10"/>
      <c r="D671" s="10"/>
      <c r="E671" s="10"/>
      <c r="F671" s="10"/>
      <c r="G671" s="10"/>
      <c r="H671" s="10"/>
      <c r="I671" s="10"/>
      <c r="J671" s="10"/>
      <c r="K671" s="10"/>
      <c r="L671" s="10"/>
      <c r="M671" s="10"/>
      <c r="N671" s="10"/>
      <c r="O671" s="10"/>
      <c r="P671" s="10"/>
      <c r="Q671" s="10"/>
      <c r="R671" s="10"/>
      <c r="S671" s="10"/>
      <c r="T671" s="10"/>
      <c r="U671" s="10"/>
      <c r="V671" s="10"/>
      <c r="W671" s="10"/>
      <c r="X671" s="10"/>
      <c r="AB671" s="10"/>
      <c r="AC671" s="10"/>
      <c r="AD671" s="10"/>
      <c r="AE671" s="10"/>
      <c r="AF671" s="10"/>
      <c r="AG671" s="10"/>
      <c r="AH671" s="10"/>
    </row>
    <row r="672" spans="1:34" ht="15.75" customHeight="1" x14ac:dyDescent="0.2">
      <c r="A672" s="10"/>
      <c r="B672" s="10"/>
      <c r="C672" s="10"/>
      <c r="D672" s="10"/>
      <c r="E672" s="10"/>
      <c r="F672" s="10"/>
      <c r="G672" s="10"/>
      <c r="H672" s="10"/>
      <c r="I672" s="10"/>
      <c r="J672" s="10"/>
      <c r="K672" s="10"/>
      <c r="L672" s="10"/>
      <c r="M672" s="10"/>
      <c r="N672" s="10"/>
      <c r="O672" s="10"/>
      <c r="P672" s="10"/>
      <c r="Q672" s="10"/>
      <c r="R672" s="10"/>
      <c r="S672" s="10"/>
      <c r="T672" s="10"/>
      <c r="U672" s="10"/>
      <c r="V672" s="10"/>
      <c r="W672" s="10"/>
      <c r="X672" s="10"/>
      <c r="AB672" s="10"/>
      <c r="AC672" s="10"/>
      <c r="AD672" s="10"/>
      <c r="AE672" s="10"/>
      <c r="AF672" s="10"/>
      <c r="AG672" s="10"/>
      <c r="AH672" s="10"/>
    </row>
    <row r="673" spans="1:34" ht="15.75" customHeight="1" x14ac:dyDescent="0.2">
      <c r="A673" s="10"/>
      <c r="B673" s="10"/>
      <c r="C673" s="10"/>
      <c r="D673" s="10"/>
      <c r="E673" s="10"/>
      <c r="F673" s="10"/>
      <c r="G673" s="10"/>
      <c r="H673" s="10"/>
      <c r="I673" s="10"/>
      <c r="J673" s="10"/>
      <c r="K673" s="10"/>
      <c r="L673" s="10"/>
      <c r="M673" s="10"/>
      <c r="N673" s="10"/>
      <c r="O673" s="10"/>
      <c r="P673" s="10"/>
      <c r="Q673" s="10"/>
      <c r="R673" s="10"/>
      <c r="S673" s="10"/>
      <c r="T673" s="10"/>
      <c r="U673" s="10"/>
      <c r="V673" s="10"/>
      <c r="W673" s="10"/>
      <c r="X673" s="10"/>
      <c r="AB673" s="10"/>
      <c r="AC673" s="10"/>
      <c r="AD673" s="10"/>
      <c r="AE673" s="10"/>
      <c r="AF673" s="10"/>
      <c r="AG673" s="10"/>
      <c r="AH673" s="10"/>
    </row>
    <row r="674" spans="1:34" ht="15.75" customHeight="1" x14ac:dyDescent="0.2">
      <c r="A674" s="10"/>
      <c r="B674" s="10"/>
      <c r="C674" s="10"/>
      <c r="D674" s="10"/>
      <c r="E674" s="10"/>
      <c r="F674" s="10"/>
      <c r="G674" s="10"/>
      <c r="H674" s="10"/>
      <c r="I674" s="10"/>
      <c r="J674" s="10"/>
      <c r="K674" s="10"/>
      <c r="L674" s="10"/>
      <c r="M674" s="10"/>
      <c r="N674" s="10"/>
      <c r="O674" s="10"/>
      <c r="P674" s="10"/>
      <c r="Q674" s="10"/>
      <c r="R674" s="10"/>
      <c r="S674" s="10"/>
      <c r="T674" s="10"/>
      <c r="U674" s="10"/>
      <c r="V674" s="10"/>
      <c r="W674" s="10"/>
      <c r="X674" s="10"/>
      <c r="AB674" s="10"/>
      <c r="AC674" s="10"/>
      <c r="AD674" s="10"/>
      <c r="AE674" s="10"/>
      <c r="AF674" s="10"/>
      <c r="AG674" s="10"/>
      <c r="AH674" s="10"/>
    </row>
    <row r="675" spans="1:34" ht="15.75" customHeight="1" x14ac:dyDescent="0.2">
      <c r="A675" s="10"/>
      <c r="B675" s="10"/>
      <c r="C675" s="10"/>
      <c r="D675" s="10"/>
      <c r="E675" s="10"/>
      <c r="F675" s="10"/>
      <c r="G675" s="10"/>
      <c r="H675" s="10"/>
      <c r="I675" s="10"/>
      <c r="J675" s="10"/>
      <c r="K675" s="10"/>
      <c r="L675" s="10"/>
      <c r="M675" s="10"/>
      <c r="N675" s="10"/>
      <c r="O675" s="10"/>
      <c r="P675" s="10"/>
      <c r="Q675" s="10"/>
      <c r="R675" s="10"/>
      <c r="S675" s="10"/>
      <c r="T675" s="10"/>
      <c r="U675" s="10"/>
      <c r="V675" s="10"/>
      <c r="W675" s="10"/>
      <c r="X675" s="10"/>
      <c r="AB675" s="10"/>
      <c r="AC675" s="10"/>
      <c r="AD675" s="10"/>
      <c r="AE675" s="10"/>
      <c r="AF675" s="10"/>
      <c r="AG675" s="10"/>
      <c r="AH675" s="10"/>
    </row>
    <row r="676" spans="1:34" ht="15.75" customHeight="1" x14ac:dyDescent="0.2">
      <c r="A676" s="10"/>
      <c r="B676" s="10"/>
      <c r="C676" s="10"/>
      <c r="D676" s="10"/>
      <c r="E676" s="10"/>
      <c r="F676" s="10"/>
      <c r="G676" s="10"/>
      <c r="H676" s="10"/>
      <c r="I676" s="10"/>
      <c r="J676" s="10"/>
      <c r="K676" s="10"/>
      <c r="L676" s="10"/>
      <c r="M676" s="10"/>
      <c r="N676" s="10"/>
      <c r="O676" s="10"/>
      <c r="P676" s="10"/>
      <c r="Q676" s="10"/>
      <c r="R676" s="10"/>
      <c r="S676" s="10"/>
      <c r="T676" s="10"/>
      <c r="U676" s="10"/>
      <c r="V676" s="10"/>
      <c r="W676" s="10"/>
      <c r="X676" s="10"/>
      <c r="AB676" s="10"/>
      <c r="AC676" s="10"/>
      <c r="AD676" s="10"/>
      <c r="AE676" s="10"/>
      <c r="AF676" s="10"/>
      <c r="AG676" s="10"/>
      <c r="AH676" s="10"/>
    </row>
    <row r="677" spans="1:34" ht="15.75" customHeight="1" x14ac:dyDescent="0.2">
      <c r="A677" s="10"/>
      <c r="B677" s="10"/>
      <c r="C677" s="10"/>
      <c r="D677" s="10"/>
      <c r="E677" s="10"/>
      <c r="F677" s="10"/>
      <c r="G677" s="10"/>
      <c r="H677" s="10"/>
      <c r="I677" s="10"/>
      <c r="J677" s="10"/>
      <c r="K677" s="10"/>
      <c r="L677" s="10"/>
      <c r="M677" s="10"/>
      <c r="N677" s="10"/>
      <c r="O677" s="10"/>
      <c r="P677" s="10"/>
      <c r="Q677" s="10"/>
      <c r="R677" s="10"/>
      <c r="S677" s="10"/>
      <c r="T677" s="10"/>
      <c r="U677" s="10"/>
      <c r="V677" s="10"/>
      <c r="W677" s="10"/>
      <c r="X677" s="10"/>
      <c r="AB677" s="10"/>
      <c r="AC677" s="10"/>
      <c r="AD677" s="10"/>
      <c r="AE677" s="10"/>
      <c r="AF677" s="10"/>
      <c r="AG677" s="10"/>
      <c r="AH677" s="10"/>
    </row>
    <row r="678" spans="1:34" ht="15.75" customHeight="1" x14ac:dyDescent="0.2">
      <c r="A678" s="10"/>
      <c r="B678" s="10"/>
      <c r="C678" s="10"/>
      <c r="D678" s="10"/>
      <c r="E678" s="10"/>
      <c r="F678" s="10"/>
      <c r="G678" s="10"/>
      <c r="H678" s="10"/>
      <c r="I678" s="10"/>
      <c r="J678" s="10"/>
      <c r="K678" s="10"/>
      <c r="L678" s="10"/>
      <c r="M678" s="10"/>
      <c r="N678" s="10"/>
      <c r="O678" s="10"/>
      <c r="P678" s="10"/>
      <c r="Q678" s="10"/>
      <c r="R678" s="10"/>
      <c r="S678" s="10"/>
      <c r="T678" s="10"/>
      <c r="U678" s="10"/>
      <c r="V678" s="10"/>
      <c r="W678" s="10"/>
      <c r="X678" s="10"/>
      <c r="AB678" s="10"/>
      <c r="AC678" s="10"/>
      <c r="AD678" s="10"/>
      <c r="AE678" s="10"/>
      <c r="AF678" s="10"/>
      <c r="AG678" s="10"/>
      <c r="AH678" s="10"/>
    </row>
    <row r="679" spans="1:34" ht="15.75" customHeight="1" x14ac:dyDescent="0.2">
      <c r="A679" s="10"/>
      <c r="B679" s="10"/>
      <c r="C679" s="10"/>
      <c r="D679" s="10"/>
      <c r="E679" s="10"/>
      <c r="F679" s="10"/>
      <c r="G679" s="10"/>
      <c r="H679" s="10"/>
      <c r="I679" s="10"/>
      <c r="J679" s="10"/>
      <c r="K679" s="10"/>
      <c r="L679" s="10"/>
      <c r="M679" s="10"/>
      <c r="N679" s="10"/>
      <c r="O679" s="10"/>
      <c r="P679" s="10"/>
      <c r="Q679" s="10"/>
      <c r="R679" s="10"/>
      <c r="S679" s="10"/>
      <c r="T679" s="10"/>
      <c r="U679" s="10"/>
      <c r="V679" s="10"/>
      <c r="W679" s="10"/>
      <c r="X679" s="10"/>
      <c r="AB679" s="10"/>
      <c r="AC679" s="10"/>
      <c r="AD679" s="10"/>
      <c r="AE679" s="10"/>
      <c r="AF679" s="10"/>
      <c r="AG679" s="10"/>
      <c r="AH679" s="10"/>
    </row>
    <row r="680" spans="1:34" ht="15.75" customHeight="1" x14ac:dyDescent="0.2">
      <c r="A680" s="10"/>
      <c r="B680" s="10"/>
      <c r="C680" s="10"/>
      <c r="D680" s="10"/>
      <c r="E680" s="10"/>
      <c r="F680" s="10"/>
      <c r="G680" s="10"/>
      <c r="H680" s="10"/>
      <c r="I680" s="10"/>
      <c r="J680" s="10"/>
      <c r="K680" s="10"/>
      <c r="L680" s="10"/>
      <c r="M680" s="10"/>
      <c r="N680" s="10"/>
      <c r="O680" s="10"/>
      <c r="P680" s="10"/>
      <c r="Q680" s="10"/>
      <c r="R680" s="10"/>
      <c r="S680" s="10"/>
      <c r="T680" s="10"/>
      <c r="U680" s="10"/>
      <c r="V680" s="10"/>
      <c r="W680" s="10"/>
      <c r="X680" s="10"/>
      <c r="AB680" s="10"/>
      <c r="AC680" s="10"/>
      <c r="AD680" s="10"/>
      <c r="AE680" s="10"/>
      <c r="AF680" s="10"/>
      <c r="AG680" s="10"/>
      <c r="AH680" s="10"/>
    </row>
    <row r="681" spans="1:34" ht="15.75" customHeight="1" x14ac:dyDescent="0.2">
      <c r="A681" s="10"/>
      <c r="B681" s="10"/>
      <c r="C681" s="10"/>
      <c r="D681" s="10"/>
      <c r="E681" s="10"/>
      <c r="F681" s="10"/>
      <c r="G681" s="10"/>
      <c r="H681" s="10"/>
      <c r="I681" s="10"/>
      <c r="J681" s="10"/>
      <c r="K681" s="10"/>
      <c r="L681" s="10"/>
      <c r="M681" s="10"/>
      <c r="N681" s="10"/>
      <c r="O681" s="10"/>
      <c r="P681" s="10"/>
      <c r="Q681" s="10"/>
      <c r="R681" s="10"/>
      <c r="S681" s="10"/>
      <c r="T681" s="10"/>
      <c r="U681" s="10"/>
      <c r="V681" s="10"/>
      <c r="W681" s="10"/>
      <c r="X681" s="10"/>
      <c r="AB681" s="10"/>
      <c r="AC681" s="10"/>
      <c r="AD681" s="10"/>
      <c r="AE681" s="10"/>
      <c r="AF681" s="10"/>
      <c r="AG681" s="10"/>
      <c r="AH681" s="10"/>
    </row>
    <row r="682" spans="1:34" ht="15.75" customHeight="1" x14ac:dyDescent="0.2">
      <c r="A682" s="10"/>
      <c r="B682" s="10"/>
      <c r="C682" s="10"/>
      <c r="D682" s="10"/>
      <c r="E682" s="10"/>
      <c r="F682" s="10"/>
      <c r="G682" s="10"/>
      <c r="H682" s="10"/>
      <c r="I682" s="10"/>
      <c r="J682" s="10"/>
      <c r="K682" s="10"/>
      <c r="L682" s="10"/>
      <c r="M682" s="10"/>
      <c r="N682" s="10"/>
      <c r="O682" s="10"/>
      <c r="P682" s="10"/>
      <c r="Q682" s="10"/>
      <c r="R682" s="10"/>
      <c r="S682" s="10"/>
      <c r="T682" s="10"/>
      <c r="U682" s="10"/>
      <c r="V682" s="10"/>
      <c r="W682" s="10"/>
      <c r="X682" s="10"/>
      <c r="AB682" s="10"/>
      <c r="AC682" s="10"/>
      <c r="AD682" s="10"/>
      <c r="AE682" s="10"/>
      <c r="AF682" s="10"/>
      <c r="AG682" s="10"/>
      <c r="AH682" s="10"/>
    </row>
    <row r="683" spans="1:34" ht="15.75" customHeight="1" x14ac:dyDescent="0.2">
      <c r="A683" s="10"/>
      <c r="B683" s="10"/>
      <c r="C683" s="10"/>
      <c r="D683" s="10"/>
      <c r="E683" s="10"/>
      <c r="F683" s="10"/>
      <c r="G683" s="10"/>
      <c r="H683" s="10"/>
      <c r="I683" s="10"/>
      <c r="J683" s="10"/>
      <c r="K683" s="10"/>
      <c r="L683" s="10"/>
      <c r="M683" s="10"/>
      <c r="N683" s="10"/>
      <c r="O683" s="10"/>
      <c r="P683" s="10"/>
      <c r="Q683" s="10"/>
      <c r="R683" s="10"/>
      <c r="S683" s="10"/>
      <c r="T683" s="10"/>
      <c r="U683" s="10"/>
      <c r="V683" s="10"/>
      <c r="W683" s="10"/>
      <c r="X683" s="10"/>
      <c r="AB683" s="10"/>
      <c r="AC683" s="10"/>
      <c r="AD683" s="10"/>
      <c r="AE683" s="10"/>
      <c r="AF683" s="10"/>
      <c r="AG683" s="10"/>
      <c r="AH683" s="10"/>
    </row>
    <row r="684" spans="1:34" ht="15.75" customHeight="1" x14ac:dyDescent="0.2">
      <c r="A684" s="10"/>
      <c r="B684" s="10"/>
      <c r="C684" s="10"/>
      <c r="D684" s="10"/>
      <c r="E684" s="10"/>
      <c r="F684" s="10"/>
      <c r="G684" s="10"/>
      <c r="H684" s="10"/>
      <c r="I684" s="10"/>
      <c r="J684" s="10"/>
      <c r="K684" s="10"/>
      <c r="L684" s="10"/>
      <c r="M684" s="10"/>
      <c r="N684" s="10"/>
      <c r="O684" s="10"/>
      <c r="P684" s="10"/>
      <c r="Q684" s="10"/>
      <c r="R684" s="10"/>
      <c r="S684" s="10"/>
      <c r="T684" s="10"/>
      <c r="U684" s="10"/>
      <c r="V684" s="10"/>
      <c r="W684" s="10"/>
      <c r="X684" s="10"/>
      <c r="AB684" s="10"/>
      <c r="AC684" s="10"/>
      <c r="AD684" s="10"/>
      <c r="AE684" s="10"/>
      <c r="AF684" s="10"/>
      <c r="AG684" s="10"/>
      <c r="AH684" s="10"/>
    </row>
    <row r="685" spans="1:34" ht="15.75" customHeight="1" x14ac:dyDescent="0.2">
      <c r="A685" s="10"/>
      <c r="B685" s="10"/>
      <c r="C685" s="10"/>
      <c r="D685" s="10"/>
      <c r="E685" s="10"/>
      <c r="F685" s="10"/>
      <c r="G685" s="10"/>
      <c r="H685" s="10"/>
      <c r="I685" s="10"/>
      <c r="J685" s="10"/>
      <c r="K685" s="10"/>
      <c r="L685" s="10"/>
      <c r="M685" s="10"/>
      <c r="N685" s="10"/>
      <c r="O685" s="10"/>
      <c r="P685" s="10"/>
      <c r="Q685" s="10"/>
      <c r="R685" s="10"/>
      <c r="S685" s="10"/>
      <c r="T685" s="10"/>
      <c r="U685" s="10"/>
      <c r="V685" s="10"/>
      <c r="W685" s="10"/>
      <c r="X685" s="10"/>
      <c r="AB685" s="10"/>
      <c r="AC685" s="10"/>
      <c r="AD685" s="10"/>
      <c r="AE685" s="10"/>
      <c r="AF685" s="10"/>
      <c r="AG685" s="10"/>
      <c r="AH685" s="10"/>
    </row>
    <row r="686" spans="1:34" ht="15.75" customHeight="1" x14ac:dyDescent="0.2">
      <c r="A686" s="10"/>
      <c r="B686" s="10"/>
      <c r="C686" s="10"/>
      <c r="D686" s="10"/>
      <c r="E686" s="10"/>
      <c r="F686" s="10"/>
      <c r="G686" s="10"/>
      <c r="H686" s="10"/>
      <c r="I686" s="10"/>
      <c r="J686" s="10"/>
      <c r="K686" s="10"/>
      <c r="L686" s="10"/>
      <c r="M686" s="10"/>
      <c r="N686" s="10"/>
      <c r="O686" s="10"/>
      <c r="P686" s="10"/>
      <c r="Q686" s="10"/>
      <c r="R686" s="10"/>
      <c r="S686" s="10"/>
      <c r="T686" s="10"/>
      <c r="U686" s="10"/>
      <c r="V686" s="10"/>
      <c r="W686" s="10"/>
      <c r="X686" s="10"/>
      <c r="AB686" s="10"/>
      <c r="AC686" s="10"/>
      <c r="AD686" s="10"/>
      <c r="AE686" s="10"/>
      <c r="AF686" s="10"/>
      <c r="AG686" s="10"/>
      <c r="AH686" s="10"/>
    </row>
    <row r="687" spans="1:34" ht="15.75" customHeight="1" x14ac:dyDescent="0.2">
      <c r="A687" s="10"/>
      <c r="B687" s="10"/>
      <c r="C687" s="10"/>
      <c r="D687" s="10"/>
      <c r="E687" s="10"/>
      <c r="F687" s="10"/>
      <c r="G687" s="10"/>
      <c r="H687" s="10"/>
      <c r="I687" s="10"/>
      <c r="J687" s="10"/>
      <c r="K687" s="10"/>
      <c r="L687" s="10"/>
      <c r="M687" s="10"/>
      <c r="N687" s="10"/>
      <c r="O687" s="10"/>
      <c r="P687" s="10"/>
      <c r="Q687" s="10"/>
      <c r="R687" s="10"/>
      <c r="S687" s="10"/>
      <c r="T687" s="10"/>
      <c r="U687" s="10"/>
      <c r="V687" s="10"/>
      <c r="W687" s="10"/>
      <c r="X687" s="10"/>
      <c r="AB687" s="10"/>
      <c r="AC687" s="10"/>
      <c r="AD687" s="10"/>
      <c r="AE687" s="10"/>
      <c r="AF687" s="10"/>
      <c r="AG687" s="10"/>
      <c r="AH687" s="10"/>
    </row>
    <row r="688" spans="1:34" ht="15.75" customHeight="1" x14ac:dyDescent="0.2">
      <c r="A688" s="10"/>
      <c r="B688" s="10"/>
      <c r="C688" s="10"/>
      <c r="D688" s="10"/>
      <c r="E688" s="10"/>
      <c r="F688" s="10"/>
      <c r="G688" s="10"/>
      <c r="H688" s="10"/>
      <c r="I688" s="10"/>
      <c r="J688" s="10"/>
      <c r="K688" s="10"/>
      <c r="L688" s="10"/>
      <c r="M688" s="10"/>
      <c r="N688" s="10"/>
      <c r="O688" s="10"/>
      <c r="P688" s="10"/>
      <c r="Q688" s="10"/>
      <c r="R688" s="10"/>
      <c r="S688" s="10"/>
      <c r="T688" s="10"/>
      <c r="U688" s="10"/>
      <c r="V688" s="10"/>
      <c r="W688" s="10"/>
      <c r="X688" s="10"/>
      <c r="AB688" s="10"/>
      <c r="AC688" s="10"/>
      <c r="AD688" s="10"/>
      <c r="AE688" s="10"/>
      <c r="AF688" s="10"/>
      <c r="AG688" s="10"/>
      <c r="AH688" s="10"/>
    </row>
    <row r="689" spans="1:34" ht="15.75" customHeight="1" x14ac:dyDescent="0.2">
      <c r="A689" s="10"/>
      <c r="B689" s="10"/>
      <c r="C689" s="10"/>
      <c r="D689" s="10"/>
      <c r="E689" s="10"/>
      <c r="F689" s="10"/>
      <c r="G689" s="10"/>
      <c r="H689" s="10"/>
      <c r="I689" s="10"/>
      <c r="J689" s="10"/>
      <c r="K689" s="10"/>
      <c r="L689" s="10"/>
      <c r="M689" s="10"/>
      <c r="N689" s="10"/>
      <c r="O689" s="10"/>
      <c r="P689" s="10"/>
      <c r="Q689" s="10"/>
      <c r="R689" s="10"/>
      <c r="S689" s="10"/>
      <c r="T689" s="10"/>
      <c r="U689" s="10"/>
      <c r="V689" s="10"/>
      <c r="W689" s="10"/>
      <c r="X689" s="10"/>
      <c r="AB689" s="10"/>
      <c r="AC689" s="10"/>
      <c r="AD689" s="10"/>
      <c r="AE689" s="10"/>
      <c r="AF689" s="10"/>
      <c r="AG689" s="10"/>
      <c r="AH689" s="10"/>
    </row>
    <row r="690" spans="1:34" ht="15.75" customHeight="1" x14ac:dyDescent="0.2">
      <c r="A690" s="10"/>
      <c r="B690" s="10"/>
      <c r="C690" s="10"/>
      <c r="D690" s="10"/>
      <c r="E690" s="10"/>
      <c r="F690" s="10"/>
      <c r="G690" s="10"/>
      <c r="H690" s="10"/>
      <c r="I690" s="10"/>
      <c r="J690" s="10"/>
      <c r="K690" s="10"/>
      <c r="L690" s="10"/>
      <c r="M690" s="10"/>
      <c r="N690" s="10"/>
      <c r="O690" s="10"/>
      <c r="P690" s="10"/>
      <c r="Q690" s="10"/>
      <c r="R690" s="10"/>
      <c r="S690" s="10"/>
      <c r="T690" s="10"/>
      <c r="U690" s="10"/>
      <c r="V690" s="10"/>
      <c r="W690" s="10"/>
      <c r="X690" s="10"/>
      <c r="AB690" s="10"/>
      <c r="AC690" s="10"/>
      <c r="AD690" s="10"/>
      <c r="AE690" s="10"/>
      <c r="AF690" s="10"/>
      <c r="AG690" s="10"/>
      <c r="AH690" s="10"/>
    </row>
    <row r="691" spans="1:34" ht="15.75" customHeight="1" x14ac:dyDescent="0.2">
      <c r="A691" s="10"/>
      <c r="B691" s="10"/>
      <c r="C691" s="10"/>
      <c r="D691" s="10"/>
      <c r="E691" s="10"/>
      <c r="F691" s="10"/>
      <c r="G691" s="10"/>
      <c r="H691" s="10"/>
      <c r="I691" s="10"/>
      <c r="J691" s="10"/>
      <c r="K691" s="10"/>
      <c r="L691" s="10"/>
      <c r="M691" s="10"/>
      <c r="N691" s="10"/>
      <c r="O691" s="10"/>
      <c r="P691" s="10"/>
      <c r="Q691" s="10"/>
      <c r="R691" s="10"/>
      <c r="S691" s="10"/>
      <c r="T691" s="10"/>
      <c r="U691" s="10"/>
      <c r="V691" s="10"/>
      <c r="W691" s="10"/>
      <c r="X691" s="10"/>
      <c r="AB691" s="10"/>
      <c r="AC691" s="10"/>
      <c r="AD691" s="10"/>
      <c r="AE691" s="10"/>
      <c r="AF691" s="10"/>
      <c r="AG691" s="10"/>
      <c r="AH691" s="10"/>
    </row>
    <row r="692" spans="1:34" ht="15.75" customHeight="1" x14ac:dyDescent="0.2">
      <c r="A692" s="10"/>
      <c r="B692" s="10"/>
      <c r="C692" s="10"/>
      <c r="D692" s="10"/>
      <c r="E692" s="10"/>
      <c r="F692" s="10"/>
      <c r="G692" s="10"/>
      <c r="H692" s="10"/>
      <c r="I692" s="10"/>
      <c r="J692" s="10"/>
      <c r="K692" s="10"/>
      <c r="L692" s="10"/>
      <c r="M692" s="10"/>
      <c r="N692" s="10"/>
      <c r="O692" s="10"/>
      <c r="P692" s="10"/>
      <c r="Q692" s="10"/>
      <c r="R692" s="10"/>
      <c r="S692" s="10"/>
      <c r="T692" s="10"/>
      <c r="U692" s="10"/>
      <c r="V692" s="10"/>
      <c r="W692" s="10"/>
      <c r="X692" s="10"/>
      <c r="AB692" s="10"/>
      <c r="AC692" s="10"/>
      <c r="AD692" s="10"/>
      <c r="AE692" s="10"/>
      <c r="AF692" s="10"/>
      <c r="AG692" s="10"/>
      <c r="AH692" s="10"/>
    </row>
    <row r="693" spans="1:34" ht="15.75" customHeight="1" x14ac:dyDescent="0.2">
      <c r="A693" s="10"/>
      <c r="B693" s="10"/>
      <c r="C693" s="10"/>
      <c r="D693" s="10"/>
      <c r="E693" s="10"/>
      <c r="F693" s="10"/>
      <c r="G693" s="10"/>
      <c r="H693" s="10"/>
      <c r="I693" s="10"/>
      <c r="J693" s="10"/>
      <c r="K693" s="10"/>
      <c r="L693" s="10"/>
      <c r="M693" s="10"/>
      <c r="N693" s="10"/>
      <c r="O693" s="10"/>
      <c r="P693" s="10"/>
      <c r="Q693" s="10"/>
      <c r="R693" s="10"/>
      <c r="S693" s="10"/>
      <c r="T693" s="10"/>
      <c r="U693" s="10"/>
      <c r="V693" s="10"/>
      <c r="W693" s="10"/>
      <c r="X693" s="10"/>
      <c r="AB693" s="10"/>
      <c r="AC693" s="10"/>
      <c r="AD693" s="10"/>
      <c r="AE693" s="10"/>
      <c r="AF693" s="10"/>
      <c r="AG693" s="10"/>
      <c r="AH693" s="10"/>
    </row>
    <row r="694" spans="1:34" ht="15.75" customHeight="1" x14ac:dyDescent="0.2">
      <c r="A694" s="10"/>
      <c r="B694" s="10"/>
      <c r="C694" s="10"/>
      <c r="D694" s="10"/>
      <c r="E694" s="10"/>
      <c r="F694" s="10"/>
      <c r="G694" s="10"/>
      <c r="H694" s="10"/>
      <c r="I694" s="10"/>
      <c r="J694" s="10"/>
      <c r="K694" s="10"/>
      <c r="L694" s="10"/>
      <c r="M694" s="10"/>
      <c r="N694" s="10"/>
      <c r="O694" s="10"/>
      <c r="P694" s="10"/>
      <c r="Q694" s="10"/>
      <c r="R694" s="10"/>
      <c r="S694" s="10"/>
      <c r="T694" s="10"/>
      <c r="U694" s="10"/>
      <c r="V694" s="10"/>
      <c r="W694" s="10"/>
      <c r="X694" s="10"/>
      <c r="AB694" s="10"/>
      <c r="AC694" s="10"/>
      <c r="AD694" s="10"/>
      <c r="AE694" s="10"/>
      <c r="AF694" s="10"/>
      <c r="AG694" s="10"/>
      <c r="AH694" s="10"/>
    </row>
    <row r="695" spans="1:34" ht="15.75" customHeight="1" x14ac:dyDescent="0.2">
      <c r="A695" s="10"/>
      <c r="B695" s="10"/>
      <c r="C695" s="10"/>
      <c r="D695" s="10"/>
      <c r="E695" s="10"/>
      <c r="F695" s="10"/>
      <c r="G695" s="10"/>
      <c r="H695" s="10"/>
      <c r="I695" s="10"/>
      <c r="J695" s="10"/>
      <c r="K695" s="10"/>
      <c r="L695" s="10"/>
      <c r="M695" s="10"/>
      <c r="N695" s="10"/>
      <c r="O695" s="10"/>
      <c r="P695" s="10"/>
      <c r="Q695" s="10"/>
      <c r="R695" s="10"/>
      <c r="S695" s="10"/>
      <c r="T695" s="10"/>
      <c r="U695" s="10"/>
      <c r="V695" s="10"/>
      <c r="W695" s="10"/>
      <c r="X695" s="10"/>
      <c r="AB695" s="10"/>
      <c r="AC695" s="10"/>
      <c r="AD695" s="10"/>
      <c r="AE695" s="10"/>
      <c r="AF695" s="10"/>
      <c r="AG695" s="10"/>
      <c r="AH695" s="10"/>
    </row>
    <row r="696" spans="1:34" ht="15.75" customHeight="1" x14ac:dyDescent="0.2">
      <c r="A696" s="10"/>
      <c r="B696" s="10"/>
      <c r="C696" s="10"/>
      <c r="D696" s="10"/>
      <c r="E696" s="10"/>
      <c r="F696" s="10"/>
      <c r="G696" s="10"/>
      <c r="H696" s="10"/>
      <c r="I696" s="10"/>
      <c r="J696" s="10"/>
      <c r="K696" s="10"/>
      <c r="L696" s="10"/>
      <c r="M696" s="10"/>
      <c r="N696" s="10"/>
      <c r="O696" s="10"/>
      <c r="P696" s="10"/>
      <c r="Q696" s="10"/>
      <c r="R696" s="10"/>
      <c r="S696" s="10"/>
      <c r="T696" s="10"/>
      <c r="U696" s="10"/>
      <c r="V696" s="10"/>
      <c r="W696" s="10"/>
      <c r="X696" s="10"/>
      <c r="AB696" s="10"/>
      <c r="AC696" s="10"/>
      <c r="AD696" s="10"/>
      <c r="AE696" s="10"/>
      <c r="AF696" s="10"/>
      <c r="AG696" s="10"/>
      <c r="AH696" s="10"/>
    </row>
    <row r="697" spans="1:34" ht="15.75" customHeight="1" x14ac:dyDescent="0.2">
      <c r="A697" s="10"/>
      <c r="B697" s="10"/>
      <c r="C697" s="10"/>
      <c r="D697" s="10"/>
      <c r="E697" s="10"/>
      <c r="F697" s="10"/>
      <c r="G697" s="10"/>
      <c r="H697" s="10"/>
      <c r="I697" s="10"/>
      <c r="J697" s="10"/>
      <c r="K697" s="10"/>
      <c r="L697" s="10"/>
      <c r="M697" s="10"/>
      <c r="N697" s="10"/>
      <c r="O697" s="10"/>
      <c r="P697" s="10"/>
      <c r="Q697" s="10"/>
      <c r="R697" s="10"/>
      <c r="S697" s="10"/>
      <c r="T697" s="10"/>
      <c r="U697" s="10"/>
      <c r="V697" s="10"/>
      <c r="W697" s="10"/>
      <c r="X697" s="10"/>
      <c r="AB697" s="10"/>
      <c r="AC697" s="10"/>
      <c r="AD697" s="10"/>
      <c r="AE697" s="10"/>
      <c r="AF697" s="10"/>
      <c r="AG697" s="10"/>
      <c r="AH697" s="10"/>
    </row>
    <row r="698" spans="1:34" ht="15.75" customHeight="1" x14ac:dyDescent="0.2">
      <c r="A698" s="10"/>
      <c r="B698" s="10"/>
      <c r="C698" s="10"/>
      <c r="D698" s="10"/>
      <c r="E698" s="10"/>
      <c r="F698" s="10"/>
      <c r="G698" s="10"/>
      <c r="H698" s="10"/>
      <c r="I698" s="10"/>
      <c r="J698" s="10"/>
      <c r="K698" s="10"/>
      <c r="L698" s="10"/>
      <c r="M698" s="10"/>
      <c r="N698" s="10"/>
      <c r="O698" s="10"/>
      <c r="P698" s="10"/>
      <c r="Q698" s="10"/>
      <c r="R698" s="10"/>
      <c r="S698" s="10"/>
      <c r="T698" s="10"/>
      <c r="U698" s="10"/>
      <c r="V698" s="10"/>
      <c r="W698" s="10"/>
      <c r="X698" s="10"/>
      <c r="AB698" s="10"/>
      <c r="AC698" s="10"/>
      <c r="AD698" s="10"/>
      <c r="AE698" s="10"/>
      <c r="AF698" s="10"/>
      <c r="AG698" s="10"/>
      <c r="AH698" s="10"/>
    </row>
    <row r="699" spans="1:34" ht="15.75" customHeight="1" x14ac:dyDescent="0.2">
      <c r="A699" s="10"/>
      <c r="B699" s="10"/>
      <c r="C699" s="10"/>
      <c r="D699" s="10"/>
      <c r="E699" s="10"/>
      <c r="F699" s="10"/>
      <c r="G699" s="10"/>
      <c r="H699" s="10"/>
      <c r="I699" s="10"/>
      <c r="J699" s="10"/>
      <c r="K699" s="10"/>
      <c r="L699" s="10"/>
      <c r="M699" s="10"/>
      <c r="N699" s="10"/>
      <c r="O699" s="10"/>
      <c r="P699" s="10"/>
      <c r="Q699" s="10"/>
      <c r="R699" s="10"/>
      <c r="S699" s="10"/>
      <c r="T699" s="10"/>
      <c r="U699" s="10"/>
      <c r="V699" s="10"/>
      <c r="W699" s="10"/>
      <c r="X699" s="10"/>
      <c r="AB699" s="10"/>
      <c r="AC699" s="10"/>
      <c r="AD699" s="10"/>
      <c r="AE699" s="10"/>
      <c r="AF699" s="10"/>
      <c r="AG699" s="10"/>
      <c r="AH699" s="10"/>
    </row>
    <row r="700" spans="1:34" ht="15.75" customHeight="1" x14ac:dyDescent="0.2">
      <c r="A700" s="10"/>
      <c r="B700" s="10"/>
      <c r="C700" s="10"/>
      <c r="D700" s="10"/>
      <c r="E700" s="10"/>
      <c r="F700" s="10"/>
      <c r="G700" s="10"/>
      <c r="H700" s="10"/>
      <c r="I700" s="10"/>
      <c r="J700" s="10"/>
      <c r="K700" s="10"/>
      <c r="L700" s="10"/>
      <c r="M700" s="10"/>
      <c r="N700" s="10"/>
      <c r="O700" s="10"/>
      <c r="P700" s="10"/>
      <c r="Q700" s="10"/>
      <c r="R700" s="10"/>
      <c r="S700" s="10"/>
      <c r="T700" s="10"/>
      <c r="U700" s="10"/>
      <c r="V700" s="10"/>
      <c r="W700" s="10"/>
      <c r="X700" s="10"/>
      <c r="AB700" s="10"/>
      <c r="AC700" s="10"/>
      <c r="AD700" s="10"/>
      <c r="AE700" s="10"/>
      <c r="AF700" s="10"/>
      <c r="AG700" s="10"/>
      <c r="AH700" s="10"/>
    </row>
    <row r="701" spans="1:34" ht="15.75" customHeight="1" x14ac:dyDescent="0.2">
      <c r="A701" s="10"/>
      <c r="B701" s="10"/>
      <c r="C701" s="10"/>
      <c r="D701" s="10"/>
      <c r="E701" s="10"/>
      <c r="F701" s="10"/>
      <c r="G701" s="10"/>
      <c r="H701" s="10"/>
      <c r="I701" s="10"/>
      <c r="J701" s="10"/>
      <c r="K701" s="10"/>
      <c r="L701" s="10"/>
      <c r="M701" s="10"/>
      <c r="N701" s="10"/>
      <c r="O701" s="10"/>
      <c r="P701" s="10"/>
      <c r="Q701" s="10"/>
      <c r="R701" s="10"/>
      <c r="S701" s="10"/>
      <c r="T701" s="10"/>
      <c r="U701" s="10"/>
      <c r="V701" s="10"/>
      <c r="W701" s="10"/>
      <c r="X701" s="10"/>
      <c r="AB701" s="10"/>
      <c r="AC701" s="10"/>
      <c r="AD701" s="10"/>
      <c r="AE701" s="10"/>
      <c r="AF701" s="10"/>
      <c r="AG701" s="10"/>
      <c r="AH701" s="10"/>
    </row>
    <row r="702" spans="1:34" ht="15.75" customHeight="1" x14ac:dyDescent="0.2">
      <c r="A702" s="10"/>
      <c r="B702" s="10"/>
      <c r="C702" s="10"/>
      <c r="D702" s="10"/>
      <c r="E702" s="10"/>
      <c r="F702" s="10"/>
      <c r="G702" s="10"/>
      <c r="H702" s="10"/>
      <c r="I702" s="10"/>
      <c r="J702" s="10"/>
      <c r="K702" s="10"/>
      <c r="L702" s="10"/>
      <c r="M702" s="10"/>
      <c r="N702" s="10"/>
      <c r="O702" s="10"/>
      <c r="P702" s="10"/>
      <c r="Q702" s="10"/>
      <c r="R702" s="10"/>
      <c r="S702" s="10"/>
      <c r="T702" s="10"/>
      <c r="U702" s="10"/>
      <c r="V702" s="10"/>
      <c r="W702" s="10"/>
      <c r="X702" s="10"/>
      <c r="AB702" s="10"/>
      <c r="AC702" s="10"/>
      <c r="AD702" s="10"/>
      <c r="AE702" s="10"/>
      <c r="AF702" s="10"/>
      <c r="AG702" s="10"/>
      <c r="AH702" s="10"/>
    </row>
    <row r="703" spans="1:34" ht="15.75" customHeight="1" x14ac:dyDescent="0.2">
      <c r="A703" s="10"/>
      <c r="B703" s="10"/>
      <c r="C703" s="10"/>
      <c r="D703" s="10"/>
      <c r="E703" s="10"/>
      <c r="F703" s="10"/>
      <c r="G703" s="10"/>
      <c r="H703" s="10"/>
      <c r="I703" s="10"/>
      <c r="J703" s="10"/>
      <c r="K703" s="10"/>
      <c r="L703" s="10"/>
      <c r="M703" s="10"/>
      <c r="N703" s="10"/>
      <c r="O703" s="10"/>
      <c r="P703" s="10"/>
      <c r="Q703" s="10"/>
      <c r="R703" s="10"/>
      <c r="S703" s="10"/>
      <c r="T703" s="10"/>
      <c r="U703" s="10"/>
      <c r="V703" s="10"/>
      <c r="W703" s="10"/>
      <c r="X703" s="10"/>
      <c r="AB703" s="10"/>
      <c r="AC703" s="10"/>
      <c r="AD703" s="10"/>
      <c r="AE703" s="10"/>
      <c r="AF703" s="10"/>
      <c r="AG703" s="10"/>
      <c r="AH703" s="10"/>
    </row>
    <row r="704" spans="1:34" ht="15.75" customHeight="1" x14ac:dyDescent="0.2">
      <c r="A704" s="10"/>
      <c r="B704" s="10"/>
      <c r="C704" s="10"/>
      <c r="D704" s="10"/>
      <c r="E704" s="10"/>
      <c r="F704" s="10"/>
      <c r="G704" s="10"/>
      <c r="H704" s="10"/>
      <c r="I704" s="10"/>
      <c r="J704" s="10"/>
      <c r="K704" s="10"/>
      <c r="L704" s="10"/>
      <c r="M704" s="10"/>
      <c r="N704" s="10"/>
      <c r="O704" s="10"/>
      <c r="P704" s="10"/>
      <c r="Q704" s="10"/>
      <c r="R704" s="10"/>
      <c r="S704" s="10"/>
      <c r="T704" s="10"/>
      <c r="U704" s="10"/>
      <c r="V704" s="10"/>
      <c r="W704" s="10"/>
      <c r="X704" s="10"/>
      <c r="AB704" s="10"/>
      <c r="AC704" s="10"/>
      <c r="AD704" s="10"/>
      <c r="AE704" s="10"/>
      <c r="AF704" s="10"/>
      <c r="AG704" s="10"/>
      <c r="AH704" s="10"/>
    </row>
    <row r="705" spans="1:34" ht="15.75" customHeight="1" x14ac:dyDescent="0.2">
      <c r="A705" s="10"/>
      <c r="B705" s="10"/>
      <c r="C705" s="10"/>
      <c r="D705" s="10"/>
      <c r="E705" s="10"/>
      <c r="F705" s="10"/>
      <c r="G705" s="10"/>
      <c r="H705" s="10"/>
      <c r="I705" s="10"/>
      <c r="J705" s="10"/>
      <c r="K705" s="10"/>
      <c r="L705" s="10"/>
      <c r="M705" s="10"/>
      <c r="N705" s="10"/>
      <c r="O705" s="10"/>
      <c r="P705" s="10"/>
      <c r="Q705" s="10"/>
      <c r="R705" s="10"/>
      <c r="S705" s="10"/>
      <c r="T705" s="10"/>
      <c r="U705" s="10"/>
      <c r="V705" s="10"/>
      <c r="W705" s="10"/>
      <c r="X705" s="10"/>
      <c r="AB705" s="10"/>
      <c r="AC705" s="10"/>
      <c r="AD705" s="10"/>
      <c r="AE705" s="10"/>
      <c r="AF705" s="10"/>
      <c r="AG705" s="10"/>
      <c r="AH705" s="10"/>
    </row>
    <row r="706" spans="1:34" ht="15.75" customHeight="1" x14ac:dyDescent="0.2">
      <c r="A706" s="10"/>
      <c r="B706" s="10"/>
      <c r="C706" s="10"/>
      <c r="D706" s="10"/>
      <c r="E706" s="10"/>
      <c r="F706" s="10"/>
      <c r="G706" s="10"/>
      <c r="H706" s="10"/>
      <c r="I706" s="10"/>
      <c r="J706" s="10"/>
      <c r="K706" s="10"/>
      <c r="L706" s="10"/>
      <c r="M706" s="10"/>
      <c r="N706" s="10"/>
      <c r="O706" s="10"/>
      <c r="P706" s="10"/>
      <c r="Q706" s="10"/>
      <c r="R706" s="10"/>
      <c r="S706" s="10"/>
      <c r="T706" s="10"/>
      <c r="U706" s="10"/>
      <c r="V706" s="10"/>
      <c r="W706" s="10"/>
      <c r="X706" s="10"/>
      <c r="AB706" s="10"/>
      <c r="AC706" s="10"/>
      <c r="AD706" s="10"/>
      <c r="AE706" s="10"/>
      <c r="AF706" s="10"/>
      <c r="AG706" s="10"/>
      <c r="AH706" s="10"/>
    </row>
    <row r="707" spans="1:34" ht="15.75" customHeight="1" x14ac:dyDescent="0.2">
      <c r="A707" s="10"/>
      <c r="B707" s="10"/>
      <c r="C707" s="10"/>
      <c r="D707" s="10"/>
      <c r="E707" s="10"/>
      <c r="F707" s="10"/>
      <c r="G707" s="10"/>
      <c r="H707" s="10"/>
      <c r="I707" s="10"/>
      <c r="J707" s="10"/>
      <c r="K707" s="10"/>
      <c r="L707" s="10"/>
      <c r="M707" s="10"/>
      <c r="N707" s="10"/>
      <c r="O707" s="10"/>
      <c r="P707" s="10"/>
      <c r="Q707" s="10"/>
      <c r="R707" s="10"/>
      <c r="S707" s="10"/>
      <c r="T707" s="10"/>
      <c r="U707" s="10"/>
      <c r="V707" s="10"/>
      <c r="W707" s="10"/>
      <c r="X707" s="10"/>
      <c r="AB707" s="10"/>
      <c r="AC707" s="10"/>
      <c r="AD707" s="10"/>
      <c r="AE707" s="10"/>
      <c r="AF707" s="10"/>
      <c r="AG707" s="10"/>
      <c r="AH707" s="10"/>
    </row>
    <row r="708" spans="1:34" ht="15.75" customHeight="1" x14ac:dyDescent="0.2">
      <c r="A708" s="10"/>
      <c r="B708" s="10"/>
      <c r="C708" s="10"/>
      <c r="D708" s="10"/>
      <c r="E708" s="10"/>
      <c r="F708" s="10"/>
      <c r="G708" s="10"/>
      <c r="H708" s="10"/>
      <c r="I708" s="10"/>
      <c r="J708" s="10"/>
      <c r="K708" s="10"/>
      <c r="L708" s="10"/>
      <c r="M708" s="10"/>
      <c r="N708" s="10"/>
      <c r="O708" s="10"/>
      <c r="P708" s="10"/>
      <c r="Q708" s="10"/>
      <c r="R708" s="10"/>
      <c r="S708" s="10"/>
      <c r="T708" s="10"/>
      <c r="U708" s="10"/>
      <c r="V708" s="10"/>
      <c r="W708" s="10"/>
      <c r="X708" s="10"/>
      <c r="AB708" s="10"/>
      <c r="AC708" s="10"/>
      <c r="AD708" s="10"/>
      <c r="AE708" s="10"/>
      <c r="AF708" s="10"/>
      <c r="AG708" s="10"/>
      <c r="AH708" s="10"/>
    </row>
    <row r="709" spans="1:34" ht="15.75" customHeight="1" x14ac:dyDescent="0.2">
      <c r="A709" s="10"/>
      <c r="B709" s="10"/>
      <c r="C709" s="10"/>
      <c r="D709" s="10"/>
      <c r="E709" s="10"/>
      <c r="F709" s="10"/>
      <c r="G709" s="10"/>
      <c r="H709" s="10"/>
      <c r="I709" s="10"/>
      <c r="J709" s="10"/>
      <c r="K709" s="10"/>
      <c r="L709" s="10"/>
      <c r="M709" s="10"/>
      <c r="N709" s="10"/>
      <c r="O709" s="10"/>
      <c r="P709" s="10"/>
      <c r="Q709" s="10"/>
      <c r="R709" s="10"/>
      <c r="S709" s="10"/>
      <c r="T709" s="10"/>
      <c r="U709" s="10"/>
      <c r="V709" s="10"/>
      <c r="W709" s="10"/>
      <c r="X709" s="10"/>
      <c r="AB709" s="10"/>
      <c r="AC709" s="10"/>
      <c r="AD709" s="10"/>
      <c r="AE709" s="10"/>
      <c r="AF709" s="10"/>
      <c r="AG709" s="10"/>
      <c r="AH709" s="10"/>
    </row>
    <row r="710" spans="1:34" ht="15.75" customHeight="1" x14ac:dyDescent="0.2">
      <c r="A710" s="10"/>
      <c r="B710" s="10"/>
      <c r="C710" s="10"/>
      <c r="D710" s="10"/>
      <c r="E710" s="10"/>
      <c r="F710" s="10"/>
      <c r="G710" s="10"/>
      <c r="H710" s="10"/>
      <c r="I710" s="10"/>
      <c r="J710" s="10"/>
      <c r="K710" s="10"/>
      <c r="L710" s="10"/>
      <c r="M710" s="10"/>
      <c r="N710" s="10"/>
      <c r="O710" s="10"/>
      <c r="P710" s="10"/>
      <c r="Q710" s="10"/>
      <c r="R710" s="10"/>
      <c r="S710" s="10"/>
      <c r="T710" s="10"/>
      <c r="U710" s="10"/>
      <c r="V710" s="10"/>
      <c r="W710" s="10"/>
      <c r="X710" s="10"/>
      <c r="AB710" s="10"/>
      <c r="AC710" s="10"/>
      <c r="AD710" s="10"/>
      <c r="AE710" s="10"/>
      <c r="AF710" s="10"/>
      <c r="AG710" s="10"/>
      <c r="AH710" s="10"/>
    </row>
    <row r="711" spans="1:34" ht="15.75" customHeight="1" x14ac:dyDescent="0.2">
      <c r="A711" s="10"/>
      <c r="B711" s="10"/>
      <c r="C711" s="10"/>
      <c r="D711" s="10"/>
      <c r="E711" s="10"/>
      <c r="F711" s="10"/>
      <c r="G711" s="10"/>
      <c r="H711" s="10"/>
      <c r="I711" s="10"/>
      <c r="J711" s="10"/>
      <c r="K711" s="10"/>
      <c r="L711" s="10"/>
      <c r="M711" s="10"/>
      <c r="N711" s="10"/>
      <c r="O711" s="10"/>
      <c r="P711" s="10"/>
      <c r="Q711" s="10"/>
      <c r="R711" s="10"/>
      <c r="S711" s="10"/>
      <c r="T711" s="10"/>
      <c r="U711" s="10"/>
      <c r="V711" s="10"/>
      <c r="W711" s="10"/>
      <c r="X711" s="10"/>
      <c r="AB711" s="10"/>
      <c r="AC711" s="10"/>
      <c r="AD711" s="10"/>
      <c r="AE711" s="10"/>
      <c r="AF711" s="10"/>
      <c r="AG711" s="10"/>
      <c r="AH711" s="10"/>
    </row>
    <row r="712" spans="1:34" ht="15.75" customHeight="1" x14ac:dyDescent="0.2">
      <c r="A712" s="10"/>
      <c r="B712" s="10"/>
      <c r="C712" s="10"/>
      <c r="D712" s="10"/>
      <c r="E712" s="10"/>
      <c r="F712" s="10"/>
      <c r="G712" s="10"/>
      <c r="H712" s="10"/>
      <c r="I712" s="10"/>
      <c r="J712" s="10"/>
      <c r="K712" s="10"/>
      <c r="L712" s="10"/>
      <c r="M712" s="10"/>
      <c r="N712" s="10"/>
      <c r="O712" s="10"/>
      <c r="P712" s="10"/>
      <c r="Q712" s="10"/>
      <c r="R712" s="10"/>
      <c r="S712" s="10"/>
      <c r="T712" s="10"/>
      <c r="U712" s="10"/>
      <c r="V712" s="10"/>
      <c r="W712" s="10"/>
      <c r="X712" s="10"/>
      <c r="AB712" s="10"/>
      <c r="AC712" s="10"/>
      <c r="AD712" s="10"/>
      <c r="AE712" s="10"/>
      <c r="AF712" s="10"/>
      <c r="AG712" s="10"/>
      <c r="AH712" s="10"/>
    </row>
    <row r="713" spans="1:34" ht="15.75" customHeight="1" x14ac:dyDescent="0.2">
      <c r="A713" s="10"/>
      <c r="B713" s="10"/>
      <c r="C713" s="10"/>
      <c r="D713" s="10"/>
      <c r="E713" s="10"/>
      <c r="F713" s="10"/>
      <c r="G713" s="10"/>
      <c r="H713" s="10"/>
      <c r="I713" s="10"/>
      <c r="J713" s="10"/>
      <c r="K713" s="10"/>
      <c r="L713" s="10"/>
      <c r="M713" s="10"/>
      <c r="N713" s="10"/>
      <c r="O713" s="10"/>
      <c r="P713" s="10"/>
      <c r="Q713" s="10"/>
      <c r="R713" s="10"/>
      <c r="S713" s="10"/>
      <c r="T713" s="10"/>
      <c r="U713" s="10"/>
      <c r="V713" s="10"/>
      <c r="W713" s="10"/>
      <c r="X713" s="10"/>
      <c r="AB713" s="10"/>
      <c r="AC713" s="10"/>
      <c r="AD713" s="10"/>
      <c r="AE713" s="10"/>
      <c r="AF713" s="10"/>
      <c r="AG713" s="10"/>
      <c r="AH713" s="10"/>
    </row>
    <row r="714" spans="1:34" ht="15.75" customHeight="1" x14ac:dyDescent="0.2">
      <c r="A714" s="10"/>
      <c r="B714" s="10"/>
      <c r="C714" s="10"/>
      <c r="D714" s="10"/>
      <c r="E714" s="10"/>
      <c r="F714" s="10"/>
      <c r="G714" s="10"/>
      <c r="H714" s="10"/>
      <c r="I714" s="10"/>
      <c r="J714" s="10"/>
      <c r="K714" s="10"/>
      <c r="L714" s="10"/>
      <c r="M714" s="10"/>
      <c r="N714" s="10"/>
      <c r="O714" s="10"/>
      <c r="P714" s="10"/>
      <c r="Q714" s="10"/>
      <c r="R714" s="10"/>
      <c r="S714" s="10"/>
      <c r="T714" s="10"/>
      <c r="U714" s="10"/>
      <c r="V714" s="10"/>
      <c r="W714" s="10"/>
      <c r="X714" s="10"/>
      <c r="AB714" s="10"/>
      <c r="AC714" s="10"/>
      <c r="AD714" s="10"/>
      <c r="AE714" s="10"/>
      <c r="AF714" s="10"/>
      <c r="AG714" s="10"/>
      <c r="AH714" s="10"/>
    </row>
    <row r="715" spans="1:34" ht="15.75" customHeight="1" x14ac:dyDescent="0.2">
      <c r="A715" s="10"/>
      <c r="B715" s="10"/>
      <c r="C715" s="10"/>
      <c r="D715" s="10"/>
      <c r="E715" s="10"/>
      <c r="F715" s="10"/>
      <c r="G715" s="10"/>
      <c r="H715" s="10"/>
      <c r="I715" s="10"/>
      <c r="J715" s="10"/>
      <c r="K715" s="10"/>
      <c r="L715" s="10"/>
      <c r="M715" s="10"/>
      <c r="N715" s="10"/>
      <c r="O715" s="10"/>
      <c r="P715" s="10"/>
      <c r="Q715" s="10"/>
      <c r="R715" s="10"/>
      <c r="S715" s="10"/>
      <c r="T715" s="10"/>
      <c r="U715" s="10"/>
      <c r="V715" s="10"/>
      <c r="W715" s="10"/>
      <c r="X715" s="10"/>
      <c r="AB715" s="10"/>
      <c r="AC715" s="10"/>
      <c r="AD715" s="10"/>
      <c r="AE715" s="10"/>
      <c r="AF715" s="10"/>
      <c r="AG715" s="10"/>
      <c r="AH715" s="10"/>
    </row>
    <row r="716" spans="1:34" ht="15.75" customHeight="1" x14ac:dyDescent="0.2">
      <c r="A716" s="10"/>
      <c r="B716" s="10"/>
      <c r="C716" s="10"/>
      <c r="D716" s="10"/>
      <c r="E716" s="10"/>
      <c r="F716" s="10"/>
      <c r="G716" s="10"/>
      <c r="H716" s="10"/>
      <c r="I716" s="10"/>
      <c r="J716" s="10"/>
      <c r="K716" s="10"/>
      <c r="L716" s="10"/>
      <c r="M716" s="10"/>
      <c r="N716" s="10"/>
      <c r="O716" s="10"/>
      <c r="P716" s="10"/>
      <c r="Q716" s="10"/>
      <c r="R716" s="10"/>
      <c r="S716" s="10"/>
      <c r="T716" s="10"/>
      <c r="U716" s="10"/>
      <c r="V716" s="10"/>
      <c r="W716" s="10"/>
      <c r="X716" s="10"/>
      <c r="AB716" s="10"/>
      <c r="AC716" s="10"/>
      <c r="AD716" s="10"/>
      <c r="AE716" s="10"/>
      <c r="AF716" s="10"/>
      <c r="AG716" s="10"/>
      <c r="AH716" s="10"/>
    </row>
    <row r="717" spans="1:34" ht="15.75" customHeight="1" x14ac:dyDescent="0.2">
      <c r="A717" s="10"/>
      <c r="B717" s="10"/>
      <c r="C717" s="10"/>
      <c r="D717" s="10"/>
      <c r="E717" s="10"/>
      <c r="F717" s="10"/>
      <c r="G717" s="10"/>
      <c r="H717" s="10"/>
      <c r="I717" s="10"/>
      <c r="J717" s="10"/>
      <c r="K717" s="10"/>
      <c r="L717" s="10"/>
      <c r="M717" s="10"/>
      <c r="N717" s="10"/>
      <c r="O717" s="10"/>
      <c r="P717" s="10"/>
      <c r="Q717" s="10"/>
      <c r="R717" s="10"/>
      <c r="S717" s="10"/>
      <c r="T717" s="10"/>
      <c r="U717" s="10"/>
      <c r="V717" s="10"/>
      <c r="W717" s="10"/>
      <c r="X717" s="10"/>
      <c r="AB717" s="10"/>
      <c r="AC717" s="10"/>
      <c r="AD717" s="10"/>
      <c r="AE717" s="10"/>
      <c r="AF717" s="10"/>
      <c r="AG717" s="10"/>
      <c r="AH717" s="10"/>
    </row>
    <row r="718" spans="1:34" ht="15.75" customHeight="1" x14ac:dyDescent="0.2">
      <c r="A718" s="10"/>
      <c r="B718" s="10"/>
      <c r="C718" s="10"/>
      <c r="D718" s="10"/>
      <c r="E718" s="10"/>
      <c r="F718" s="10"/>
      <c r="G718" s="10"/>
      <c r="H718" s="10"/>
      <c r="I718" s="10"/>
      <c r="J718" s="10"/>
      <c r="K718" s="10"/>
      <c r="L718" s="10"/>
      <c r="M718" s="10"/>
      <c r="N718" s="10"/>
      <c r="O718" s="10"/>
      <c r="P718" s="10"/>
      <c r="Q718" s="10"/>
      <c r="R718" s="10"/>
      <c r="S718" s="10"/>
      <c r="T718" s="10"/>
      <c r="U718" s="10"/>
      <c r="V718" s="10"/>
      <c r="W718" s="10"/>
      <c r="X718" s="10"/>
      <c r="AB718" s="10"/>
      <c r="AC718" s="10"/>
      <c r="AD718" s="10"/>
      <c r="AE718" s="10"/>
      <c r="AF718" s="10"/>
      <c r="AG718" s="10"/>
      <c r="AH718" s="10"/>
    </row>
    <row r="719" spans="1:34" ht="15.75" customHeight="1" x14ac:dyDescent="0.2">
      <c r="A719" s="10"/>
      <c r="B719" s="10"/>
      <c r="C719" s="10"/>
      <c r="D719" s="10"/>
      <c r="E719" s="10"/>
      <c r="F719" s="10"/>
      <c r="G719" s="10"/>
      <c r="H719" s="10"/>
      <c r="I719" s="10"/>
      <c r="J719" s="10"/>
      <c r="K719" s="10"/>
      <c r="L719" s="10"/>
      <c r="M719" s="10"/>
      <c r="N719" s="10"/>
      <c r="O719" s="10"/>
      <c r="P719" s="10"/>
      <c r="Q719" s="10"/>
      <c r="R719" s="10"/>
      <c r="S719" s="10"/>
      <c r="T719" s="10"/>
      <c r="U719" s="10"/>
      <c r="V719" s="10"/>
      <c r="W719" s="10"/>
      <c r="X719" s="10"/>
      <c r="AB719" s="10"/>
      <c r="AC719" s="10"/>
      <c r="AD719" s="10"/>
      <c r="AE719" s="10"/>
      <c r="AF719" s="10"/>
      <c r="AG719" s="10"/>
      <c r="AH719" s="10"/>
    </row>
    <row r="720" spans="1:34" ht="15.75" customHeight="1" x14ac:dyDescent="0.2">
      <c r="A720" s="10"/>
      <c r="B720" s="10"/>
      <c r="C720" s="10"/>
      <c r="D720" s="10"/>
      <c r="E720" s="10"/>
      <c r="F720" s="10"/>
      <c r="G720" s="10"/>
      <c r="H720" s="10"/>
      <c r="I720" s="10"/>
      <c r="J720" s="10"/>
      <c r="K720" s="10"/>
      <c r="L720" s="10"/>
      <c r="M720" s="10"/>
      <c r="N720" s="10"/>
      <c r="O720" s="10"/>
      <c r="P720" s="10"/>
      <c r="Q720" s="10"/>
      <c r="R720" s="10"/>
      <c r="S720" s="10"/>
      <c r="T720" s="10"/>
      <c r="U720" s="10"/>
      <c r="V720" s="10"/>
      <c r="W720" s="10"/>
      <c r="X720" s="10"/>
      <c r="AB720" s="10"/>
      <c r="AC720" s="10"/>
      <c r="AD720" s="10"/>
      <c r="AE720" s="10"/>
      <c r="AF720" s="10"/>
      <c r="AG720" s="10"/>
      <c r="AH720" s="10"/>
    </row>
    <row r="721" spans="1:34" ht="15.75" customHeight="1" x14ac:dyDescent="0.2">
      <c r="A721" s="10"/>
      <c r="B721" s="10"/>
      <c r="C721" s="10"/>
      <c r="D721" s="10"/>
      <c r="E721" s="10"/>
      <c r="F721" s="10"/>
      <c r="G721" s="10"/>
      <c r="H721" s="10"/>
      <c r="I721" s="10"/>
      <c r="J721" s="10"/>
      <c r="K721" s="10"/>
      <c r="L721" s="10"/>
      <c r="M721" s="10"/>
      <c r="N721" s="10"/>
      <c r="O721" s="10"/>
      <c r="P721" s="10"/>
      <c r="Q721" s="10"/>
      <c r="R721" s="10"/>
      <c r="S721" s="10"/>
      <c r="T721" s="10"/>
      <c r="U721" s="10"/>
      <c r="V721" s="10"/>
      <c r="W721" s="10"/>
      <c r="X721" s="10"/>
      <c r="AB721" s="10"/>
      <c r="AC721" s="10"/>
      <c r="AD721" s="10"/>
      <c r="AE721" s="10"/>
      <c r="AF721" s="10"/>
      <c r="AG721" s="10"/>
      <c r="AH721" s="10"/>
    </row>
    <row r="722" spans="1:34" ht="15.75" customHeight="1" x14ac:dyDescent="0.2">
      <c r="A722" s="10"/>
      <c r="B722" s="10"/>
      <c r="C722" s="10"/>
      <c r="D722" s="10"/>
      <c r="E722" s="10"/>
      <c r="F722" s="10"/>
      <c r="G722" s="10"/>
      <c r="H722" s="10"/>
      <c r="I722" s="10"/>
      <c r="J722" s="10"/>
      <c r="K722" s="10"/>
      <c r="L722" s="10"/>
      <c r="M722" s="10"/>
      <c r="N722" s="10"/>
      <c r="O722" s="10"/>
      <c r="P722" s="10"/>
      <c r="Q722" s="10"/>
      <c r="R722" s="10"/>
      <c r="S722" s="10"/>
      <c r="T722" s="10"/>
      <c r="U722" s="10"/>
      <c r="V722" s="10"/>
      <c r="W722" s="10"/>
      <c r="X722" s="10"/>
      <c r="AB722" s="10"/>
      <c r="AC722" s="10"/>
      <c r="AD722" s="10"/>
      <c r="AE722" s="10"/>
      <c r="AF722" s="10"/>
      <c r="AG722" s="10"/>
      <c r="AH722" s="10"/>
    </row>
    <row r="723" spans="1:34" ht="15.75" customHeight="1" x14ac:dyDescent="0.2">
      <c r="A723" s="10"/>
      <c r="B723" s="10"/>
      <c r="C723" s="10"/>
      <c r="D723" s="10"/>
      <c r="E723" s="10"/>
      <c r="F723" s="10"/>
      <c r="G723" s="10"/>
      <c r="H723" s="10"/>
      <c r="I723" s="10"/>
      <c r="J723" s="10"/>
      <c r="K723" s="10"/>
      <c r="L723" s="10"/>
      <c r="M723" s="10"/>
      <c r="N723" s="10"/>
      <c r="O723" s="10"/>
      <c r="P723" s="10"/>
      <c r="Q723" s="10"/>
      <c r="R723" s="10"/>
      <c r="S723" s="10"/>
      <c r="T723" s="10"/>
      <c r="U723" s="10"/>
      <c r="V723" s="10"/>
      <c r="W723" s="10"/>
      <c r="X723" s="10"/>
      <c r="AB723" s="10"/>
      <c r="AC723" s="10"/>
      <c r="AD723" s="10"/>
      <c r="AE723" s="10"/>
      <c r="AF723" s="10"/>
      <c r="AG723" s="10"/>
      <c r="AH723" s="10"/>
    </row>
    <row r="724" spans="1:34" ht="15.75" customHeight="1" x14ac:dyDescent="0.2">
      <c r="A724" s="10"/>
      <c r="B724" s="10"/>
      <c r="C724" s="10"/>
      <c r="D724" s="10"/>
      <c r="E724" s="10"/>
      <c r="F724" s="10"/>
      <c r="G724" s="10"/>
      <c r="H724" s="10"/>
      <c r="I724" s="10"/>
      <c r="J724" s="10"/>
      <c r="K724" s="10"/>
      <c r="L724" s="10"/>
      <c r="M724" s="10"/>
      <c r="N724" s="10"/>
      <c r="O724" s="10"/>
      <c r="P724" s="10"/>
      <c r="Q724" s="10"/>
      <c r="R724" s="10"/>
      <c r="S724" s="10"/>
      <c r="T724" s="10"/>
      <c r="U724" s="10"/>
      <c r="V724" s="10"/>
      <c r="W724" s="10"/>
      <c r="X724" s="10"/>
      <c r="AB724" s="10"/>
      <c r="AC724" s="10"/>
      <c r="AD724" s="10"/>
      <c r="AE724" s="10"/>
      <c r="AF724" s="10"/>
      <c r="AG724" s="10"/>
      <c r="AH724" s="10"/>
    </row>
    <row r="725" spans="1:34" ht="15.75" customHeight="1" x14ac:dyDescent="0.2">
      <c r="A725" s="10"/>
      <c r="B725" s="10"/>
      <c r="C725" s="10"/>
      <c r="D725" s="10"/>
      <c r="E725" s="10"/>
      <c r="F725" s="10"/>
      <c r="G725" s="10"/>
      <c r="H725" s="10"/>
      <c r="I725" s="10"/>
      <c r="J725" s="10"/>
      <c r="K725" s="10"/>
      <c r="L725" s="10"/>
      <c r="M725" s="10"/>
      <c r="N725" s="10"/>
      <c r="O725" s="10"/>
      <c r="P725" s="10"/>
      <c r="Q725" s="10"/>
      <c r="R725" s="10"/>
      <c r="S725" s="10"/>
      <c r="T725" s="10"/>
      <c r="U725" s="10"/>
      <c r="V725" s="10"/>
      <c r="W725" s="10"/>
      <c r="X725" s="10"/>
      <c r="AB725" s="10"/>
      <c r="AC725" s="10"/>
      <c r="AD725" s="10"/>
      <c r="AE725" s="10"/>
      <c r="AF725" s="10"/>
      <c r="AG725" s="10"/>
      <c r="AH725" s="10"/>
    </row>
    <row r="726" spans="1:34" ht="15.75" customHeight="1" x14ac:dyDescent="0.2">
      <c r="A726" s="10"/>
      <c r="B726" s="10"/>
      <c r="C726" s="10"/>
      <c r="D726" s="10"/>
      <c r="E726" s="10"/>
      <c r="F726" s="10"/>
      <c r="G726" s="10"/>
      <c r="H726" s="10"/>
      <c r="I726" s="10"/>
      <c r="J726" s="10"/>
      <c r="K726" s="10"/>
      <c r="L726" s="10"/>
      <c r="M726" s="10"/>
      <c r="N726" s="10"/>
      <c r="O726" s="10"/>
      <c r="P726" s="10"/>
      <c r="Q726" s="10"/>
      <c r="R726" s="10"/>
      <c r="S726" s="10"/>
      <c r="T726" s="10"/>
      <c r="U726" s="10"/>
      <c r="V726" s="10"/>
      <c r="W726" s="10"/>
      <c r="X726" s="10"/>
      <c r="AB726" s="10"/>
      <c r="AC726" s="10"/>
      <c r="AD726" s="10"/>
      <c r="AE726" s="10"/>
      <c r="AF726" s="10"/>
      <c r="AG726" s="10"/>
      <c r="AH726" s="10"/>
    </row>
    <row r="727" spans="1:34" ht="15.75" customHeight="1" x14ac:dyDescent="0.2">
      <c r="A727" s="10"/>
      <c r="B727" s="10"/>
      <c r="C727" s="10"/>
      <c r="D727" s="10"/>
      <c r="E727" s="10"/>
      <c r="F727" s="10"/>
      <c r="G727" s="10"/>
      <c r="H727" s="10"/>
      <c r="I727" s="10"/>
      <c r="J727" s="10"/>
      <c r="K727" s="10"/>
      <c r="L727" s="10"/>
      <c r="M727" s="10"/>
      <c r="N727" s="10"/>
      <c r="O727" s="10"/>
      <c r="P727" s="10"/>
      <c r="Q727" s="10"/>
      <c r="R727" s="10"/>
      <c r="S727" s="10"/>
      <c r="T727" s="10"/>
      <c r="U727" s="10"/>
      <c r="V727" s="10"/>
      <c r="W727" s="10"/>
      <c r="X727" s="10"/>
      <c r="AB727" s="10"/>
      <c r="AC727" s="10"/>
      <c r="AD727" s="10"/>
      <c r="AE727" s="10"/>
      <c r="AF727" s="10"/>
      <c r="AG727" s="10"/>
      <c r="AH727" s="10"/>
    </row>
    <row r="728" spans="1:34" ht="15.75" customHeight="1" x14ac:dyDescent="0.2">
      <c r="A728" s="10"/>
      <c r="B728" s="10"/>
      <c r="C728" s="10"/>
      <c r="D728" s="10"/>
      <c r="E728" s="10"/>
      <c r="F728" s="10"/>
      <c r="G728" s="10"/>
      <c r="H728" s="10"/>
      <c r="I728" s="10"/>
      <c r="J728" s="10"/>
      <c r="K728" s="10"/>
      <c r="L728" s="10"/>
      <c r="M728" s="10"/>
      <c r="N728" s="10"/>
      <c r="O728" s="10"/>
      <c r="P728" s="10"/>
      <c r="Q728" s="10"/>
      <c r="R728" s="10"/>
      <c r="S728" s="10"/>
      <c r="T728" s="10"/>
      <c r="U728" s="10"/>
      <c r="V728" s="10"/>
      <c r="W728" s="10"/>
      <c r="X728" s="10"/>
      <c r="AB728" s="10"/>
      <c r="AC728" s="10"/>
      <c r="AD728" s="10"/>
      <c r="AE728" s="10"/>
      <c r="AF728" s="10"/>
      <c r="AG728" s="10"/>
      <c r="AH728" s="10"/>
    </row>
    <row r="729" spans="1:34" ht="15.75" customHeight="1" x14ac:dyDescent="0.2">
      <c r="A729" s="10"/>
      <c r="B729" s="10"/>
      <c r="C729" s="10"/>
      <c r="D729" s="10"/>
      <c r="E729" s="10"/>
      <c r="F729" s="10"/>
      <c r="G729" s="10"/>
      <c r="H729" s="10"/>
      <c r="I729" s="10"/>
      <c r="J729" s="10"/>
      <c r="K729" s="10"/>
      <c r="L729" s="10"/>
      <c r="M729" s="10"/>
      <c r="N729" s="10"/>
      <c r="O729" s="10"/>
      <c r="P729" s="10"/>
      <c r="Q729" s="10"/>
      <c r="R729" s="10"/>
      <c r="S729" s="10"/>
      <c r="T729" s="10"/>
      <c r="U729" s="10"/>
      <c r="V729" s="10"/>
      <c r="W729" s="10"/>
      <c r="X729" s="10"/>
      <c r="AB729" s="10"/>
      <c r="AC729" s="10"/>
      <c r="AD729" s="10"/>
      <c r="AE729" s="10"/>
      <c r="AF729" s="10"/>
      <c r="AG729" s="10"/>
      <c r="AH729" s="10"/>
    </row>
    <row r="730" spans="1:34" ht="15.75" customHeight="1" x14ac:dyDescent="0.2">
      <c r="A730" s="10"/>
      <c r="B730" s="10"/>
      <c r="C730" s="10"/>
      <c r="D730" s="10"/>
      <c r="E730" s="10"/>
      <c r="F730" s="10"/>
      <c r="G730" s="10"/>
      <c r="H730" s="10"/>
      <c r="I730" s="10"/>
      <c r="J730" s="10"/>
      <c r="K730" s="10"/>
      <c r="L730" s="10"/>
      <c r="M730" s="10"/>
      <c r="N730" s="10"/>
      <c r="O730" s="10"/>
      <c r="P730" s="10"/>
      <c r="Q730" s="10"/>
      <c r="R730" s="10"/>
      <c r="S730" s="10"/>
      <c r="T730" s="10"/>
      <c r="U730" s="10"/>
      <c r="V730" s="10"/>
      <c r="W730" s="10"/>
      <c r="X730" s="10"/>
      <c r="AB730" s="10"/>
      <c r="AC730" s="10"/>
      <c r="AD730" s="10"/>
      <c r="AE730" s="10"/>
      <c r="AF730" s="10"/>
      <c r="AG730" s="10"/>
      <c r="AH730" s="10"/>
    </row>
    <row r="731" spans="1:34" ht="15.75" customHeight="1" x14ac:dyDescent="0.2">
      <c r="A731" s="10"/>
      <c r="B731" s="10"/>
      <c r="C731" s="10"/>
      <c r="D731" s="10"/>
      <c r="E731" s="10"/>
      <c r="F731" s="10"/>
      <c r="G731" s="10"/>
      <c r="H731" s="10"/>
      <c r="I731" s="10"/>
      <c r="J731" s="10"/>
      <c r="K731" s="10"/>
      <c r="L731" s="10"/>
      <c r="M731" s="10"/>
      <c r="N731" s="10"/>
      <c r="O731" s="10"/>
      <c r="P731" s="10"/>
      <c r="Q731" s="10"/>
      <c r="R731" s="10"/>
      <c r="S731" s="10"/>
      <c r="T731" s="10"/>
      <c r="U731" s="10"/>
      <c r="V731" s="10"/>
      <c r="W731" s="10"/>
      <c r="X731" s="10"/>
      <c r="AB731" s="10"/>
      <c r="AC731" s="10"/>
      <c r="AD731" s="10"/>
      <c r="AE731" s="10"/>
      <c r="AF731" s="10"/>
      <c r="AG731" s="10"/>
      <c r="AH731" s="10"/>
    </row>
    <row r="732" spans="1:34" ht="15.75" customHeight="1" x14ac:dyDescent="0.2">
      <c r="A732" s="10"/>
      <c r="B732" s="10"/>
      <c r="C732" s="10"/>
      <c r="D732" s="10"/>
      <c r="E732" s="10"/>
      <c r="F732" s="10"/>
      <c r="G732" s="10"/>
      <c r="H732" s="10"/>
      <c r="I732" s="10"/>
      <c r="J732" s="10"/>
      <c r="K732" s="10"/>
      <c r="L732" s="10"/>
      <c r="M732" s="10"/>
      <c r="N732" s="10"/>
      <c r="O732" s="10"/>
      <c r="P732" s="10"/>
      <c r="Q732" s="10"/>
      <c r="R732" s="10"/>
      <c r="S732" s="10"/>
      <c r="T732" s="10"/>
      <c r="U732" s="10"/>
      <c r="V732" s="10"/>
      <c r="W732" s="10"/>
      <c r="X732" s="10"/>
      <c r="AB732" s="10"/>
      <c r="AC732" s="10"/>
      <c r="AD732" s="10"/>
      <c r="AE732" s="10"/>
      <c r="AF732" s="10"/>
      <c r="AG732" s="10"/>
      <c r="AH732" s="10"/>
    </row>
    <row r="733" spans="1:34" ht="15.75" customHeight="1" x14ac:dyDescent="0.2">
      <c r="A733" s="10"/>
      <c r="B733" s="10"/>
      <c r="C733" s="10"/>
      <c r="D733" s="10"/>
      <c r="E733" s="10"/>
      <c r="F733" s="10"/>
      <c r="G733" s="10"/>
      <c r="H733" s="10"/>
      <c r="I733" s="10"/>
      <c r="J733" s="10"/>
      <c r="K733" s="10"/>
      <c r="L733" s="10"/>
      <c r="M733" s="10"/>
      <c r="N733" s="10"/>
      <c r="O733" s="10"/>
      <c r="P733" s="10"/>
      <c r="Q733" s="10"/>
      <c r="R733" s="10"/>
      <c r="S733" s="10"/>
      <c r="T733" s="10"/>
      <c r="U733" s="10"/>
      <c r="V733" s="10"/>
      <c r="W733" s="10"/>
      <c r="X733" s="10"/>
      <c r="AB733" s="10"/>
      <c r="AC733" s="10"/>
      <c r="AD733" s="10"/>
      <c r="AE733" s="10"/>
      <c r="AF733" s="10"/>
      <c r="AG733" s="10"/>
      <c r="AH733" s="10"/>
    </row>
    <row r="734" spans="1:34" ht="15.75" customHeight="1" x14ac:dyDescent="0.2">
      <c r="A734" s="10"/>
      <c r="B734" s="10"/>
      <c r="C734" s="10"/>
      <c r="D734" s="10"/>
      <c r="E734" s="10"/>
      <c r="F734" s="10"/>
      <c r="G734" s="10"/>
      <c r="H734" s="10"/>
      <c r="I734" s="10"/>
      <c r="J734" s="10"/>
      <c r="K734" s="10"/>
      <c r="L734" s="10"/>
      <c r="M734" s="10"/>
      <c r="N734" s="10"/>
      <c r="O734" s="10"/>
      <c r="P734" s="10"/>
      <c r="Q734" s="10"/>
      <c r="R734" s="10"/>
      <c r="S734" s="10"/>
      <c r="T734" s="10"/>
      <c r="U734" s="10"/>
      <c r="V734" s="10"/>
      <c r="W734" s="10"/>
      <c r="X734" s="10"/>
      <c r="AB734" s="10"/>
      <c r="AC734" s="10"/>
      <c r="AD734" s="10"/>
      <c r="AE734" s="10"/>
      <c r="AF734" s="10"/>
      <c r="AG734" s="10"/>
      <c r="AH734" s="10"/>
    </row>
    <row r="735" spans="1:34" ht="15.75" customHeight="1" x14ac:dyDescent="0.2">
      <c r="A735" s="10"/>
      <c r="B735" s="10"/>
      <c r="C735" s="10"/>
      <c r="D735" s="10"/>
      <c r="E735" s="10"/>
      <c r="F735" s="10"/>
      <c r="G735" s="10"/>
      <c r="H735" s="10"/>
      <c r="I735" s="10"/>
      <c r="J735" s="10"/>
      <c r="K735" s="10"/>
      <c r="L735" s="10"/>
      <c r="M735" s="10"/>
      <c r="N735" s="10"/>
      <c r="O735" s="10"/>
      <c r="P735" s="10"/>
      <c r="Q735" s="10"/>
      <c r="R735" s="10"/>
      <c r="S735" s="10"/>
      <c r="T735" s="10"/>
      <c r="U735" s="10"/>
      <c r="V735" s="10"/>
      <c r="W735" s="10"/>
      <c r="X735" s="10"/>
      <c r="AB735" s="10"/>
      <c r="AC735" s="10"/>
      <c r="AD735" s="10"/>
      <c r="AE735" s="10"/>
      <c r="AF735" s="10"/>
      <c r="AG735" s="10"/>
      <c r="AH735" s="10"/>
    </row>
    <row r="736" spans="1:34" ht="15.75" customHeight="1" x14ac:dyDescent="0.2">
      <c r="A736" s="10"/>
      <c r="B736" s="10"/>
      <c r="C736" s="10"/>
      <c r="D736" s="10"/>
      <c r="E736" s="10"/>
      <c r="F736" s="10"/>
      <c r="G736" s="10"/>
      <c r="H736" s="10"/>
      <c r="I736" s="10"/>
      <c r="J736" s="10"/>
      <c r="K736" s="10"/>
      <c r="L736" s="10"/>
      <c r="M736" s="10"/>
      <c r="N736" s="10"/>
      <c r="O736" s="10"/>
      <c r="P736" s="10"/>
      <c r="Q736" s="10"/>
      <c r="R736" s="10"/>
      <c r="S736" s="10"/>
      <c r="T736" s="10"/>
      <c r="U736" s="10"/>
      <c r="V736" s="10"/>
      <c r="W736" s="10"/>
      <c r="X736" s="10"/>
      <c r="AB736" s="10"/>
      <c r="AC736" s="10"/>
      <c r="AD736" s="10"/>
      <c r="AE736" s="10"/>
      <c r="AF736" s="10"/>
      <c r="AG736" s="10"/>
      <c r="AH736" s="10"/>
    </row>
    <row r="737" spans="1:34" ht="15.75" customHeight="1" x14ac:dyDescent="0.2">
      <c r="A737" s="10"/>
      <c r="B737" s="10"/>
      <c r="C737" s="10"/>
      <c r="D737" s="10"/>
      <c r="E737" s="10"/>
      <c r="F737" s="10"/>
      <c r="G737" s="10"/>
      <c r="H737" s="10"/>
      <c r="I737" s="10"/>
      <c r="J737" s="10"/>
      <c r="K737" s="10"/>
      <c r="L737" s="10"/>
      <c r="M737" s="10"/>
      <c r="N737" s="10"/>
      <c r="O737" s="10"/>
      <c r="P737" s="10"/>
      <c r="Q737" s="10"/>
      <c r="R737" s="10"/>
      <c r="S737" s="10"/>
      <c r="T737" s="10"/>
      <c r="U737" s="10"/>
      <c r="V737" s="10"/>
      <c r="W737" s="10"/>
      <c r="X737" s="10"/>
      <c r="AB737" s="10"/>
      <c r="AC737" s="10"/>
      <c r="AD737" s="10"/>
      <c r="AE737" s="10"/>
      <c r="AF737" s="10"/>
      <c r="AG737" s="10"/>
      <c r="AH737" s="10"/>
    </row>
    <row r="738" spans="1:34" ht="15.75" customHeight="1" x14ac:dyDescent="0.2">
      <c r="A738" s="10"/>
      <c r="B738" s="10"/>
      <c r="C738" s="10"/>
      <c r="D738" s="10"/>
      <c r="E738" s="10"/>
      <c r="F738" s="10"/>
      <c r="G738" s="10"/>
      <c r="H738" s="10"/>
      <c r="I738" s="10"/>
      <c r="J738" s="10"/>
      <c r="K738" s="10"/>
      <c r="L738" s="10"/>
      <c r="M738" s="10"/>
      <c r="N738" s="10"/>
      <c r="O738" s="10"/>
      <c r="P738" s="10"/>
      <c r="Q738" s="10"/>
      <c r="R738" s="10"/>
      <c r="S738" s="10"/>
      <c r="T738" s="10"/>
      <c r="U738" s="10"/>
      <c r="V738" s="10"/>
      <c r="W738" s="10"/>
      <c r="X738" s="10"/>
      <c r="AB738" s="10"/>
      <c r="AC738" s="10"/>
      <c r="AD738" s="10"/>
      <c r="AE738" s="10"/>
      <c r="AF738" s="10"/>
      <c r="AG738" s="10"/>
      <c r="AH738" s="10"/>
    </row>
    <row r="739" spans="1:34" ht="15.75" customHeight="1" x14ac:dyDescent="0.2">
      <c r="A739" s="10"/>
      <c r="B739" s="10"/>
      <c r="C739" s="10"/>
      <c r="D739" s="10"/>
      <c r="E739" s="10"/>
      <c r="F739" s="10"/>
      <c r="G739" s="10"/>
      <c r="H739" s="10"/>
      <c r="I739" s="10"/>
      <c r="J739" s="10"/>
      <c r="K739" s="10"/>
      <c r="L739" s="10"/>
      <c r="M739" s="10"/>
      <c r="N739" s="10"/>
      <c r="O739" s="10"/>
      <c r="P739" s="10"/>
      <c r="Q739" s="10"/>
      <c r="R739" s="10"/>
      <c r="S739" s="10"/>
      <c r="T739" s="10"/>
      <c r="U739" s="10"/>
      <c r="V739" s="10"/>
      <c r="W739" s="10"/>
      <c r="X739" s="10"/>
      <c r="AB739" s="10"/>
      <c r="AC739" s="10"/>
      <c r="AD739" s="10"/>
      <c r="AE739" s="10"/>
      <c r="AF739" s="10"/>
      <c r="AG739" s="10"/>
      <c r="AH739" s="10"/>
    </row>
    <row r="740" spans="1:34" ht="15.75" customHeight="1" x14ac:dyDescent="0.2">
      <c r="A740" s="10"/>
      <c r="B740" s="10"/>
      <c r="C740" s="10"/>
      <c r="D740" s="10"/>
      <c r="E740" s="10"/>
      <c r="F740" s="10"/>
      <c r="G740" s="10"/>
      <c r="H740" s="10"/>
      <c r="I740" s="10"/>
      <c r="J740" s="10"/>
      <c r="K740" s="10"/>
      <c r="L740" s="10"/>
      <c r="M740" s="10"/>
      <c r="N740" s="10"/>
      <c r="O740" s="10"/>
      <c r="P740" s="10"/>
      <c r="Q740" s="10"/>
      <c r="R740" s="10"/>
      <c r="S740" s="10"/>
      <c r="T740" s="10"/>
      <c r="U740" s="10"/>
      <c r="V740" s="10"/>
      <c r="W740" s="10"/>
      <c r="X740" s="10"/>
      <c r="AB740" s="10"/>
      <c r="AC740" s="10"/>
      <c r="AD740" s="10"/>
      <c r="AE740" s="10"/>
      <c r="AF740" s="10"/>
      <c r="AG740" s="10"/>
      <c r="AH740" s="10"/>
    </row>
    <row r="741" spans="1:34" ht="15.75" customHeight="1" x14ac:dyDescent="0.2">
      <c r="A741" s="10"/>
      <c r="B741" s="10"/>
      <c r="C741" s="10"/>
      <c r="D741" s="10"/>
      <c r="E741" s="10"/>
      <c r="F741" s="10"/>
      <c r="G741" s="10"/>
      <c r="H741" s="10"/>
      <c r="I741" s="10"/>
      <c r="J741" s="10"/>
      <c r="K741" s="10"/>
      <c r="L741" s="10"/>
      <c r="M741" s="10"/>
      <c r="N741" s="10"/>
      <c r="O741" s="10"/>
      <c r="P741" s="10"/>
      <c r="Q741" s="10"/>
      <c r="R741" s="10"/>
      <c r="S741" s="10"/>
      <c r="T741" s="10"/>
      <c r="U741" s="10"/>
      <c r="V741" s="10"/>
      <c r="W741" s="10"/>
      <c r="X741" s="10"/>
      <c r="AB741" s="10"/>
      <c r="AC741" s="10"/>
      <c r="AD741" s="10"/>
      <c r="AE741" s="10"/>
      <c r="AF741" s="10"/>
      <c r="AG741" s="10"/>
      <c r="AH741" s="10"/>
    </row>
    <row r="742" spans="1:34" ht="15.75" customHeight="1" x14ac:dyDescent="0.2">
      <c r="A742" s="10"/>
      <c r="B742" s="10"/>
      <c r="C742" s="10"/>
      <c r="D742" s="10"/>
      <c r="E742" s="10"/>
      <c r="F742" s="10"/>
      <c r="G742" s="10"/>
      <c r="H742" s="10"/>
      <c r="I742" s="10"/>
      <c r="J742" s="10"/>
      <c r="K742" s="10"/>
      <c r="L742" s="10"/>
      <c r="M742" s="10"/>
      <c r="N742" s="10"/>
      <c r="O742" s="10"/>
      <c r="P742" s="10"/>
      <c r="Q742" s="10"/>
      <c r="R742" s="10"/>
      <c r="S742" s="10"/>
      <c r="T742" s="10"/>
      <c r="U742" s="10"/>
      <c r="V742" s="10"/>
      <c r="W742" s="10"/>
      <c r="X742" s="10"/>
      <c r="AB742" s="10"/>
      <c r="AC742" s="10"/>
      <c r="AD742" s="10"/>
      <c r="AE742" s="10"/>
      <c r="AF742" s="10"/>
      <c r="AG742" s="10"/>
      <c r="AH742" s="10"/>
    </row>
    <row r="743" spans="1:34" ht="15.75" customHeight="1" x14ac:dyDescent="0.2">
      <c r="A743" s="10"/>
      <c r="B743" s="10"/>
      <c r="C743" s="10"/>
      <c r="D743" s="10"/>
      <c r="E743" s="10"/>
      <c r="F743" s="10"/>
      <c r="G743" s="10"/>
      <c r="H743" s="10"/>
      <c r="I743" s="10"/>
      <c r="J743" s="10"/>
      <c r="K743" s="10"/>
      <c r="L743" s="10"/>
      <c r="M743" s="10"/>
      <c r="N743" s="10"/>
      <c r="O743" s="10"/>
      <c r="P743" s="10"/>
      <c r="Q743" s="10"/>
      <c r="R743" s="10"/>
      <c r="S743" s="10"/>
      <c r="T743" s="10"/>
      <c r="U743" s="10"/>
      <c r="V743" s="10"/>
      <c r="W743" s="10"/>
      <c r="X743" s="10"/>
      <c r="AB743" s="10"/>
      <c r="AC743" s="10"/>
      <c r="AD743" s="10"/>
      <c r="AE743" s="10"/>
      <c r="AF743" s="10"/>
      <c r="AG743" s="10"/>
      <c r="AH743" s="10"/>
    </row>
    <row r="744" spans="1:34" ht="15.75" customHeight="1" x14ac:dyDescent="0.2">
      <c r="A744" s="10"/>
      <c r="B744" s="10"/>
      <c r="C744" s="10"/>
      <c r="D744" s="10"/>
      <c r="E744" s="10"/>
      <c r="F744" s="10"/>
      <c r="G744" s="10"/>
      <c r="H744" s="10"/>
      <c r="I744" s="10"/>
      <c r="J744" s="10"/>
      <c r="K744" s="10"/>
      <c r="L744" s="10"/>
      <c r="M744" s="10"/>
      <c r="N744" s="10"/>
      <c r="O744" s="10"/>
      <c r="P744" s="10"/>
      <c r="Q744" s="10"/>
      <c r="R744" s="10"/>
      <c r="S744" s="10"/>
      <c r="T744" s="10"/>
      <c r="U744" s="10"/>
      <c r="V744" s="10"/>
      <c r="W744" s="10"/>
      <c r="X744" s="10"/>
      <c r="AB744" s="10"/>
      <c r="AC744" s="10"/>
      <c r="AD744" s="10"/>
      <c r="AE744" s="10"/>
      <c r="AF744" s="10"/>
      <c r="AG744" s="10"/>
      <c r="AH744" s="10"/>
    </row>
    <row r="745" spans="1:34" ht="15.75" customHeight="1" x14ac:dyDescent="0.2">
      <c r="A745" s="10"/>
      <c r="B745" s="10"/>
      <c r="C745" s="10"/>
      <c r="D745" s="10"/>
      <c r="E745" s="10"/>
      <c r="F745" s="10"/>
      <c r="G745" s="10"/>
      <c r="H745" s="10"/>
      <c r="I745" s="10"/>
      <c r="J745" s="10"/>
      <c r="K745" s="10"/>
      <c r="L745" s="10"/>
      <c r="M745" s="10"/>
      <c r="N745" s="10"/>
      <c r="O745" s="10"/>
      <c r="P745" s="10"/>
      <c r="Q745" s="10"/>
      <c r="R745" s="10"/>
      <c r="S745" s="10"/>
      <c r="T745" s="10"/>
      <c r="U745" s="10"/>
      <c r="V745" s="10"/>
      <c r="W745" s="10"/>
      <c r="X745" s="10"/>
      <c r="AB745" s="10"/>
      <c r="AC745" s="10"/>
      <c r="AD745" s="10"/>
      <c r="AE745" s="10"/>
      <c r="AF745" s="10"/>
      <c r="AG745" s="10"/>
      <c r="AH745" s="10"/>
    </row>
    <row r="746" spans="1:34" ht="15.75" customHeight="1" x14ac:dyDescent="0.2">
      <c r="A746" s="10"/>
      <c r="B746" s="10"/>
      <c r="C746" s="10"/>
      <c r="D746" s="10"/>
      <c r="E746" s="10"/>
      <c r="F746" s="10"/>
      <c r="G746" s="10"/>
      <c r="H746" s="10"/>
      <c r="I746" s="10"/>
      <c r="J746" s="10"/>
      <c r="K746" s="10"/>
      <c r="L746" s="10"/>
      <c r="M746" s="10"/>
      <c r="N746" s="10"/>
      <c r="O746" s="10"/>
      <c r="P746" s="10"/>
      <c r="Q746" s="10"/>
      <c r="R746" s="10"/>
      <c r="S746" s="10"/>
      <c r="T746" s="10"/>
      <c r="U746" s="10"/>
      <c r="V746" s="10"/>
      <c r="W746" s="10"/>
      <c r="X746" s="10"/>
      <c r="AB746" s="10"/>
      <c r="AC746" s="10"/>
      <c r="AD746" s="10"/>
      <c r="AE746" s="10"/>
      <c r="AF746" s="10"/>
      <c r="AG746" s="10"/>
      <c r="AH746" s="10"/>
    </row>
    <row r="747" spans="1:34" ht="15.75" customHeight="1" x14ac:dyDescent="0.2">
      <c r="A747" s="10"/>
      <c r="B747" s="10"/>
      <c r="C747" s="10"/>
      <c r="D747" s="10"/>
      <c r="E747" s="10"/>
      <c r="F747" s="10"/>
      <c r="G747" s="10"/>
      <c r="H747" s="10"/>
      <c r="I747" s="10"/>
      <c r="J747" s="10"/>
      <c r="K747" s="10"/>
      <c r="L747" s="10"/>
      <c r="M747" s="10"/>
      <c r="N747" s="10"/>
      <c r="O747" s="10"/>
      <c r="P747" s="10"/>
      <c r="Q747" s="10"/>
      <c r="R747" s="10"/>
      <c r="S747" s="10"/>
      <c r="T747" s="10"/>
      <c r="U747" s="10"/>
      <c r="V747" s="10"/>
      <c r="W747" s="10"/>
      <c r="X747" s="10"/>
      <c r="AB747" s="10"/>
      <c r="AC747" s="10"/>
      <c r="AD747" s="10"/>
      <c r="AE747" s="10"/>
      <c r="AF747" s="10"/>
      <c r="AG747" s="10"/>
      <c r="AH747" s="10"/>
    </row>
    <row r="748" spans="1:34" ht="15.75" customHeight="1" x14ac:dyDescent="0.2">
      <c r="A748" s="10"/>
      <c r="B748" s="10"/>
      <c r="C748" s="10"/>
      <c r="D748" s="10"/>
      <c r="E748" s="10"/>
      <c r="F748" s="10"/>
      <c r="G748" s="10"/>
      <c r="H748" s="10"/>
      <c r="I748" s="10"/>
      <c r="J748" s="10"/>
      <c r="K748" s="10"/>
      <c r="L748" s="10"/>
      <c r="M748" s="10"/>
      <c r="N748" s="10"/>
      <c r="O748" s="10"/>
      <c r="P748" s="10"/>
      <c r="Q748" s="10"/>
      <c r="R748" s="10"/>
      <c r="S748" s="10"/>
      <c r="T748" s="10"/>
      <c r="U748" s="10"/>
      <c r="V748" s="10"/>
      <c r="W748" s="10"/>
      <c r="X748" s="10"/>
      <c r="AB748" s="10"/>
      <c r="AC748" s="10"/>
      <c r="AD748" s="10"/>
      <c r="AE748" s="10"/>
      <c r="AF748" s="10"/>
      <c r="AG748" s="10"/>
      <c r="AH748" s="10"/>
    </row>
    <row r="749" spans="1:34" ht="15.75" customHeight="1" x14ac:dyDescent="0.2">
      <c r="A749" s="10"/>
      <c r="B749" s="10"/>
      <c r="C749" s="10"/>
      <c r="D749" s="10"/>
      <c r="E749" s="10"/>
      <c r="F749" s="10"/>
      <c r="G749" s="10"/>
      <c r="H749" s="10"/>
      <c r="I749" s="10"/>
      <c r="J749" s="10"/>
      <c r="K749" s="10"/>
      <c r="L749" s="10"/>
      <c r="M749" s="10"/>
      <c r="N749" s="10"/>
      <c r="O749" s="10"/>
      <c r="P749" s="10"/>
      <c r="Q749" s="10"/>
      <c r="R749" s="10"/>
      <c r="S749" s="10"/>
      <c r="T749" s="10"/>
      <c r="U749" s="10"/>
      <c r="V749" s="10"/>
      <c r="W749" s="10"/>
      <c r="X749" s="10"/>
      <c r="AB749" s="10"/>
      <c r="AC749" s="10"/>
      <c r="AD749" s="10"/>
      <c r="AE749" s="10"/>
      <c r="AF749" s="10"/>
      <c r="AG749" s="10"/>
      <c r="AH749" s="10"/>
    </row>
    <row r="750" spans="1:34" ht="15.75" customHeight="1" x14ac:dyDescent="0.2">
      <c r="A750" s="10"/>
      <c r="B750" s="10"/>
      <c r="C750" s="10"/>
      <c r="D750" s="10"/>
      <c r="E750" s="10"/>
      <c r="F750" s="10"/>
      <c r="G750" s="10"/>
      <c r="H750" s="10"/>
      <c r="I750" s="10"/>
      <c r="J750" s="10"/>
      <c r="K750" s="10"/>
      <c r="L750" s="10"/>
      <c r="M750" s="10"/>
      <c r="N750" s="10"/>
      <c r="O750" s="10"/>
      <c r="P750" s="10"/>
      <c r="Q750" s="10"/>
      <c r="R750" s="10"/>
      <c r="S750" s="10"/>
      <c r="T750" s="10"/>
      <c r="U750" s="10"/>
      <c r="V750" s="10"/>
      <c r="W750" s="10"/>
      <c r="X750" s="10"/>
      <c r="AB750" s="10"/>
      <c r="AC750" s="10"/>
      <c r="AD750" s="10"/>
      <c r="AE750" s="10"/>
      <c r="AF750" s="10"/>
      <c r="AG750" s="10"/>
      <c r="AH750" s="10"/>
    </row>
    <row r="751" spans="1:34" ht="15.75" customHeight="1" x14ac:dyDescent="0.2">
      <c r="A751" s="10"/>
      <c r="B751" s="10"/>
      <c r="C751" s="10"/>
      <c r="D751" s="10"/>
      <c r="E751" s="10"/>
      <c r="F751" s="10"/>
      <c r="G751" s="10"/>
      <c r="H751" s="10"/>
      <c r="I751" s="10"/>
      <c r="J751" s="10"/>
      <c r="K751" s="10"/>
      <c r="L751" s="10"/>
      <c r="M751" s="10"/>
      <c r="N751" s="10"/>
      <c r="O751" s="10"/>
      <c r="P751" s="10"/>
      <c r="Q751" s="10"/>
      <c r="R751" s="10"/>
      <c r="S751" s="10"/>
      <c r="T751" s="10"/>
      <c r="U751" s="10"/>
      <c r="V751" s="10"/>
      <c r="W751" s="10"/>
      <c r="X751" s="10"/>
      <c r="AB751" s="10"/>
      <c r="AC751" s="10"/>
      <c r="AD751" s="10"/>
      <c r="AE751" s="10"/>
      <c r="AF751" s="10"/>
      <c r="AG751" s="10"/>
      <c r="AH751" s="10"/>
    </row>
    <row r="752" spans="1:34" ht="15.75" customHeight="1" x14ac:dyDescent="0.2">
      <c r="A752" s="10"/>
      <c r="B752" s="10"/>
      <c r="C752" s="10"/>
      <c r="D752" s="10"/>
      <c r="E752" s="10"/>
      <c r="F752" s="10"/>
      <c r="G752" s="10"/>
      <c r="H752" s="10"/>
      <c r="I752" s="10"/>
      <c r="J752" s="10"/>
      <c r="K752" s="10"/>
      <c r="L752" s="10"/>
      <c r="M752" s="10"/>
      <c r="N752" s="10"/>
      <c r="O752" s="10"/>
      <c r="P752" s="10"/>
      <c r="Q752" s="10"/>
      <c r="R752" s="10"/>
      <c r="S752" s="10"/>
      <c r="T752" s="10"/>
      <c r="U752" s="10"/>
      <c r="V752" s="10"/>
      <c r="W752" s="10"/>
      <c r="X752" s="10"/>
      <c r="AB752" s="10"/>
      <c r="AC752" s="10"/>
      <c r="AD752" s="10"/>
      <c r="AE752" s="10"/>
      <c r="AF752" s="10"/>
      <c r="AG752" s="10"/>
      <c r="AH752" s="10"/>
    </row>
    <row r="753" spans="1:34" ht="15.75" customHeight="1" x14ac:dyDescent="0.2">
      <c r="A753" s="10"/>
      <c r="B753" s="10"/>
      <c r="C753" s="10"/>
      <c r="D753" s="10"/>
      <c r="E753" s="10"/>
      <c r="F753" s="10"/>
      <c r="G753" s="10"/>
      <c r="H753" s="10"/>
      <c r="I753" s="10"/>
      <c r="J753" s="10"/>
      <c r="K753" s="10"/>
      <c r="L753" s="10"/>
      <c r="M753" s="10"/>
      <c r="N753" s="10"/>
      <c r="O753" s="10"/>
      <c r="P753" s="10"/>
      <c r="Q753" s="10"/>
      <c r="R753" s="10"/>
      <c r="S753" s="10"/>
      <c r="T753" s="10"/>
      <c r="U753" s="10"/>
      <c r="V753" s="10"/>
      <c r="W753" s="10"/>
      <c r="X753" s="10"/>
      <c r="AB753" s="10"/>
      <c r="AC753" s="10"/>
      <c r="AD753" s="10"/>
      <c r="AE753" s="10"/>
      <c r="AF753" s="10"/>
      <c r="AG753" s="10"/>
      <c r="AH753" s="10"/>
    </row>
    <row r="754" spans="1:34" ht="15.75" customHeight="1" x14ac:dyDescent="0.2">
      <c r="A754" s="10"/>
      <c r="B754" s="10"/>
      <c r="C754" s="10"/>
      <c r="D754" s="10"/>
      <c r="E754" s="10"/>
      <c r="F754" s="10"/>
      <c r="G754" s="10"/>
      <c r="H754" s="10"/>
      <c r="I754" s="10"/>
      <c r="J754" s="10"/>
      <c r="K754" s="10"/>
      <c r="L754" s="10"/>
      <c r="M754" s="10"/>
      <c r="N754" s="10"/>
      <c r="O754" s="10"/>
      <c r="P754" s="10"/>
      <c r="Q754" s="10"/>
      <c r="R754" s="10"/>
      <c r="S754" s="10"/>
      <c r="T754" s="10"/>
      <c r="U754" s="10"/>
      <c r="V754" s="10"/>
      <c r="W754" s="10"/>
      <c r="X754" s="10"/>
      <c r="AB754" s="10"/>
      <c r="AC754" s="10"/>
      <c r="AD754" s="10"/>
      <c r="AE754" s="10"/>
      <c r="AF754" s="10"/>
      <c r="AG754" s="10"/>
      <c r="AH754" s="10"/>
    </row>
    <row r="755" spans="1:34" ht="15.75" customHeight="1" x14ac:dyDescent="0.2">
      <c r="A755" s="10"/>
      <c r="B755" s="10"/>
      <c r="C755" s="10"/>
      <c r="D755" s="10"/>
      <c r="E755" s="10"/>
      <c r="F755" s="10"/>
      <c r="G755" s="10"/>
      <c r="H755" s="10"/>
      <c r="I755" s="10"/>
      <c r="J755" s="10"/>
      <c r="K755" s="10"/>
      <c r="L755" s="10"/>
      <c r="M755" s="10"/>
      <c r="N755" s="10"/>
      <c r="O755" s="10"/>
      <c r="P755" s="10"/>
      <c r="Q755" s="10"/>
      <c r="R755" s="10"/>
      <c r="S755" s="10"/>
      <c r="T755" s="10"/>
      <c r="U755" s="10"/>
      <c r="V755" s="10"/>
      <c r="W755" s="10"/>
      <c r="X755" s="10"/>
      <c r="AB755" s="10"/>
      <c r="AC755" s="10"/>
      <c r="AD755" s="10"/>
      <c r="AE755" s="10"/>
      <c r="AF755" s="10"/>
      <c r="AG755" s="10"/>
      <c r="AH755" s="10"/>
    </row>
    <row r="756" spans="1:34" ht="15.75" customHeight="1" x14ac:dyDescent="0.2">
      <c r="A756" s="10"/>
      <c r="B756" s="10"/>
      <c r="C756" s="10"/>
      <c r="D756" s="10"/>
      <c r="E756" s="10"/>
      <c r="F756" s="10"/>
      <c r="G756" s="10"/>
      <c r="H756" s="10"/>
      <c r="I756" s="10"/>
      <c r="J756" s="10"/>
      <c r="K756" s="10"/>
      <c r="L756" s="10"/>
      <c r="M756" s="10"/>
      <c r="N756" s="10"/>
      <c r="O756" s="10"/>
      <c r="P756" s="10"/>
      <c r="Q756" s="10"/>
      <c r="R756" s="10"/>
      <c r="S756" s="10"/>
      <c r="T756" s="10"/>
      <c r="U756" s="10"/>
      <c r="V756" s="10"/>
      <c r="W756" s="10"/>
      <c r="X756" s="10"/>
      <c r="AB756" s="10"/>
      <c r="AC756" s="10"/>
      <c r="AD756" s="10"/>
      <c r="AE756" s="10"/>
      <c r="AF756" s="10"/>
      <c r="AG756" s="10"/>
      <c r="AH756" s="10"/>
    </row>
    <row r="757" spans="1:34" ht="15.75" customHeight="1" x14ac:dyDescent="0.2">
      <c r="A757" s="10"/>
      <c r="B757" s="10"/>
      <c r="C757" s="10"/>
      <c r="D757" s="10"/>
      <c r="E757" s="10"/>
      <c r="F757" s="10"/>
      <c r="G757" s="10"/>
      <c r="H757" s="10"/>
      <c r="I757" s="10"/>
      <c r="J757" s="10"/>
      <c r="K757" s="10"/>
      <c r="L757" s="10"/>
      <c r="M757" s="10"/>
      <c r="N757" s="10"/>
      <c r="O757" s="10"/>
      <c r="P757" s="10"/>
      <c r="Q757" s="10"/>
      <c r="R757" s="10"/>
      <c r="S757" s="10"/>
      <c r="T757" s="10"/>
      <c r="U757" s="10"/>
      <c r="V757" s="10"/>
      <c r="W757" s="10"/>
      <c r="X757" s="10"/>
      <c r="AB757" s="10"/>
      <c r="AC757" s="10"/>
      <c r="AD757" s="10"/>
      <c r="AE757" s="10"/>
      <c r="AF757" s="10"/>
      <c r="AG757" s="10"/>
      <c r="AH757" s="10"/>
    </row>
    <row r="758" spans="1:34" ht="15.75" customHeight="1" x14ac:dyDescent="0.2">
      <c r="A758" s="10"/>
      <c r="B758" s="10"/>
      <c r="C758" s="10"/>
      <c r="D758" s="10"/>
      <c r="E758" s="10"/>
      <c r="F758" s="10"/>
      <c r="G758" s="10"/>
      <c r="H758" s="10"/>
      <c r="I758" s="10"/>
      <c r="J758" s="10"/>
      <c r="K758" s="10"/>
      <c r="L758" s="10"/>
      <c r="M758" s="10"/>
      <c r="N758" s="10"/>
      <c r="O758" s="10"/>
      <c r="P758" s="10"/>
      <c r="Q758" s="10"/>
      <c r="R758" s="10"/>
      <c r="S758" s="10"/>
      <c r="T758" s="10"/>
      <c r="U758" s="10"/>
      <c r="V758" s="10"/>
      <c r="W758" s="10"/>
      <c r="X758" s="10"/>
      <c r="AB758" s="10"/>
      <c r="AC758" s="10"/>
      <c r="AD758" s="10"/>
      <c r="AE758" s="10"/>
      <c r="AF758" s="10"/>
      <c r="AG758" s="10"/>
      <c r="AH758" s="10"/>
    </row>
    <row r="759" spans="1:34" ht="15.75" customHeight="1" x14ac:dyDescent="0.2">
      <c r="A759" s="10"/>
      <c r="B759" s="10"/>
      <c r="C759" s="10"/>
      <c r="D759" s="10"/>
      <c r="E759" s="10"/>
      <c r="F759" s="10"/>
      <c r="G759" s="10"/>
      <c r="H759" s="10"/>
      <c r="I759" s="10"/>
      <c r="J759" s="10"/>
      <c r="K759" s="10"/>
      <c r="L759" s="10"/>
      <c r="M759" s="10"/>
      <c r="N759" s="10"/>
      <c r="O759" s="10"/>
      <c r="P759" s="10"/>
      <c r="Q759" s="10"/>
      <c r="R759" s="10"/>
      <c r="S759" s="10"/>
      <c r="T759" s="10"/>
      <c r="U759" s="10"/>
      <c r="V759" s="10"/>
      <c r="W759" s="10"/>
      <c r="X759" s="10"/>
      <c r="AB759" s="10"/>
      <c r="AC759" s="10"/>
      <c r="AD759" s="10"/>
      <c r="AE759" s="10"/>
      <c r="AF759" s="10"/>
      <c r="AG759" s="10"/>
      <c r="AH759" s="10"/>
    </row>
    <row r="760" spans="1:34" ht="15.75" customHeight="1" x14ac:dyDescent="0.2">
      <c r="A760" s="10"/>
      <c r="B760" s="10"/>
      <c r="C760" s="10"/>
      <c r="D760" s="10"/>
      <c r="E760" s="10"/>
      <c r="F760" s="10"/>
      <c r="G760" s="10"/>
      <c r="H760" s="10"/>
      <c r="I760" s="10"/>
      <c r="J760" s="10"/>
      <c r="K760" s="10"/>
      <c r="L760" s="10"/>
      <c r="M760" s="10"/>
      <c r="N760" s="10"/>
      <c r="O760" s="10"/>
      <c r="P760" s="10"/>
      <c r="Q760" s="10"/>
      <c r="R760" s="10"/>
      <c r="S760" s="10"/>
      <c r="T760" s="10"/>
      <c r="U760" s="10"/>
      <c r="V760" s="10"/>
      <c r="W760" s="10"/>
      <c r="X760" s="10"/>
      <c r="AB760" s="10"/>
      <c r="AC760" s="10"/>
      <c r="AD760" s="10"/>
      <c r="AE760" s="10"/>
      <c r="AF760" s="10"/>
      <c r="AG760" s="10"/>
      <c r="AH760" s="10"/>
    </row>
    <row r="761" spans="1:34" ht="15.75" customHeight="1" x14ac:dyDescent="0.2">
      <c r="A761" s="10"/>
      <c r="B761" s="10"/>
      <c r="C761" s="10"/>
      <c r="D761" s="10"/>
      <c r="E761" s="10"/>
      <c r="F761" s="10"/>
      <c r="G761" s="10"/>
      <c r="H761" s="10"/>
      <c r="I761" s="10"/>
      <c r="J761" s="10"/>
      <c r="K761" s="10"/>
      <c r="L761" s="10"/>
      <c r="M761" s="10"/>
      <c r="N761" s="10"/>
      <c r="O761" s="10"/>
      <c r="P761" s="10"/>
      <c r="Q761" s="10"/>
      <c r="R761" s="10"/>
      <c r="S761" s="10"/>
      <c r="T761" s="10"/>
      <c r="U761" s="10"/>
      <c r="V761" s="10"/>
      <c r="W761" s="10"/>
      <c r="X761" s="10"/>
      <c r="AB761" s="10"/>
      <c r="AC761" s="10"/>
      <c r="AD761" s="10"/>
      <c r="AE761" s="10"/>
      <c r="AF761" s="10"/>
      <c r="AG761" s="10"/>
      <c r="AH761" s="10"/>
    </row>
    <row r="762" spans="1:34" ht="15.75" customHeight="1" x14ac:dyDescent="0.2">
      <c r="A762" s="10"/>
      <c r="B762" s="10"/>
      <c r="C762" s="10"/>
      <c r="D762" s="10"/>
      <c r="E762" s="10"/>
      <c r="F762" s="10"/>
      <c r="G762" s="10"/>
      <c r="H762" s="10"/>
      <c r="I762" s="10"/>
      <c r="J762" s="10"/>
      <c r="K762" s="10"/>
      <c r="L762" s="10"/>
      <c r="M762" s="10"/>
      <c r="N762" s="10"/>
      <c r="O762" s="10"/>
      <c r="P762" s="10"/>
      <c r="Q762" s="10"/>
      <c r="R762" s="10"/>
      <c r="S762" s="10"/>
      <c r="T762" s="10"/>
      <c r="U762" s="10"/>
      <c r="V762" s="10"/>
      <c r="W762" s="10"/>
      <c r="X762" s="10"/>
      <c r="AB762" s="10"/>
      <c r="AC762" s="10"/>
      <c r="AD762" s="10"/>
      <c r="AE762" s="10"/>
      <c r="AF762" s="10"/>
      <c r="AG762" s="10"/>
      <c r="AH762" s="10"/>
    </row>
    <row r="763" spans="1:34" ht="15.75" customHeight="1" x14ac:dyDescent="0.2">
      <c r="A763" s="10"/>
      <c r="B763" s="10"/>
      <c r="C763" s="10"/>
      <c r="D763" s="10"/>
      <c r="E763" s="10"/>
      <c r="F763" s="10"/>
      <c r="G763" s="10"/>
      <c r="H763" s="10"/>
      <c r="I763" s="10"/>
      <c r="J763" s="10"/>
      <c r="K763" s="10"/>
      <c r="L763" s="10"/>
      <c r="M763" s="10"/>
      <c r="N763" s="10"/>
      <c r="O763" s="10"/>
      <c r="P763" s="10"/>
      <c r="Q763" s="10"/>
      <c r="R763" s="10"/>
      <c r="S763" s="10"/>
      <c r="T763" s="10"/>
      <c r="U763" s="10"/>
      <c r="V763" s="10"/>
      <c r="W763" s="10"/>
      <c r="X763" s="10"/>
      <c r="AB763" s="10"/>
      <c r="AC763" s="10"/>
      <c r="AD763" s="10"/>
      <c r="AE763" s="10"/>
      <c r="AF763" s="10"/>
      <c r="AG763" s="10"/>
      <c r="AH763" s="10"/>
    </row>
    <row r="764" spans="1:34" ht="15.75" customHeight="1" x14ac:dyDescent="0.2">
      <c r="A764" s="10"/>
      <c r="B764" s="10"/>
      <c r="C764" s="10"/>
      <c r="D764" s="10"/>
      <c r="E764" s="10"/>
      <c r="F764" s="10"/>
      <c r="G764" s="10"/>
      <c r="H764" s="10"/>
      <c r="I764" s="10"/>
      <c r="J764" s="10"/>
      <c r="K764" s="10"/>
      <c r="L764" s="10"/>
      <c r="M764" s="10"/>
      <c r="N764" s="10"/>
      <c r="O764" s="10"/>
      <c r="P764" s="10"/>
      <c r="Q764" s="10"/>
      <c r="R764" s="10"/>
      <c r="S764" s="10"/>
      <c r="T764" s="10"/>
      <c r="U764" s="10"/>
      <c r="V764" s="10"/>
      <c r="W764" s="10"/>
      <c r="X764" s="10"/>
      <c r="AB764" s="10"/>
      <c r="AC764" s="10"/>
      <c r="AD764" s="10"/>
      <c r="AE764" s="10"/>
      <c r="AF764" s="10"/>
      <c r="AG764" s="10"/>
      <c r="AH764" s="10"/>
    </row>
    <row r="765" spans="1:34" ht="15.75" customHeight="1" x14ac:dyDescent="0.2">
      <c r="A765" s="10"/>
      <c r="B765" s="10"/>
      <c r="C765" s="10"/>
      <c r="D765" s="10"/>
      <c r="E765" s="10"/>
      <c r="F765" s="10"/>
      <c r="G765" s="10"/>
      <c r="H765" s="10"/>
      <c r="I765" s="10"/>
      <c r="J765" s="10"/>
      <c r="K765" s="10"/>
      <c r="L765" s="10"/>
      <c r="M765" s="10"/>
      <c r="N765" s="10"/>
      <c r="O765" s="10"/>
      <c r="P765" s="10"/>
      <c r="Q765" s="10"/>
      <c r="R765" s="10"/>
      <c r="S765" s="10"/>
      <c r="T765" s="10"/>
      <c r="U765" s="10"/>
      <c r="V765" s="10"/>
      <c r="W765" s="10"/>
      <c r="X765" s="10"/>
      <c r="AB765" s="10"/>
      <c r="AC765" s="10"/>
      <c r="AD765" s="10"/>
      <c r="AE765" s="10"/>
      <c r="AF765" s="10"/>
      <c r="AG765" s="10"/>
      <c r="AH765" s="10"/>
    </row>
    <row r="766" spans="1:34" ht="15.75" customHeight="1" x14ac:dyDescent="0.2">
      <c r="A766" s="10"/>
      <c r="B766" s="10"/>
      <c r="C766" s="10"/>
      <c r="D766" s="10"/>
      <c r="E766" s="10"/>
      <c r="F766" s="10"/>
      <c r="G766" s="10"/>
      <c r="H766" s="10"/>
      <c r="I766" s="10"/>
      <c r="J766" s="10"/>
      <c r="K766" s="10"/>
      <c r="L766" s="10"/>
      <c r="M766" s="10"/>
      <c r="N766" s="10"/>
      <c r="O766" s="10"/>
      <c r="P766" s="10"/>
      <c r="Q766" s="10"/>
      <c r="R766" s="10"/>
      <c r="S766" s="10"/>
      <c r="T766" s="10"/>
      <c r="U766" s="10"/>
      <c r="V766" s="10"/>
      <c r="W766" s="10"/>
      <c r="X766" s="10"/>
      <c r="AB766" s="10"/>
      <c r="AC766" s="10"/>
      <c r="AD766" s="10"/>
      <c r="AE766" s="10"/>
      <c r="AF766" s="10"/>
      <c r="AG766" s="10"/>
      <c r="AH766" s="10"/>
    </row>
    <row r="767" spans="1:34" ht="15.75" customHeight="1" x14ac:dyDescent="0.2">
      <c r="A767" s="10"/>
      <c r="B767" s="10"/>
      <c r="C767" s="10"/>
      <c r="D767" s="10"/>
      <c r="E767" s="10"/>
      <c r="F767" s="10"/>
      <c r="G767" s="10"/>
      <c r="H767" s="10"/>
      <c r="I767" s="10"/>
      <c r="J767" s="10"/>
      <c r="K767" s="10"/>
      <c r="L767" s="10"/>
      <c r="M767" s="10"/>
      <c r="N767" s="10"/>
      <c r="O767" s="10"/>
      <c r="P767" s="10"/>
      <c r="Q767" s="10"/>
      <c r="R767" s="10"/>
      <c r="S767" s="10"/>
      <c r="T767" s="10"/>
      <c r="U767" s="10"/>
      <c r="V767" s="10"/>
      <c r="W767" s="10"/>
      <c r="X767" s="10"/>
      <c r="AB767" s="10"/>
      <c r="AC767" s="10"/>
      <c r="AD767" s="10"/>
      <c r="AE767" s="10"/>
      <c r="AF767" s="10"/>
      <c r="AG767" s="10"/>
      <c r="AH767" s="10"/>
    </row>
    <row r="768" spans="1:34" ht="15.75" customHeight="1" x14ac:dyDescent="0.2">
      <c r="A768" s="10"/>
      <c r="B768" s="10"/>
      <c r="C768" s="10"/>
      <c r="D768" s="10"/>
      <c r="E768" s="10"/>
      <c r="F768" s="10"/>
      <c r="G768" s="10"/>
      <c r="H768" s="10"/>
      <c r="I768" s="10"/>
      <c r="J768" s="10"/>
      <c r="K768" s="10"/>
      <c r="L768" s="10"/>
      <c r="M768" s="10"/>
      <c r="N768" s="10"/>
      <c r="O768" s="10"/>
      <c r="P768" s="10"/>
      <c r="Q768" s="10"/>
      <c r="R768" s="10"/>
      <c r="S768" s="10"/>
      <c r="T768" s="10"/>
      <c r="U768" s="10"/>
      <c r="V768" s="10"/>
      <c r="W768" s="10"/>
      <c r="X768" s="10"/>
      <c r="AB768" s="10"/>
      <c r="AC768" s="10"/>
      <c r="AD768" s="10"/>
      <c r="AE768" s="10"/>
      <c r="AF768" s="10"/>
      <c r="AG768" s="10"/>
      <c r="AH768" s="10"/>
    </row>
    <row r="769" spans="1:34" ht="15.75" customHeight="1" x14ac:dyDescent="0.2">
      <c r="A769" s="10"/>
      <c r="B769" s="10"/>
      <c r="C769" s="10"/>
      <c r="D769" s="10"/>
      <c r="E769" s="10"/>
      <c r="F769" s="10"/>
      <c r="G769" s="10"/>
      <c r="H769" s="10"/>
      <c r="I769" s="10"/>
      <c r="J769" s="10"/>
      <c r="K769" s="10"/>
      <c r="L769" s="10"/>
      <c r="M769" s="10"/>
      <c r="N769" s="10"/>
      <c r="O769" s="10"/>
      <c r="P769" s="10"/>
      <c r="Q769" s="10"/>
      <c r="R769" s="10"/>
      <c r="S769" s="10"/>
      <c r="T769" s="10"/>
      <c r="U769" s="10"/>
      <c r="V769" s="10"/>
      <c r="W769" s="10"/>
      <c r="X769" s="10"/>
      <c r="AB769" s="10"/>
      <c r="AC769" s="10"/>
      <c r="AD769" s="10"/>
      <c r="AE769" s="10"/>
      <c r="AF769" s="10"/>
      <c r="AG769" s="10"/>
      <c r="AH769" s="10"/>
    </row>
    <row r="770" spans="1:34" ht="15.75" customHeight="1" x14ac:dyDescent="0.2">
      <c r="A770" s="10"/>
      <c r="B770" s="10"/>
      <c r="C770" s="10"/>
      <c r="D770" s="10"/>
      <c r="E770" s="10"/>
      <c r="F770" s="10"/>
      <c r="G770" s="10"/>
      <c r="H770" s="10"/>
      <c r="I770" s="10"/>
      <c r="J770" s="10"/>
      <c r="K770" s="10"/>
      <c r="L770" s="10"/>
      <c r="M770" s="10"/>
      <c r="N770" s="10"/>
      <c r="O770" s="10"/>
      <c r="P770" s="10"/>
      <c r="Q770" s="10"/>
      <c r="R770" s="10"/>
      <c r="S770" s="10"/>
      <c r="T770" s="10"/>
      <c r="U770" s="10"/>
      <c r="V770" s="10"/>
      <c r="W770" s="10"/>
      <c r="X770" s="10"/>
      <c r="AB770" s="10"/>
      <c r="AC770" s="10"/>
      <c r="AD770" s="10"/>
      <c r="AE770" s="10"/>
      <c r="AF770" s="10"/>
      <c r="AG770" s="10"/>
      <c r="AH770" s="10"/>
    </row>
    <row r="771" spans="1:34" ht="15.75" customHeight="1" x14ac:dyDescent="0.2">
      <c r="A771" s="10"/>
      <c r="B771" s="10"/>
      <c r="C771" s="10"/>
      <c r="D771" s="10"/>
      <c r="E771" s="10"/>
      <c r="F771" s="10"/>
      <c r="G771" s="10"/>
      <c r="H771" s="10"/>
      <c r="I771" s="10"/>
      <c r="J771" s="10"/>
      <c r="K771" s="10"/>
      <c r="L771" s="10"/>
      <c r="M771" s="10"/>
      <c r="N771" s="10"/>
      <c r="O771" s="10"/>
      <c r="P771" s="10"/>
      <c r="Q771" s="10"/>
      <c r="R771" s="10"/>
      <c r="S771" s="10"/>
      <c r="T771" s="10"/>
      <c r="U771" s="10"/>
      <c r="V771" s="10"/>
      <c r="W771" s="10"/>
      <c r="X771" s="10"/>
      <c r="AB771" s="10"/>
      <c r="AC771" s="10"/>
      <c r="AD771" s="10"/>
      <c r="AE771" s="10"/>
      <c r="AF771" s="10"/>
      <c r="AG771" s="10"/>
      <c r="AH771" s="10"/>
    </row>
    <row r="772" spans="1:34" ht="15.75" customHeight="1" x14ac:dyDescent="0.2">
      <c r="A772" s="10"/>
      <c r="B772" s="10"/>
      <c r="C772" s="10"/>
      <c r="D772" s="10"/>
      <c r="E772" s="10"/>
      <c r="F772" s="10"/>
      <c r="G772" s="10"/>
      <c r="H772" s="10"/>
      <c r="I772" s="10"/>
      <c r="J772" s="10"/>
      <c r="K772" s="10"/>
      <c r="L772" s="10"/>
      <c r="M772" s="10"/>
      <c r="N772" s="10"/>
      <c r="O772" s="10"/>
      <c r="P772" s="10"/>
      <c r="Q772" s="10"/>
      <c r="R772" s="10"/>
      <c r="S772" s="10"/>
      <c r="T772" s="10"/>
      <c r="U772" s="10"/>
      <c r="V772" s="10"/>
      <c r="W772" s="10"/>
      <c r="X772" s="10"/>
      <c r="AB772" s="10"/>
      <c r="AC772" s="10"/>
      <c r="AD772" s="10"/>
      <c r="AE772" s="10"/>
      <c r="AF772" s="10"/>
      <c r="AG772" s="10"/>
      <c r="AH772" s="10"/>
    </row>
    <row r="773" spans="1:34" ht="15.75" customHeight="1" x14ac:dyDescent="0.2">
      <c r="A773" s="10"/>
      <c r="B773" s="10"/>
      <c r="C773" s="10"/>
      <c r="D773" s="10"/>
      <c r="E773" s="10"/>
      <c r="F773" s="10"/>
      <c r="G773" s="10"/>
      <c r="H773" s="10"/>
      <c r="I773" s="10"/>
      <c r="J773" s="10"/>
      <c r="K773" s="10"/>
      <c r="L773" s="10"/>
      <c r="M773" s="10"/>
      <c r="N773" s="10"/>
      <c r="O773" s="10"/>
      <c r="P773" s="10"/>
      <c r="Q773" s="10"/>
      <c r="R773" s="10"/>
      <c r="S773" s="10"/>
      <c r="T773" s="10"/>
      <c r="U773" s="10"/>
      <c r="V773" s="10"/>
      <c r="W773" s="10"/>
      <c r="X773" s="10"/>
      <c r="AB773" s="10"/>
      <c r="AC773" s="10"/>
      <c r="AD773" s="10"/>
      <c r="AE773" s="10"/>
      <c r="AF773" s="10"/>
      <c r="AG773" s="10"/>
      <c r="AH773" s="10"/>
    </row>
    <row r="774" spans="1:34" ht="15.75" customHeight="1" x14ac:dyDescent="0.2">
      <c r="A774" s="10"/>
      <c r="B774" s="10"/>
      <c r="C774" s="10"/>
      <c r="D774" s="10"/>
      <c r="E774" s="10"/>
      <c r="F774" s="10"/>
      <c r="G774" s="10"/>
      <c r="H774" s="10"/>
      <c r="I774" s="10"/>
      <c r="J774" s="10"/>
      <c r="K774" s="10"/>
      <c r="L774" s="10"/>
      <c r="M774" s="10"/>
      <c r="N774" s="10"/>
      <c r="O774" s="10"/>
      <c r="P774" s="10"/>
      <c r="Q774" s="10"/>
      <c r="R774" s="10"/>
      <c r="S774" s="10"/>
      <c r="T774" s="10"/>
      <c r="U774" s="10"/>
      <c r="V774" s="10"/>
      <c r="W774" s="10"/>
      <c r="X774" s="10"/>
      <c r="AB774" s="10"/>
      <c r="AC774" s="10"/>
      <c r="AD774" s="10"/>
      <c r="AE774" s="10"/>
      <c r="AF774" s="10"/>
      <c r="AG774" s="10"/>
      <c r="AH774" s="10"/>
    </row>
    <row r="775" spans="1:34" ht="15.75" customHeight="1" x14ac:dyDescent="0.2">
      <c r="A775" s="10"/>
      <c r="B775" s="10"/>
      <c r="C775" s="10"/>
      <c r="D775" s="10"/>
      <c r="E775" s="10"/>
      <c r="F775" s="10"/>
      <c r="G775" s="10"/>
      <c r="H775" s="10"/>
      <c r="I775" s="10"/>
      <c r="J775" s="10"/>
      <c r="K775" s="10"/>
      <c r="L775" s="10"/>
      <c r="M775" s="10"/>
      <c r="N775" s="10"/>
      <c r="O775" s="10"/>
      <c r="P775" s="10"/>
      <c r="Q775" s="10"/>
      <c r="R775" s="10"/>
      <c r="S775" s="10"/>
      <c r="T775" s="10"/>
      <c r="U775" s="10"/>
      <c r="V775" s="10"/>
      <c r="W775" s="10"/>
      <c r="X775" s="10"/>
      <c r="AB775" s="10"/>
      <c r="AC775" s="10"/>
      <c r="AD775" s="10"/>
      <c r="AE775" s="10"/>
      <c r="AF775" s="10"/>
      <c r="AG775" s="10"/>
      <c r="AH775" s="10"/>
    </row>
    <row r="776" spans="1:34" ht="15.75" customHeight="1" x14ac:dyDescent="0.2">
      <c r="A776" s="10"/>
      <c r="B776" s="10"/>
      <c r="C776" s="10"/>
      <c r="D776" s="10"/>
      <c r="E776" s="10"/>
      <c r="F776" s="10"/>
      <c r="G776" s="10"/>
      <c r="H776" s="10"/>
      <c r="I776" s="10"/>
      <c r="J776" s="10"/>
      <c r="K776" s="10"/>
      <c r="L776" s="10"/>
      <c r="M776" s="10"/>
      <c r="N776" s="10"/>
      <c r="O776" s="10"/>
      <c r="P776" s="10"/>
      <c r="Q776" s="10"/>
      <c r="R776" s="10"/>
      <c r="S776" s="10"/>
      <c r="T776" s="10"/>
      <c r="U776" s="10"/>
      <c r="V776" s="10"/>
      <c r="W776" s="10"/>
      <c r="X776" s="10"/>
      <c r="AB776" s="10"/>
      <c r="AC776" s="10"/>
      <c r="AD776" s="10"/>
      <c r="AE776" s="10"/>
      <c r="AF776" s="10"/>
      <c r="AG776" s="10"/>
      <c r="AH776" s="10"/>
    </row>
    <row r="777" spans="1:34" ht="15.75" customHeight="1" x14ac:dyDescent="0.2">
      <c r="A777" s="10"/>
      <c r="B777" s="10"/>
      <c r="C777" s="10"/>
      <c r="D777" s="10"/>
      <c r="E777" s="10"/>
      <c r="F777" s="10"/>
      <c r="G777" s="10"/>
      <c r="H777" s="10"/>
      <c r="I777" s="10"/>
      <c r="J777" s="10"/>
      <c r="K777" s="10"/>
      <c r="L777" s="10"/>
      <c r="M777" s="10"/>
      <c r="N777" s="10"/>
      <c r="O777" s="10"/>
      <c r="P777" s="10"/>
      <c r="Q777" s="10"/>
      <c r="R777" s="10"/>
      <c r="S777" s="10"/>
      <c r="T777" s="10"/>
      <c r="U777" s="10"/>
      <c r="V777" s="10"/>
      <c r="W777" s="10"/>
      <c r="X777" s="10"/>
      <c r="AB777" s="10"/>
      <c r="AC777" s="10"/>
      <c r="AD777" s="10"/>
      <c r="AE777" s="10"/>
      <c r="AF777" s="10"/>
      <c r="AG777" s="10"/>
      <c r="AH777" s="10"/>
    </row>
    <row r="778" spans="1:34" ht="15.75" customHeight="1" x14ac:dyDescent="0.2">
      <c r="A778" s="10"/>
      <c r="B778" s="10"/>
      <c r="C778" s="10"/>
      <c r="D778" s="10"/>
      <c r="E778" s="10"/>
      <c r="F778" s="10"/>
      <c r="G778" s="10"/>
      <c r="H778" s="10"/>
      <c r="I778" s="10"/>
      <c r="J778" s="10"/>
      <c r="K778" s="10"/>
      <c r="L778" s="10"/>
      <c r="M778" s="10"/>
      <c r="N778" s="10"/>
      <c r="O778" s="10"/>
      <c r="P778" s="10"/>
      <c r="Q778" s="10"/>
      <c r="R778" s="10"/>
      <c r="S778" s="10"/>
      <c r="T778" s="10"/>
      <c r="U778" s="10"/>
      <c r="V778" s="10"/>
      <c r="W778" s="10"/>
      <c r="X778" s="10"/>
      <c r="AB778" s="10"/>
      <c r="AC778" s="10"/>
      <c r="AD778" s="10"/>
      <c r="AE778" s="10"/>
      <c r="AF778" s="10"/>
      <c r="AG778" s="10"/>
      <c r="AH778" s="10"/>
    </row>
    <row r="779" spans="1:34" ht="15.75" customHeight="1" x14ac:dyDescent="0.2">
      <c r="A779" s="10"/>
      <c r="B779" s="10"/>
      <c r="C779" s="10"/>
      <c r="D779" s="10"/>
      <c r="E779" s="10"/>
      <c r="F779" s="10"/>
      <c r="G779" s="10"/>
      <c r="H779" s="10"/>
      <c r="I779" s="10"/>
      <c r="J779" s="10"/>
      <c r="K779" s="10"/>
      <c r="L779" s="10"/>
      <c r="M779" s="10"/>
      <c r="N779" s="10"/>
      <c r="O779" s="10"/>
      <c r="P779" s="10"/>
      <c r="Q779" s="10"/>
      <c r="R779" s="10"/>
      <c r="S779" s="10"/>
      <c r="T779" s="10"/>
      <c r="U779" s="10"/>
      <c r="V779" s="10"/>
      <c r="W779" s="10"/>
      <c r="X779" s="10"/>
      <c r="AB779" s="10"/>
      <c r="AC779" s="10"/>
      <c r="AD779" s="10"/>
      <c r="AE779" s="10"/>
      <c r="AF779" s="10"/>
      <c r="AG779" s="10"/>
      <c r="AH779" s="10"/>
    </row>
    <row r="780" spans="1:34" ht="15.75" customHeight="1" x14ac:dyDescent="0.2">
      <c r="A780" s="10"/>
      <c r="B780" s="10"/>
      <c r="C780" s="10"/>
      <c r="D780" s="10"/>
      <c r="E780" s="10"/>
      <c r="F780" s="10"/>
      <c r="G780" s="10"/>
      <c r="H780" s="10"/>
      <c r="I780" s="10"/>
      <c r="J780" s="10"/>
      <c r="K780" s="10"/>
      <c r="L780" s="10"/>
      <c r="M780" s="10"/>
      <c r="N780" s="10"/>
      <c r="O780" s="10"/>
      <c r="P780" s="10"/>
      <c r="Q780" s="10"/>
      <c r="R780" s="10"/>
      <c r="S780" s="10"/>
      <c r="T780" s="10"/>
      <c r="U780" s="10"/>
      <c r="V780" s="10"/>
      <c r="W780" s="10"/>
      <c r="X780" s="10"/>
      <c r="AB780" s="10"/>
      <c r="AC780" s="10"/>
      <c r="AD780" s="10"/>
      <c r="AE780" s="10"/>
      <c r="AF780" s="10"/>
      <c r="AG780" s="10"/>
      <c r="AH780" s="10"/>
    </row>
    <row r="781" spans="1:34" ht="15.75" customHeight="1" x14ac:dyDescent="0.2">
      <c r="A781" s="10"/>
      <c r="B781" s="10"/>
      <c r="C781" s="10"/>
      <c r="D781" s="10"/>
      <c r="E781" s="10"/>
      <c r="F781" s="10"/>
      <c r="G781" s="10"/>
      <c r="H781" s="10"/>
      <c r="I781" s="10"/>
      <c r="J781" s="10"/>
      <c r="K781" s="10"/>
      <c r="L781" s="10"/>
      <c r="M781" s="10"/>
      <c r="N781" s="10"/>
      <c r="O781" s="10"/>
      <c r="P781" s="10"/>
      <c r="Q781" s="10"/>
      <c r="R781" s="10"/>
      <c r="S781" s="10"/>
      <c r="T781" s="10"/>
      <c r="U781" s="10"/>
      <c r="V781" s="10"/>
      <c r="W781" s="10"/>
      <c r="X781" s="10"/>
      <c r="AB781" s="10"/>
      <c r="AC781" s="10"/>
      <c r="AD781" s="10"/>
      <c r="AE781" s="10"/>
      <c r="AF781" s="10"/>
      <c r="AG781" s="10"/>
      <c r="AH781" s="10"/>
    </row>
    <row r="782" spans="1:34" ht="15.75" customHeight="1" x14ac:dyDescent="0.2">
      <c r="A782" s="10"/>
      <c r="B782" s="10"/>
      <c r="C782" s="10"/>
      <c r="D782" s="10"/>
      <c r="E782" s="10"/>
      <c r="F782" s="10"/>
      <c r="G782" s="10"/>
      <c r="H782" s="10"/>
      <c r="I782" s="10"/>
      <c r="J782" s="10"/>
      <c r="K782" s="10"/>
      <c r="L782" s="10"/>
      <c r="M782" s="10"/>
      <c r="N782" s="10"/>
      <c r="O782" s="10"/>
      <c r="P782" s="10"/>
      <c r="Q782" s="10"/>
      <c r="R782" s="10"/>
      <c r="S782" s="10"/>
      <c r="T782" s="10"/>
      <c r="U782" s="10"/>
      <c r="V782" s="10"/>
      <c r="W782" s="10"/>
      <c r="X782" s="10"/>
      <c r="AB782" s="10"/>
      <c r="AC782" s="10"/>
      <c r="AD782" s="10"/>
      <c r="AE782" s="10"/>
      <c r="AF782" s="10"/>
      <c r="AG782" s="10"/>
      <c r="AH782" s="10"/>
    </row>
    <row r="783" spans="1:34" ht="15.75" customHeight="1" x14ac:dyDescent="0.2">
      <c r="A783" s="10"/>
      <c r="B783" s="10"/>
      <c r="C783" s="10"/>
      <c r="D783" s="10"/>
      <c r="E783" s="10"/>
      <c r="F783" s="10"/>
      <c r="G783" s="10"/>
      <c r="H783" s="10"/>
      <c r="I783" s="10"/>
      <c r="J783" s="10"/>
      <c r="K783" s="10"/>
      <c r="L783" s="10"/>
      <c r="M783" s="10"/>
      <c r="N783" s="10"/>
      <c r="O783" s="10"/>
      <c r="P783" s="10"/>
      <c r="Q783" s="10"/>
      <c r="R783" s="10"/>
      <c r="S783" s="10"/>
      <c r="T783" s="10"/>
      <c r="U783" s="10"/>
      <c r="V783" s="10"/>
      <c r="W783" s="10"/>
      <c r="X783" s="10"/>
      <c r="AB783" s="10"/>
      <c r="AC783" s="10"/>
      <c r="AD783" s="10"/>
      <c r="AE783" s="10"/>
      <c r="AF783" s="10"/>
      <c r="AG783" s="10"/>
      <c r="AH783" s="10"/>
    </row>
    <row r="784" spans="1:34" ht="15.75" customHeight="1" x14ac:dyDescent="0.2">
      <c r="A784" s="10"/>
      <c r="B784" s="10"/>
      <c r="C784" s="10"/>
      <c r="D784" s="10"/>
      <c r="E784" s="10"/>
      <c r="F784" s="10"/>
      <c r="G784" s="10"/>
      <c r="H784" s="10"/>
      <c r="I784" s="10"/>
      <c r="J784" s="10"/>
      <c r="K784" s="10"/>
      <c r="L784" s="10"/>
      <c r="M784" s="10"/>
      <c r="N784" s="10"/>
      <c r="O784" s="10"/>
      <c r="P784" s="10"/>
      <c r="Q784" s="10"/>
      <c r="R784" s="10"/>
      <c r="S784" s="10"/>
      <c r="T784" s="10"/>
      <c r="U784" s="10"/>
      <c r="V784" s="10"/>
      <c r="W784" s="10"/>
      <c r="X784" s="10"/>
      <c r="AB784" s="10"/>
      <c r="AC784" s="10"/>
      <c r="AD784" s="10"/>
      <c r="AE784" s="10"/>
      <c r="AF784" s="10"/>
      <c r="AG784" s="10"/>
      <c r="AH784" s="10"/>
    </row>
    <row r="785" spans="1:34" ht="15.75" customHeight="1" x14ac:dyDescent="0.2">
      <c r="A785" s="10"/>
      <c r="B785" s="10"/>
      <c r="C785" s="10"/>
      <c r="D785" s="10"/>
      <c r="E785" s="10"/>
      <c r="F785" s="10"/>
      <c r="G785" s="10"/>
      <c r="H785" s="10"/>
      <c r="I785" s="10"/>
      <c r="J785" s="10"/>
      <c r="K785" s="10"/>
      <c r="L785" s="10"/>
      <c r="M785" s="10"/>
      <c r="N785" s="10"/>
      <c r="O785" s="10"/>
      <c r="P785" s="10"/>
      <c r="Q785" s="10"/>
      <c r="R785" s="10"/>
      <c r="S785" s="10"/>
      <c r="T785" s="10"/>
      <c r="U785" s="10"/>
      <c r="V785" s="10"/>
      <c r="W785" s="10"/>
      <c r="X785" s="10"/>
      <c r="AB785" s="10"/>
      <c r="AC785" s="10"/>
      <c r="AD785" s="10"/>
      <c r="AE785" s="10"/>
      <c r="AF785" s="10"/>
      <c r="AG785" s="10"/>
      <c r="AH785" s="10"/>
    </row>
    <row r="786" spans="1:34" ht="15.75" customHeight="1" x14ac:dyDescent="0.2">
      <c r="A786" s="10"/>
      <c r="B786" s="10"/>
      <c r="C786" s="10"/>
      <c r="D786" s="10"/>
      <c r="E786" s="10"/>
      <c r="F786" s="10"/>
      <c r="G786" s="10"/>
      <c r="H786" s="10"/>
      <c r="I786" s="10"/>
      <c r="J786" s="10"/>
      <c r="K786" s="10"/>
      <c r="L786" s="10"/>
      <c r="M786" s="10"/>
      <c r="N786" s="10"/>
      <c r="O786" s="10"/>
      <c r="P786" s="10"/>
      <c r="Q786" s="10"/>
      <c r="R786" s="10"/>
      <c r="S786" s="10"/>
      <c r="T786" s="10"/>
      <c r="U786" s="10"/>
      <c r="V786" s="10"/>
      <c r="W786" s="10"/>
      <c r="X786" s="10"/>
      <c r="AB786" s="10"/>
      <c r="AC786" s="10"/>
      <c r="AD786" s="10"/>
      <c r="AE786" s="10"/>
      <c r="AF786" s="10"/>
      <c r="AG786" s="10"/>
      <c r="AH786" s="10"/>
    </row>
    <row r="787" spans="1:34" ht="15.75" customHeight="1" x14ac:dyDescent="0.2">
      <c r="A787" s="10"/>
      <c r="B787" s="10"/>
      <c r="C787" s="10"/>
      <c r="D787" s="10"/>
      <c r="E787" s="10"/>
      <c r="F787" s="10"/>
      <c r="G787" s="10"/>
      <c r="H787" s="10"/>
      <c r="I787" s="10"/>
      <c r="J787" s="10"/>
      <c r="K787" s="10"/>
      <c r="L787" s="10"/>
      <c r="M787" s="10"/>
      <c r="N787" s="10"/>
      <c r="O787" s="10"/>
      <c r="P787" s="10"/>
      <c r="Q787" s="10"/>
      <c r="R787" s="10"/>
      <c r="S787" s="10"/>
      <c r="T787" s="10"/>
      <c r="U787" s="10"/>
      <c r="V787" s="10"/>
      <c r="W787" s="10"/>
      <c r="X787" s="10"/>
      <c r="AB787" s="10"/>
      <c r="AC787" s="10"/>
      <c r="AD787" s="10"/>
      <c r="AE787" s="10"/>
      <c r="AF787" s="10"/>
      <c r="AG787" s="10"/>
      <c r="AH787" s="10"/>
    </row>
    <row r="788" spans="1:34" ht="15.75" customHeight="1" x14ac:dyDescent="0.2">
      <c r="A788" s="10"/>
      <c r="B788" s="10"/>
      <c r="C788" s="10"/>
      <c r="D788" s="10"/>
      <c r="E788" s="10"/>
      <c r="F788" s="10"/>
      <c r="G788" s="10"/>
      <c r="H788" s="10"/>
      <c r="I788" s="10"/>
      <c r="J788" s="10"/>
      <c r="K788" s="10"/>
      <c r="L788" s="10"/>
      <c r="M788" s="10"/>
      <c r="N788" s="10"/>
      <c r="O788" s="10"/>
      <c r="P788" s="10"/>
      <c r="Q788" s="10"/>
      <c r="R788" s="10"/>
      <c r="S788" s="10"/>
      <c r="T788" s="10"/>
      <c r="U788" s="10"/>
      <c r="V788" s="10"/>
      <c r="W788" s="10"/>
      <c r="X788" s="10"/>
      <c r="AB788" s="10"/>
      <c r="AC788" s="10"/>
      <c r="AD788" s="10"/>
      <c r="AE788" s="10"/>
      <c r="AF788" s="10"/>
      <c r="AG788" s="10"/>
      <c r="AH788" s="10"/>
    </row>
    <row r="789" spans="1:34" ht="15.75" customHeight="1" x14ac:dyDescent="0.2">
      <c r="A789" s="10"/>
      <c r="B789" s="10"/>
      <c r="C789" s="10"/>
      <c r="D789" s="10"/>
      <c r="E789" s="10"/>
      <c r="F789" s="10"/>
      <c r="G789" s="10"/>
      <c r="H789" s="10"/>
      <c r="I789" s="10"/>
      <c r="J789" s="10"/>
      <c r="K789" s="10"/>
      <c r="L789" s="10"/>
      <c r="M789" s="10"/>
      <c r="N789" s="10"/>
      <c r="O789" s="10"/>
      <c r="P789" s="10"/>
      <c r="Q789" s="10"/>
      <c r="R789" s="10"/>
      <c r="S789" s="10"/>
      <c r="T789" s="10"/>
      <c r="U789" s="10"/>
      <c r="V789" s="10"/>
      <c r="W789" s="10"/>
      <c r="X789" s="10"/>
      <c r="AB789" s="10"/>
      <c r="AC789" s="10"/>
      <c r="AD789" s="10"/>
      <c r="AE789" s="10"/>
      <c r="AF789" s="10"/>
      <c r="AG789" s="10"/>
      <c r="AH789" s="10"/>
    </row>
    <row r="790" spans="1:34" ht="15.75" customHeight="1" x14ac:dyDescent="0.2">
      <c r="A790" s="10"/>
      <c r="B790" s="10"/>
      <c r="C790" s="10"/>
      <c r="D790" s="10"/>
      <c r="E790" s="10"/>
      <c r="F790" s="10"/>
      <c r="G790" s="10"/>
      <c r="H790" s="10"/>
      <c r="I790" s="10"/>
      <c r="J790" s="10"/>
      <c r="K790" s="10"/>
      <c r="L790" s="10"/>
      <c r="M790" s="10"/>
      <c r="N790" s="10"/>
      <c r="O790" s="10"/>
      <c r="P790" s="10"/>
      <c r="Q790" s="10"/>
      <c r="R790" s="10"/>
      <c r="S790" s="10"/>
      <c r="T790" s="10"/>
      <c r="U790" s="10"/>
      <c r="V790" s="10"/>
      <c r="W790" s="10"/>
      <c r="X790" s="10"/>
      <c r="AB790" s="10"/>
      <c r="AC790" s="10"/>
      <c r="AD790" s="10"/>
      <c r="AE790" s="10"/>
      <c r="AF790" s="10"/>
      <c r="AG790" s="10"/>
      <c r="AH790" s="10"/>
    </row>
    <row r="791" spans="1:34" ht="15.75" customHeight="1" x14ac:dyDescent="0.2">
      <c r="A791" s="10"/>
      <c r="B791" s="10"/>
      <c r="C791" s="10"/>
      <c r="D791" s="10"/>
      <c r="E791" s="10"/>
      <c r="F791" s="10"/>
      <c r="G791" s="10"/>
      <c r="H791" s="10"/>
      <c r="I791" s="10"/>
      <c r="J791" s="10"/>
      <c r="K791" s="10"/>
      <c r="L791" s="10"/>
      <c r="M791" s="10"/>
      <c r="N791" s="10"/>
      <c r="O791" s="10"/>
      <c r="P791" s="10"/>
      <c r="Q791" s="10"/>
      <c r="R791" s="10"/>
      <c r="S791" s="10"/>
      <c r="T791" s="10"/>
      <c r="U791" s="10"/>
      <c r="V791" s="10"/>
      <c r="W791" s="10"/>
      <c r="X791" s="10"/>
      <c r="AB791" s="10"/>
      <c r="AC791" s="10"/>
      <c r="AD791" s="10"/>
      <c r="AE791" s="10"/>
      <c r="AF791" s="10"/>
      <c r="AG791" s="10"/>
      <c r="AH791" s="10"/>
    </row>
    <row r="792" spans="1:34" ht="15.75" customHeight="1" x14ac:dyDescent="0.2">
      <c r="A792" s="10"/>
      <c r="B792" s="10"/>
      <c r="C792" s="10"/>
      <c r="D792" s="10"/>
      <c r="E792" s="10"/>
      <c r="F792" s="10"/>
      <c r="G792" s="10"/>
      <c r="H792" s="10"/>
      <c r="I792" s="10"/>
      <c r="J792" s="10"/>
      <c r="K792" s="10"/>
      <c r="L792" s="10"/>
      <c r="M792" s="10"/>
      <c r="N792" s="10"/>
      <c r="O792" s="10"/>
      <c r="P792" s="10"/>
      <c r="Q792" s="10"/>
      <c r="R792" s="10"/>
      <c r="S792" s="10"/>
      <c r="T792" s="10"/>
      <c r="U792" s="10"/>
      <c r="V792" s="10"/>
      <c r="W792" s="10"/>
      <c r="X792" s="10"/>
      <c r="AB792" s="10"/>
      <c r="AC792" s="10"/>
      <c r="AD792" s="10"/>
      <c r="AE792" s="10"/>
      <c r="AF792" s="10"/>
      <c r="AG792" s="10"/>
      <c r="AH792" s="10"/>
    </row>
    <row r="793" spans="1:34" ht="15.75" customHeight="1" x14ac:dyDescent="0.2">
      <c r="A793" s="10"/>
      <c r="B793" s="10"/>
      <c r="C793" s="10"/>
      <c r="D793" s="10"/>
      <c r="E793" s="10"/>
      <c r="F793" s="10"/>
      <c r="G793" s="10"/>
      <c r="H793" s="10"/>
      <c r="I793" s="10"/>
      <c r="J793" s="10"/>
      <c r="K793" s="10"/>
      <c r="L793" s="10"/>
      <c r="M793" s="10"/>
      <c r="N793" s="10"/>
      <c r="O793" s="10"/>
      <c r="P793" s="10"/>
      <c r="Q793" s="10"/>
      <c r="R793" s="10"/>
      <c r="S793" s="10"/>
      <c r="T793" s="10"/>
      <c r="U793" s="10"/>
      <c r="V793" s="10"/>
      <c r="W793" s="10"/>
      <c r="X793" s="10"/>
      <c r="AB793" s="10"/>
      <c r="AC793" s="10"/>
      <c r="AD793" s="10"/>
      <c r="AE793" s="10"/>
      <c r="AF793" s="10"/>
      <c r="AG793" s="10"/>
      <c r="AH793" s="10"/>
    </row>
    <row r="794" spans="1:34" ht="15.75" customHeight="1" x14ac:dyDescent="0.2">
      <c r="A794" s="10"/>
      <c r="B794" s="10"/>
      <c r="C794" s="10"/>
      <c r="D794" s="10"/>
      <c r="E794" s="10"/>
      <c r="F794" s="10"/>
      <c r="G794" s="10"/>
      <c r="H794" s="10"/>
      <c r="I794" s="10"/>
      <c r="J794" s="10"/>
      <c r="K794" s="10"/>
      <c r="L794" s="10"/>
      <c r="M794" s="10"/>
      <c r="N794" s="10"/>
      <c r="O794" s="10"/>
      <c r="P794" s="10"/>
      <c r="Q794" s="10"/>
      <c r="R794" s="10"/>
      <c r="S794" s="10"/>
      <c r="T794" s="10"/>
      <c r="U794" s="10"/>
      <c r="V794" s="10"/>
      <c r="W794" s="10"/>
      <c r="X794" s="10"/>
      <c r="AB794" s="10"/>
      <c r="AC794" s="10"/>
      <c r="AD794" s="10"/>
      <c r="AE794" s="10"/>
      <c r="AF794" s="10"/>
      <c r="AG794" s="10"/>
      <c r="AH794" s="10"/>
    </row>
    <row r="795" spans="1:34" ht="15.75" customHeight="1" x14ac:dyDescent="0.2">
      <c r="A795" s="10"/>
      <c r="B795" s="10"/>
      <c r="C795" s="10"/>
      <c r="D795" s="10"/>
      <c r="E795" s="10"/>
      <c r="F795" s="10"/>
      <c r="G795" s="10"/>
      <c r="H795" s="10"/>
      <c r="I795" s="10"/>
      <c r="J795" s="10"/>
      <c r="K795" s="10"/>
      <c r="L795" s="10"/>
      <c r="M795" s="10"/>
      <c r="N795" s="10"/>
      <c r="O795" s="10"/>
      <c r="P795" s="10"/>
      <c r="Q795" s="10"/>
      <c r="R795" s="10"/>
      <c r="S795" s="10"/>
      <c r="T795" s="10"/>
      <c r="U795" s="10"/>
      <c r="V795" s="10"/>
      <c r="W795" s="10"/>
      <c r="X795" s="10"/>
      <c r="AB795" s="10"/>
      <c r="AC795" s="10"/>
      <c r="AD795" s="10"/>
      <c r="AE795" s="10"/>
      <c r="AF795" s="10"/>
      <c r="AG795" s="10"/>
      <c r="AH795" s="10"/>
    </row>
    <row r="796" spans="1:34" ht="15.75" customHeight="1" x14ac:dyDescent="0.2">
      <c r="A796" s="10"/>
      <c r="B796" s="10"/>
      <c r="C796" s="10"/>
      <c r="D796" s="10"/>
      <c r="E796" s="10"/>
      <c r="F796" s="10"/>
      <c r="G796" s="10"/>
      <c r="H796" s="10"/>
      <c r="I796" s="10"/>
      <c r="J796" s="10"/>
      <c r="K796" s="10"/>
      <c r="L796" s="10"/>
      <c r="M796" s="10"/>
      <c r="N796" s="10"/>
      <c r="O796" s="10"/>
      <c r="P796" s="10"/>
      <c r="Q796" s="10"/>
      <c r="R796" s="10"/>
      <c r="S796" s="10"/>
      <c r="T796" s="10"/>
      <c r="U796" s="10"/>
      <c r="V796" s="10"/>
      <c r="W796" s="10"/>
      <c r="X796" s="10"/>
      <c r="AB796" s="10"/>
      <c r="AC796" s="10"/>
      <c r="AD796" s="10"/>
      <c r="AE796" s="10"/>
      <c r="AF796" s="10"/>
      <c r="AG796" s="10"/>
      <c r="AH796" s="10"/>
    </row>
    <row r="797" spans="1:34" ht="15.75" customHeight="1" x14ac:dyDescent="0.2">
      <c r="A797" s="10"/>
      <c r="B797" s="10"/>
      <c r="C797" s="10"/>
      <c r="D797" s="10"/>
      <c r="E797" s="10"/>
      <c r="F797" s="10"/>
      <c r="G797" s="10"/>
      <c r="H797" s="10"/>
      <c r="I797" s="10"/>
      <c r="J797" s="10"/>
      <c r="K797" s="10"/>
      <c r="L797" s="10"/>
      <c r="M797" s="10"/>
      <c r="N797" s="10"/>
      <c r="O797" s="10"/>
      <c r="P797" s="10"/>
      <c r="Q797" s="10"/>
      <c r="R797" s="10"/>
      <c r="S797" s="10"/>
      <c r="T797" s="10"/>
      <c r="U797" s="10"/>
      <c r="V797" s="10"/>
      <c r="W797" s="10"/>
      <c r="X797" s="10"/>
      <c r="AB797" s="10"/>
      <c r="AC797" s="10"/>
      <c r="AD797" s="10"/>
      <c r="AE797" s="10"/>
      <c r="AF797" s="10"/>
      <c r="AG797" s="10"/>
      <c r="AH797" s="10"/>
    </row>
    <row r="798" spans="1:34" ht="15.75" customHeight="1" x14ac:dyDescent="0.2">
      <c r="A798" s="10"/>
      <c r="B798" s="10"/>
      <c r="C798" s="10"/>
      <c r="D798" s="10"/>
      <c r="E798" s="10"/>
      <c r="F798" s="10"/>
      <c r="G798" s="10"/>
      <c r="H798" s="10"/>
      <c r="I798" s="10"/>
      <c r="J798" s="10"/>
      <c r="K798" s="10"/>
      <c r="L798" s="10"/>
      <c r="M798" s="10"/>
      <c r="N798" s="10"/>
      <c r="O798" s="10"/>
      <c r="P798" s="10"/>
      <c r="Q798" s="10"/>
      <c r="R798" s="10"/>
      <c r="S798" s="10"/>
      <c r="T798" s="10"/>
      <c r="U798" s="10"/>
      <c r="V798" s="10"/>
      <c r="W798" s="10"/>
      <c r="X798" s="10"/>
      <c r="AB798" s="10"/>
      <c r="AC798" s="10"/>
      <c r="AD798" s="10"/>
      <c r="AE798" s="10"/>
      <c r="AF798" s="10"/>
      <c r="AG798" s="10"/>
      <c r="AH798" s="10"/>
    </row>
    <row r="799" spans="1:34" ht="15.75" customHeight="1" x14ac:dyDescent="0.2">
      <c r="A799" s="10"/>
      <c r="B799" s="10"/>
      <c r="C799" s="10"/>
      <c r="D799" s="10"/>
      <c r="E799" s="10"/>
      <c r="F799" s="10"/>
      <c r="G799" s="10"/>
      <c r="H799" s="10"/>
      <c r="I799" s="10"/>
      <c r="J799" s="10"/>
      <c r="K799" s="10"/>
      <c r="L799" s="10"/>
      <c r="M799" s="10"/>
      <c r="N799" s="10"/>
      <c r="O799" s="10"/>
      <c r="P799" s="10"/>
      <c r="Q799" s="10"/>
      <c r="R799" s="10"/>
      <c r="S799" s="10"/>
      <c r="T799" s="10"/>
      <c r="U799" s="10"/>
      <c r="V799" s="10"/>
      <c r="W799" s="10"/>
      <c r="X799" s="10"/>
      <c r="AB799" s="10"/>
      <c r="AC799" s="10"/>
      <c r="AD799" s="10"/>
      <c r="AE799" s="10"/>
      <c r="AF799" s="10"/>
      <c r="AG799" s="10"/>
      <c r="AH799" s="10"/>
    </row>
    <row r="800" spans="1:34" ht="15.75" customHeight="1" x14ac:dyDescent="0.2">
      <c r="A800" s="10"/>
      <c r="B800" s="10"/>
      <c r="C800" s="10"/>
      <c r="D800" s="10"/>
      <c r="E800" s="10"/>
      <c r="F800" s="10"/>
      <c r="G800" s="10"/>
      <c r="H800" s="10"/>
      <c r="I800" s="10"/>
      <c r="J800" s="10"/>
      <c r="K800" s="10"/>
      <c r="L800" s="10"/>
      <c r="M800" s="10"/>
      <c r="N800" s="10"/>
      <c r="O800" s="10"/>
      <c r="P800" s="10"/>
      <c r="Q800" s="10"/>
      <c r="R800" s="10"/>
      <c r="S800" s="10"/>
      <c r="T800" s="10"/>
      <c r="U800" s="10"/>
      <c r="V800" s="10"/>
      <c r="W800" s="10"/>
      <c r="X800" s="10"/>
      <c r="AB800" s="10"/>
      <c r="AC800" s="10"/>
      <c r="AD800" s="10"/>
      <c r="AE800" s="10"/>
      <c r="AF800" s="10"/>
      <c r="AG800" s="10"/>
      <c r="AH800" s="10"/>
    </row>
    <row r="801" spans="1:34" ht="15.75" customHeight="1" x14ac:dyDescent="0.2">
      <c r="A801" s="10"/>
      <c r="B801" s="10"/>
      <c r="C801" s="10"/>
      <c r="D801" s="10"/>
      <c r="E801" s="10"/>
      <c r="F801" s="10"/>
      <c r="G801" s="10"/>
      <c r="H801" s="10"/>
      <c r="I801" s="10"/>
      <c r="J801" s="10"/>
      <c r="K801" s="10"/>
      <c r="L801" s="10"/>
      <c r="M801" s="10"/>
      <c r="N801" s="10"/>
      <c r="O801" s="10"/>
      <c r="P801" s="10"/>
      <c r="Q801" s="10"/>
      <c r="R801" s="10"/>
      <c r="S801" s="10"/>
      <c r="T801" s="10"/>
      <c r="U801" s="10"/>
      <c r="V801" s="10"/>
      <c r="W801" s="10"/>
      <c r="X801" s="10"/>
      <c r="AB801" s="10"/>
      <c r="AC801" s="10"/>
      <c r="AD801" s="10"/>
      <c r="AE801" s="10"/>
      <c r="AF801" s="10"/>
      <c r="AG801" s="10"/>
      <c r="AH801" s="10"/>
    </row>
    <row r="802" spans="1:34" ht="15.75" customHeight="1" x14ac:dyDescent="0.2">
      <c r="A802" s="10"/>
      <c r="B802" s="10"/>
      <c r="C802" s="10"/>
      <c r="D802" s="10"/>
      <c r="E802" s="10"/>
      <c r="F802" s="10"/>
      <c r="G802" s="10"/>
      <c r="H802" s="10"/>
      <c r="I802" s="10"/>
      <c r="J802" s="10"/>
      <c r="K802" s="10"/>
      <c r="L802" s="10"/>
      <c r="M802" s="10"/>
      <c r="N802" s="10"/>
      <c r="O802" s="10"/>
      <c r="P802" s="10"/>
      <c r="Q802" s="10"/>
      <c r="R802" s="10"/>
      <c r="S802" s="10"/>
      <c r="T802" s="10"/>
      <c r="U802" s="10"/>
      <c r="V802" s="10"/>
      <c r="W802" s="10"/>
      <c r="X802" s="10"/>
      <c r="AB802" s="10"/>
      <c r="AC802" s="10"/>
      <c r="AD802" s="10"/>
      <c r="AE802" s="10"/>
      <c r="AF802" s="10"/>
      <c r="AG802" s="10"/>
      <c r="AH802" s="10"/>
    </row>
    <row r="803" spans="1:34" ht="15.75" customHeight="1" x14ac:dyDescent="0.2">
      <c r="A803" s="10"/>
      <c r="B803" s="10"/>
      <c r="C803" s="10"/>
      <c r="D803" s="10"/>
      <c r="E803" s="10"/>
      <c r="F803" s="10"/>
      <c r="G803" s="10"/>
      <c r="H803" s="10"/>
      <c r="I803" s="10"/>
      <c r="J803" s="10"/>
      <c r="K803" s="10"/>
      <c r="L803" s="10"/>
      <c r="M803" s="10"/>
      <c r="N803" s="10"/>
      <c r="O803" s="10"/>
      <c r="P803" s="10"/>
      <c r="Q803" s="10"/>
      <c r="R803" s="10"/>
      <c r="S803" s="10"/>
      <c r="T803" s="10"/>
      <c r="U803" s="10"/>
      <c r="V803" s="10"/>
      <c r="W803" s="10"/>
      <c r="X803" s="10"/>
      <c r="AB803" s="10"/>
      <c r="AC803" s="10"/>
      <c r="AD803" s="10"/>
      <c r="AE803" s="10"/>
      <c r="AF803" s="10"/>
      <c r="AG803" s="10"/>
      <c r="AH803" s="10"/>
    </row>
    <row r="804" spans="1:34" ht="15.75" customHeight="1" x14ac:dyDescent="0.2">
      <c r="A804" s="10"/>
      <c r="B804" s="10"/>
      <c r="C804" s="10"/>
      <c r="D804" s="10"/>
      <c r="E804" s="10"/>
      <c r="F804" s="10"/>
      <c r="G804" s="10"/>
      <c r="H804" s="10"/>
      <c r="I804" s="10"/>
      <c r="J804" s="10"/>
      <c r="K804" s="10"/>
      <c r="L804" s="10"/>
      <c r="M804" s="10"/>
      <c r="N804" s="10"/>
      <c r="O804" s="10"/>
      <c r="P804" s="10"/>
      <c r="Q804" s="10"/>
      <c r="R804" s="10"/>
      <c r="S804" s="10"/>
      <c r="T804" s="10"/>
      <c r="U804" s="10"/>
      <c r="V804" s="10"/>
      <c r="W804" s="10"/>
      <c r="X804" s="10"/>
      <c r="AB804" s="10"/>
      <c r="AC804" s="10"/>
      <c r="AD804" s="10"/>
      <c r="AE804" s="10"/>
      <c r="AF804" s="10"/>
      <c r="AG804" s="10"/>
      <c r="AH804" s="10"/>
    </row>
    <row r="805" spans="1:34" ht="15.75" customHeight="1" x14ac:dyDescent="0.2">
      <c r="A805" s="10"/>
      <c r="B805" s="10"/>
      <c r="C805" s="10"/>
      <c r="D805" s="10"/>
      <c r="E805" s="10"/>
      <c r="F805" s="10"/>
      <c r="G805" s="10"/>
      <c r="H805" s="10"/>
      <c r="I805" s="10"/>
      <c r="J805" s="10"/>
      <c r="K805" s="10"/>
      <c r="L805" s="10"/>
      <c r="M805" s="10"/>
      <c r="N805" s="10"/>
      <c r="O805" s="10"/>
      <c r="P805" s="10"/>
      <c r="Q805" s="10"/>
      <c r="R805" s="10"/>
      <c r="S805" s="10"/>
      <c r="T805" s="10"/>
      <c r="U805" s="10"/>
      <c r="V805" s="10"/>
      <c r="W805" s="10"/>
      <c r="X805" s="10"/>
      <c r="AB805" s="10"/>
      <c r="AC805" s="10"/>
      <c r="AD805" s="10"/>
      <c r="AE805" s="10"/>
      <c r="AF805" s="10"/>
      <c r="AG805" s="10"/>
      <c r="AH805" s="10"/>
    </row>
    <row r="806" spans="1:34" ht="15.75" customHeight="1" x14ac:dyDescent="0.2">
      <c r="A806" s="10"/>
      <c r="B806" s="10"/>
      <c r="C806" s="10"/>
      <c r="D806" s="10"/>
      <c r="E806" s="10"/>
      <c r="F806" s="10"/>
      <c r="G806" s="10"/>
      <c r="H806" s="10"/>
      <c r="I806" s="10"/>
      <c r="J806" s="10"/>
      <c r="K806" s="10"/>
      <c r="L806" s="10"/>
      <c r="M806" s="10"/>
      <c r="N806" s="10"/>
      <c r="O806" s="10"/>
      <c r="P806" s="10"/>
      <c r="Q806" s="10"/>
      <c r="R806" s="10"/>
      <c r="S806" s="10"/>
      <c r="T806" s="10"/>
      <c r="U806" s="10"/>
      <c r="V806" s="10"/>
      <c r="W806" s="10"/>
      <c r="X806" s="10"/>
      <c r="AB806" s="10"/>
      <c r="AC806" s="10"/>
      <c r="AD806" s="10"/>
      <c r="AE806" s="10"/>
      <c r="AF806" s="10"/>
      <c r="AG806" s="10"/>
      <c r="AH806" s="10"/>
    </row>
    <row r="807" spans="1:34" ht="15.75" customHeight="1" x14ac:dyDescent="0.2">
      <c r="A807" s="10"/>
      <c r="B807" s="10"/>
      <c r="C807" s="10"/>
      <c r="D807" s="10"/>
      <c r="E807" s="10"/>
      <c r="F807" s="10"/>
      <c r="G807" s="10"/>
      <c r="H807" s="10"/>
      <c r="I807" s="10"/>
      <c r="J807" s="10"/>
      <c r="K807" s="10"/>
      <c r="L807" s="10"/>
      <c r="M807" s="10"/>
      <c r="N807" s="10"/>
      <c r="O807" s="10"/>
      <c r="P807" s="10"/>
      <c r="Q807" s="10"/>
      <c r="R807" s="10"/>
      <c r="S807" s="10"/>
      <c r="T807" s="10"/>
      <c r="U807" s="10"/>
      <c r="V807" s="10"/>
      <c r="W807" s="10"/>
      <c r="X807" s="10"/>
      <c r="AB807" s="10"/>
      <c r="AC807" s="10"/>
      <c r="AD807" s="10"/>
      <c r="AE807" s="10"/>
      <c r="AF807" s="10"/>
      <c r="AG807" s="10"/>
      <c r="AH807" s="10"/>
    </row>
    <row r="808" spans="1:34" ht="15.75" customHeight="1" x14ac:dyDescent="0.2">
      <c r="A808" s="10"/>
      <c r="B808" s="10"/>
      <c r="C808" s="10"/>
      <c r="D808" s="10"/>
      <c r="E808" s="10"/>
      <c r="F808" s="10"/>
      <c r="G808" s="10"/>
      <c r="H808" s="10"/>
      <c r="I808" s="10"/>
      <c r="J808" s="10"/>
      <c r="K808" s="10"/>
      <c r="L808" s="10"/>
      <c r="M808" s="10"/>
      <c r="N808" s="10"/>
      <c r="O808" s="10"/>
      <c r="P808" s="10"/>
      <c r="Q808" s="10"/>
      <c r="R808" s="10"/>
      <c r="S808" s="10"/>
      <c r="T808" s="10"/>
      <c r="U808" s="10"/>
      <c r="V808" s="10"/>
      <c r="W808" s="10"/>
      <c r="X808" s="10"/>
      <c r="AB808" s="10"/>
      <c r="AC808" s="10"/>
      <c r="AD808" s="10"/>
      <c r="AE808" s="10"/>
      <c r="AF808" s="10"/>
      <c r="AG808" s="10"/>
      <c r="AH808" s="10"/>
    </row>
    <row r="809" spans="1:34" ht="15.75" customHeight="1" x14ac:dyDescent="0.2">
      <c r="A809" s="10"/>
      <c r="B809" s="10"/>
      <c r="C809" s="10"/>
      <c r="D809" s="10"/>
      <c r="E809" s="10"/>
      <c r="F809" s="10"/>
      <c r="G809" s="10"/>
      <c r="H809" s="10"/>
      <c r="I809" s="10"/>
      <c r="J809" s="10"/>
      <c r="K809" s="10"/>
      <c r="L809" s="10"/>
      <c r="M809" s="10"/>
      <c r="N809" s="10"/>
      <c r="O809" s="10"/>
      <c r="P809" s="10"/>
      <c r="Q809" s="10"/>
      <c r="R809" s="10"/>
      <c r="S809" s="10"/>
      <c r="T809" s="10"/>
      <c r="U809" s="10"/>
      <c r="V809" s="10"/>
      <c r="W809" s="10"/>
      <c r="X809" s="10"/>
      <c r="AB809" s="10"/>
      <c r="AC809" s="10"/>
      <c r="AD809" s="10"/>
      <c r="AE809" s="10"/>
      <c r="AF809" s="10"/>
      <c r="AG809" s="10"/>
      <c r="AH809" s="10"/>
    </row>
    <row r="810" spans="1:34" ht="15.75" customHeight="1" x14ac:dyDescent="0.2">
      <c r="A810" s="10"/>
      <c r="B810" s="10"/>
      <c r="C810" s="10"/>
      <c r="D810" s="10"/>
      <c r="E810" s="10"/>
      <c r="F810" s="10"/>
      <c r="G810" s="10"/>
      <c r="H810" s="10"/>
      <c r="I810" s="10"/>
      <c r="J810" s="10"/>
      <c r="K810" s="10"/>
      <c r="L810" s="10"/>
      <c r="M810" s="10"/>
      <c r="N810" s="10"/>
      <c r="O810" s="10"/>
      <c r="P810" s="10"/>
      <c r="Q810" s="10"/>
      <c r="R810" s="10"/>
      <c r="S810" s="10"/>
      <c r="T810" s="10"/>
      <c r="U810" s="10"/>
      <c r="V810" s="10"/>
      <c r="W810" s="10"/>
      <c r="X810" s="10"/>
      <c r="AB810" s="10"/>
      <c r="AC810" s="10"/>
      <c r="AD810" s="10"/>
      <c r="AE810" s="10"/>
      <c r="AF810" s="10"/>
      <c r="AG810" s="10"/>
      <c r="AH810" s="10"/>
    </row>
    <row r="811" spans="1:34" ht="15.75" customHeight="1" x14ac:dyDescent="0.2">
      <c r="A811" s="10"/>
      <c r="B811" s="10"/>
      <c r="C811" s="10"/>
      <c r="D811" s="10"/>
      <c r="E811" s="10"/>
      <c r="F811" s="10"/>
      <c r="G811" s="10"/>
      <c r="H811" s="10"/>
      <c r="I811" s="10"/>
      <c r="J811" s="10"/>
      <c r="K811" s="10"/>
      <c r="L811" s="10"/>
      <c r="M811" s="10"/>
      <c r="N811" s="10"/>
      <c r="O811" s="10"/>
      <c r="P811" s="10"/>
      <c r="Q811" s="10"/>
      <c r="R811" s="10"/>
      <c r="S811" s="10"/>
      <c r="T811" s="10"/>
      <c r="U811" s="10"/>
      <c r="V811" s="10"/>
      <c r="W811" s="10"/>
      <c r="X811" s="10"/>
      <c r="AB811" s="10"/>
      <c r="AC811" s="10"/>
      <c r="AD811" s="10"/>
      <c r="AE811" s="10"/>
      <c r="AF811" s="10"/>
      <c r="AG811" s="10"/>
      <c r="AH811" s="10"/>
    </row>
    <row r="812" spans="1:34" ht="15.75" customHeight="1" x14ac:dyDescent="0.2">
      <c r="A812" s="10"/>
      <c r="B812" s="10"/>
      <c r="C812" s="10"/>
      <c r="D812" s="10"/>
      <c r="E812" s="10"/>
      <c r="F812" s="10"/>
      <c r="G812" s="10"/>
      <c r="H812" s="10"/>
      <c r="I812" s="10"/>
      <c r="J812" s="10"/>
      <c r="K812" s="10"/>
      <c r="L812" s="10"/>
      <c r="M812" s="10"/>
      <c r="N812" s="10"/>
      <c r="O812" s="10"/>
      <c r="P812" s="10"/>
      <c r="Q812" s="10"/>
      <c r="R812" s="10"/>
      <c r="S812" s="10"/>
      <c r="T812" s="10"/>
      <c r="U812" s="10"/>
      <c r="V812" s="10"/>
      <c r="W812" s="10"/>
      <c r="X812" s="10"/>
      <c r="AB812" s="10"/>
      <c r="AC812" s="10"/>
      <c r="AD812" s="10"/>
      <c r="AE812" s="10"/>
      <c r="AF812" s="10"/>
      <c r="AG812" s="10"/>
      <c r="AH812" s="10"/>
    </row>
    <row r="813" spans="1:34" ht="15.75" customHeight="1" x14ac:dyDescent="0.2">
      <c r="A813" s="10"/>
      <c r="B813" s="10"/>
      <c r="C813" s="10"/>
      <c r="D813" s="10"/>
      <c r="E813" s="10"/>
      <c r="F813" s="10"/>
      <c r="G813" s="10"/>
      <c r="H813" s="10"/>
      <c r="I813" s="10"/>
      <c r="J813" s="10"/>
      <c r="K813" s="10"/>
      <c r="L813" s="10"/>
      <c r="M813" s="10"/>
      <c r="N813" s="10"/>
      <c r="O813" s="10"/>
      <c r="P813" s="10"/>
      <c r="Q813" s="10"/>
      <c r="R813" s="10"/>
      <c r="S813" s="10"/>
      <c r="T813" s="10"/>
      <c r="U813" s="10"/>
      <c r="V813" s="10"/>
      <c r="W813" s="10"/>
      <c r="X813" s="10"/>
      <c r="AB813" s="10"/>
      <c r="AC813" s="10"/>
      <c r="AD813" s="10"/>
      <c r="AE813" s="10"/>
      <c r="AF813" s="10"/>
      <c r="AG813" s="10"/>
      <c r="AH813" s="10"/>
    </row>
    <row r="814" spans="1:34" ht="15.75" customHeight="1" x14ac:dyDescent="0.2">
      <c r="A814" s="10"/>
      <c r="B814" s="10"/>
      <c r="C814" s="10"/>
      <c r="D814" s="10"/>
      <c r="E814" s="10"/>
      <c r="F814" s="10"/>
      <c r="G814" s="10"/>
      <c r="H814" s="10"/>
      <c r="I814" s="10"/>
      <c r="J814" s="10"/>
      <c r="K814" s="10"/>
      <c r="L814" s="10"/>
      <c r="M814" s="10"/>
      <c r="N814" s="10"/>
      <c r="O814" s="10"/>
      <c r="P814" s="10"/>
      <c r="Q814" s="10"/>
      <c r="R814" s="10"/>
      <c r="S814" s="10"/>
      <c r="T814" s="10"/>
      <c r="U814" s="10"/>
      <c r="V814" s="10"/>
      <c r="W814" s="10"/>
      <c r="X814" s="10"/>
      <c r="AB814" s="10"/>
      <c r="AC814" s="10"/>
      <c r="AD814" s="10"/>
      <c r="AE814" s="10"/>
      <c r="AF814" s="10"/>
      <c r="AG814" s="10"/>
      <c r="AH814" s="10"/>
    </row>
    <row r="815" spans="1:34" ht="15.75" customHeight="1" x14ac:dyDescent="0.2">
      <c r="A815" s="10"/>
      <c r="B815" s="10"/>
      <c r="C815" s="10"/>
      <c r="D815" s="10"/>
      <c r="E815" s="10"/>
      <c r="F815" s="10"/>
      <c r="G815" s="10"/>
      <c r="H815" s="10"/>
      <c r="I815" s="10"/>
      <c r="J815" s="10"/>
      <c r="K815" s="10"/>
      <c r="L815" s="10"/>
      <c r="M815" s="10"/>
      <c r="N815" s="10"/>
      <c r="O815" s="10"/>
      <c r="P815" s="10"/>
      <c r="Q815" s="10"/>
      <c r="R815" s="10"/>
      <c r="S815" s="10"/>
      <c r="T815" s="10"/>
      <c r="U815" s="10"/>
      <c r="V815" s="10"/>
      <c r="W815" s="10"/>
      <c r="X815" s="10"/>
      <c r="AB815" s="10"/>
      <c r="AC815" s="10"/>
      <c r="AD815" s="10"/>
      <c r="AE815" s="10"/>
      <c r="AF815" s="10"/>
      <c r="AG815" s="10"/>
      <c r="AH815" s="10"/>
    </row>
    <row r="816" spans="1:34" ht="15.75" customHeight="1" x14ac:dyDescent="0.2">
      <c r="A816" s="10"/>
      <c r="B816" s="10"/>
      <c r="C816" s="10"/>
      <c r="D816" s="10"/>
      <c r="E816" s="10"/>
      <c r="F816" s="10"/>
      <c r="G816" s="10"/>
      <c r="H816" s="10"/>
      <c r="I816" s="10"/>
      <c r="J816" s="10"/>
      <c r="K816" s="10"/>
      <c r="L816" s="10"/>
      <c r="M816" s="10"/>
      <c r="N816" s="10"/>
      <c r="O816" s="10"/>
      <c r="P816" s="10"/>
      <c r="Q816" s="10"/>
      <c r="R816" s="10"/>
      <c r="S816" s="10"/>
      <c r="T816" s="10"/>
      <c r="U816" s="10"/>
      <c r="V816" s="10"/>
      <c r="W816" s="10"/>
      <c r="X816" s="10"/>
      <c r="AB816" s="10"/>
      <c r="AC816" s="10"/>
      <c r="AD816" s="10"/>
      <c r="AE816" s="10"/>
      <c r="AF816" s="10"/>
      <c r="AG816" s="10"/>
      <c r="AH816" s="10"/>
    </row>
    <row r="817" spans="1:34" ht="15.75" customHeight="1" x14ac:dyDescent="0.2">
      <c r="A817" s="10"/>
      <c r="B817" s="10"/>
      <c r="C817" s="10"/>
      <c r="D817" s="10"/>
      <c r="E817" s="10"/>
      <c r="F817" s="10"/>
      <c r="G817" s="10"/>
      <c r="H817" s="10"/>
      <c r="I817" s="10"/>
      <c r="J817" s="10"/>
      <c r="K817" s="10"/>
      <c r="L817" s="10"/>
      <c r="M817" s="10"/>
      <c r="N817" s="10"/>
      <c r="O817" s="10"/>
      <c r="P817" s="10"/>
      <c r="Q817" s="10"/>
      <c r="R817" s="10"/>
      <c r="S817" s="10"/>
      <c r="T817" s="10"/>
      <c r="U817" s="10"/>
      <c r="V817" s="10"/>
      <c r="W817" s="10"/>
      <c r="X817" s="10"/>
      <c r="AB817" s="10"/>
      <c r="AC817" s="10"/>
      <c r="AD817" s="10"/>
      <c r="AE817" s="10"/>
      <c r="AF817" s="10"/>
      <c r="AG817" s="10"/>
      <c r="AH817" s="10"/>
    </row>
    <row r="818" spans="1:34" ht="15.75" customHeight="1" x14ac:dyDescent="0.2">
      <c r="A818" s="10"/>
      <c r="B818" s="10"/>
      <c r="C818" s="10"/>
      <c r="D818" s="10"/>
      <c r="E818" s="10"/>
      <c r="F818" s="10"/>
      <c r="G818" s="10"/>
      <c r="H818" s="10"/>
      <c r="I818" s="10"/>
      <c r="J818" s="10"/>
      <c r="K818" s="10"/>
      <c r="L818" s="10"/>
      <c r="M818" s="10"/>
      <c r="N818" s="10"/>
      <c r="O818" s="10"/>
      <c r="P818" s="10"/>
      <c r="Q818" s="10"/>
      <c r="R818" s="10"/>
      <c r="S818" s="10"/>
      <c r="T818" s="10"/>
      <c r="U818" s="10"/>
      <c r="V818" s="10"/>
      <c r="W818" s="10"/>
      <c r="X818" s="10"/>
      <c r="AB818" s="10"/>
      <c r="AC818" s="10"/>
      <c r="AD818" s="10"/>
      <c r="AE818" s="10"/>
      <c r="AF818" s="10"/>
      <c r="AG818" s="10"/>
      <c r="AH818" s="10"/>
    </row>
    <row r="819" spans="1:34" ht="15.75" customHeight="1" x14ac:dyDescent="0.2">
      <c r="A819" s="10"/>
      <c r="B819" s="10"/>
      <c r="C819" s="10"/>
      <c r="D819" s="10"/>
      <c r="E819" s="10"/>
      <c r="F819" s="10"/>
      <c r="G819" s="10"/>
      <c r="H819" s="10"/>
      <c r="I819" s="10"/>
      <c r="J819" s="10"/>
      <c r="K819" s="10"/>
      <c r="L819" s="10"/>
      <c r="M819" s="10"/>
      <c r="N819" s="10"/>
      <c r="O819" s="10"/>
      <c r="P819" s="10"/>
      <c r="Q819" s="10"/>
      <c r="R819" s="10"/>
      <c r="S819" s="10"/>
      <c r="T819" s="10"/>
      <c r="U819" s="10"/>
      <c r="V819" s="10"/>
      <c r="W819" s="10"/>
      <c r="X819" s="10"/>
      <c r="AB819" s="10"/>
      <c r="AC819" s="10"/>
      <c r="AD819" s="10"/>
      <c r="AE819" s="10"/>
      <c r="AF819" s="10"/>
      <c r="AG819" s="10"/>
      <c r="AH819" s="10"/>
    </row>
    <row r="820" spans="1:34" ht="15.75" customHeight="1" x14ac:dyDescent="0.2">
      <c r="A820" s="10"/>
      <c r="B820" s="10"/>
      <c r="C820" s="10"/>
      <c r="D820" s="10"/>
      <c r="E820" s="10"/>
      <c r="F820" s="10"/>
      <c r="G820" s="10"/>
      <c r="H820" s="10"/>
      <c r="I820" s="10"/>
      <c r="J820" s="10"/>
      <c r="K820" s="10"/>
      <c r="L820" s="10"/>
      <c r="M820" s="10"/>
      <c r="N820" s="10"/>
      <c r="O820" s="10"/>
      <c r="P820" s="10"/>
      <c r="Q820" s="10"/>
      <c r="R820" s="10"/>
      <c r="S820" s="10"/>
      <c r="T820" s="10"/>
      <c r="U820" s="10"/>
      <c r="V820" s="10"/>
      <c r="W820" s="10"/>
      <c r="X820" s="10"/>
      <c r="AB820" s="10"/>
      <c r="AC820" s="10"/>
      <c r="AD820" s="10"/>
      <c r="AE820" s="10"/>
      <c r="AF820" s="10"/>
      <c r="AG820" s="10"/>
      <c r="AH820" s="10"/>
    </row>
    <row r="821" spans="1:34" ht="15.75" customHeight="1" x14ac:dyDescent="0.2">
      <c r="A821" s="10"/>
      <c r="B821" s="10"/>
      <c r="C821" s="10"/>
      <c r="D821" s="10"/>
      <c r="E821" s="10"/>
      <c r="F821" s="10"/>
      <c r="G821" s="10"/>
      <c r="H821" s="10"/>
      <c r="I821" s="10"/>
      <c r="J821" s="10"/>
      <c r="K821" s="10"/>
      <c r="L821" s="10"/>
      <c r="M821" s="10"/>
      <c r="N821" s="10"/>
      <c r="O821" s="10"/>
      <c r="P821" s="10"/>
      <c r="Q821" s="10"/>
      <c r="R821" s="10"/>
      <c r="S821" s="10"/>
      <c r="T821" s="10"/>
      <c r="U821" s="10"/>
      <c r="V821" s="10"/>
      <c r="W821" s="10"/>
      <c r="X821" s="10"/>
      <c r="AB821" s="10"/>
      <c r="AC821" s="10"/>
      <c r="AD821" s="10"/>
      <c r="AE821" s="10"/>
      <c r="AF821" s="10"/>
      <c r="AG821" s="10"/>
      <c r="AH821" s="10"/>
    </row>
    <row r="822" spans="1:34" ht="15.75" customHeight="1" x14ac:dyDescent="0.2">
      <c r="A822" s="10"/>
      <c r="B822" s="10"/>
      <c r="C822" s="10"/>
      <c r="D822" s="10"/>
      <c r="E822" s="10"/>
      <c r="F822" s="10"/>
      <c r="G822" s="10"/>
      <c r="H822" s="10"/>
      <c r="I822" s="10"/>
      <c r="J822" s="10"/>
      <c r="K822" s="10"/>
      <c r="L822" s="10"/>
      <c r="M822" s="10"/>
      <c r="N822" s="10"/>
      <c r="O822" s="10"/>
      <c r="P822" s="10"/>
      <c r="Q822" s="10"/>
      <c r="R822" s="10"/>
      <c r="S822" s="10"/>
      <c r="T822" s="10"/>
      <c r="U822" s="10"/>
      <c r="V822" s="10"/>
      <c r="W822" s="10"/>
      <c r="X822" s="10"/>
      <c r="AB822" s="10"/>
      <c r="AC822" s="10"/>
      <c r="AD822" s="10"/>
      <c r="AE822" s="10"/>
      <c r="AF822" s="10"/>
      <c r="AG822" s="10"/>
      <c r="AH822" s="10"/>
    </row>
    <row r="823" spans="1:34" ht="15.75" customHeight="1" x14ac:dyDescent="0.2">
      <c r="A823" s="10"/>
      <c r="B823" s="10"/>
      <c r="C823" s="10"/>
      <c r="D823" s="10"/>
      <c r="E823" s="10"/>
      <c r="F823" s="10"/>
      <c r="G823" s="10"/>
      <c r="H823" s="10"/>
      <c r="I823" s="10"/>
      <c r="J823" s="10"/>
      <c r="K823" s="10"/>
      <c r="L823" s="10"/>
      <c r="M823" s="10"/>
      <c r="N823" s="10"/>
      <c r="O823" s="10"/>
      <c r="P823" s="10"/>
      <c r="Q823" s="10"/>
      <c r="R823" s="10"/>
      <c r="S823" s="10"/>
      <c r="T823" s="10"/>
      <c r="U823" s="10"/>
      <c r="V823" s="10"/>
      <c r="W823" s="10"/>
      <c r="X823" s="10"/>
      <c r="AB823" s="10"/>
      <c r="AC823" s="10"/>
      <c r="AD823" s="10"/>
      <c r="AE823" s="10"/>
      <c r="AF823" s="10"/>
      <c r="AG823" s="10"/>
      <c r="AH823" s="10"/>
    </row>
    <row r="824" spans="1:34" ht="15.75" customHeight="1" x14ac:dyDescent="0.2">
      <c r="A824" s="10"/>
      <c r="B824" s="10"/>
      <c r="C824" s="10"/>
      <c r="D824" s="10"/>
      <c r="E824" s="10"/>
      <c r="F824" s="10"/>
      <c r="G824" s="10"/>
      <c r="H824" s="10"/>
      <c r="I824" s="10"/>
      <c r="J824" s="10"/>
      <c r="K824" s="10"/>
      <c r="L824" s="10"/>
      <c r="M824" s="10"/>
      <c r="N824" s="10"/>
      <c r="O824" s="10"/>
      <c r="P824" s="10"/>
      <c r="Q824" s="10"/>
      <c r="R824" s="10"/>
      <c r="S824" s="10"/>
      <c r="T824" s="10"/>
      <c r="U824" s="10"/>
      <c r="V824" s="10"/>
      <c r="W824" s="10"/>
      <c r="X824" s="10"/>
      <c r="AB824" s="10"/>
      <c r="AC824" s="10"/>
      <c r="AD824" s="10"/>
      <c r="AE824" s="10"/>
      <c r="AF824" s="10"/>
      <c r="AG824" s="10"/>
      <c r="AH824" s="10"/>
    </row>
    <row r="825" spans="1:34" ht="15.75" customHeight="1" x14ac:dyDescent="0.2">
      <c r="A825" s="10"/>
      <c r="B825" s="10"/>
      <c r="C825" s="10"/>
      <c r="D825" s="10"/>
      <c r="E825" s="10"/>
      <c r="F825" s="10"/>
      <c r="G825" s="10"/>
      <c r="H825" s="10"/>
      <c r="I825" s="10"/>
      <c r="J825" s="10"/>
      <c r="K825" s="10"/>
      <c r="L825" s="10"/>
      <c r="M825" s="10"/>
      <c r="N825" s="10"/>
      <c r="O825" s="10"/>
      <c r="P825" s="10"/>
      <c r="Q825" s="10"/>
      <c r="R825" s="10"/>
      <c r="S825" s="10"/>
      <c r="T825" s="10"/>
      <c r="U825" s="10"/>
      <c r="V825" s="10"/>
      <c r="W825" s="10"/>
      <c r="X825" s="10"/>
      <c r="AB825" s="10"/>
      <c r="AC825" s="10"/>
      <c r="AD825" s="10"/>
      <c r="AE825" s="10"/>
      <c r="AF825" s="10"/>
      <c r="AG825" s="10"/>
      <c r="AH825" s="10"/>
    </row>
    <row r="826" spans="1:34" ht="15.75" customHeight="1" x14ac:dyDescent="0.2">
      <c r="A826" s="10"/>
      <c r="B826" s="10"/>
      <c r="C826" s="10"/>
      <c r="D826" s="10"/>
      <c r="E826" s="10"/>
      <c r="F826" s="10"/>
      <c r="G826" s="10"/>
      <c r="H826" s="10"/>
      <c r="I826" s="10"/>
      <c r="J826" s="10"/>
      <c r="K826" s="10"/>
      <c r="L826" s="10"/>
      <c r="M826" s="10"/>
      <c r="N826" s="10"/>
      <c r="O826" s="10"/>
      <c r="P826" s="10"/>
      <c r="Q826" s="10"/>
      <c r="R826" s="10"/>
      <c r="S826" s="10"/>
      <c r="T826" s="10"/>
      <c r="U826" s="10"/>
      <c r="V826" s="10"/>
      <c r="W826" s="10"/>
      <c r="X826" s="10"/>
      <c r="AB826" s="10"/>
      <c r="AC826" s="10"/>
      <c r="AD826" s="10"/>
      <c r="AE826" s="10"/>
      <c r="AF826" s="10"/>
      <c r="AG826" s="10"/>
      <c r="AH826" s="10"/>
    </row>
    <row r="827" spans="1:34" ht="15.75" customHeight="1" x14ac:dyDescent="0.2">
      <c r="A827" s="10"/>
      <c r="B827" s="10"/>
      <c r="C827" s="10"/>
      <c r="D827" s="10"/>
      <c r="E827" s="10"/>
      <c r="F827" s="10"/>
      <c r="G827" s="10"/>
      <c r="H827" s="10"/>
      <c r="I827" s="10"/>
      <c r="J827" s="10"/>
      <c r="K827" s="10"/>
      <c r="L827" s="10"/>
      <c r="M827" s="10"/>
      <c r="N827" s="10"/>
      <c r="O827" s="10"/>
      <c r="P827" s="10"/>
      <c r="Q827" s="10"/>
      <c r="R827" s="10"/>
      <c r="S827" s="10"/>
      <c r="T827" s="10"/>
      <c r="U827" s="10"/>
      <c r="V827" s="10"/>
      <c r="W827" s="10"/>
      <c r="X827" s="10"/>
      <c r="AB827" s="10"/>
      <c r="AC827" s="10"/>
      <c r="AD827" s="10"/>
      <c r="AE827" s="10"/>
      <c r="AF827" s="10"/>
      <c r="AG827" s="10"/>
      <c r="AH827" s="10"/>
    </row>
    <row r="828" spans="1:34" ht="15.75" customHeight="1" x14ac:dyDescent="0.2">
      <c r="A828" s="10"/>
      <c r="B828" s="10"/>
      <c r="C828" s="10"/>
      <c r="D828" s="10"/>
      <c r="E828" s="10"/>
      <c r="F828" s="10"/>
      <c r="G828" s="10"/>
      <c r="H828" s="10"/>
      <c r="I828" s="10"/>
      <c r="J828" s="10"/>
      <c r="K828" s="10"/>
      <c r="L828" s="10"/>
      <c r="M828" s="10"/>
      <c r="N828" s="10"/>
      <c r="O828" s="10"/>
      <c r="P828" s="10"/>
      <c r="Q828" s="10"/>
      <c r="R828" s="10"/>
      <c r="S828" s="10"/>
      <c r="T828" s="10"/>
      <c r="U828" s="10"/>
      <c r="V828" s="10"/>
      <c r="W828" s="10"/>
      <c r="X828" s="10"/>
      <c r="AB828" s="10"/>
      <c r="AC828" s="10"/>
      <c r="AD828" s="10"/>
      <c r="AE828" s="10"/>
      <c r="AF828" s="10"/>
      <c r="AG828" s="10"/>
      <c r="AH828" s="10"/>
    </row>
    <row r="829" spans="1:34" ht="15.75" customHeight="1" x14ac:dyDescent="0.2">
      <c r="A829" s="10"/>
      <c r="B829" s="10"/>
      <c r="C829" s="10"/>
      <c r="D829" s="10"/>
      <c r="E829" s="10"/>
      <c r="F829" s="10"/>
      <c r="G829" s="10"/>
      <c r="H829" s="10"/>
      <c r="I829" s="10"/>
      <c r="J829" s="10"/>
      <c r="K829" s="10"/>
      <c r="L829" s="10"/>
      <c r="M829" s="10"/>
      <c r="N829" s="10"/>
      <c r="O829" s="10"/>
      <c r="P829" s="10"/>
      <c r="Q829" s="10"/>
      <c r="R829" s="10"/>
      <c r="S829" s="10"/>
      <c r="T829" s="10"/>
      <c r="U829" s="10"/>
      <c r="V829" s="10"/>
      <c r="W829" s="10"/>
      <c r="X829" s="10"/>
      <c r="AB829" s="10"/>
      <c r="AC829" s="10"/>
      <c r="AD829" s="10"/>
      <c r="AE829" s="10"/>
      <c r="AF829" s="10"/>
      <c r="AG829" s="10"/>
      <c r="AH829" s="10"/>
    </row>
    <row r="830" spans="1:34" ht="15.75" customHeight="1" x14ac:dyDescent="0.2">
      <c r="A830" s="10"/>
      <c r="B830" s="10"/>
      <c r="C830" s="10"/>
      <c r="D830" s="10"/>
      <c r="E830" s="10"/>
      <c r="F830" s="10"/>
      <c r="G830" s="10"/>
      <c r="H830" s="10"/>
      <c r="I830" s="10"/>
      <c r="J830" s="10"/>
      <c r="K830" s="10"/>
      <c r="L830" s="10"/>
      <c r="M830" s="10"/>
      <c r="N830" s="10"/>
      <c r="O830" s="10"/>
      <c r="P830" s="10"/>
      <c r="Q830" s="10"/>
      <c r="R830" s="10"/>
      <c r="S830" s="10"/>
      <c r="T830" s="10"/>
      <c r="U830" s="10"/>
      <c r="V830" s="10"/>
      <c r="W830" s="10"/>
      <c r="X830" s="10"/>
      <c r="AB830" s="10"/>
      <c r="AC830" s="10"/>
      <c r="AD830" s="10"/>
      <c r="AE830" s="10"/>
      <c r="AF830" s="10"/>
      <c r="AG830" s="10"/>
      <c r="AH830" s="10"/>
    </row>
    <row r="831" spans="1:34" ht="15.75" customHeight="1" x14ac:dyDescent="0.2">
      <c r="A831" s="10"/>
      <c r="B831" s="10"/>
      <c r="C831" s="10"/>
      <c r="D831" s="10"/>
      <c r="E831" s="10"/>
      <c r="F831" s="10"/>
      <c r="G831" s="10"/>
      <c r="H831" s="10"/>
      <c r="I831" s="10"/>
      <c r="J831" s="10"/>
      <c r="K831" s="10"/>
      <c r="L831" s="10"/>
      <c r="M831" s="10"/>
      <c r="N831" s="10"/>
      <c r="O831" s="10"/>
      <c r="P831" s="10"/>
      <c r="Q831" s="10"/>
      <c r="R831" s="10"/>
      <c r="S831" s="10"/>
      <c r="T831" s="10"/>
      <c r="U831" s="10"/>
      <c r="V831" s="10"/>
      <c r="W831" s="10"/>
      <c r="X831" s="10"/>
      <c r="AB831" s="10"/>
      <c r="AC831" s="10"/>
      <c r="AD831" s="10"/>
      <c r="AE831" s="10"/>
      <c r="AF831" s="10"/>
      <c r="AG831" s="10"/>
      <c r="AH831" s="10"/>
    </row>
    <row r="832" spans="1:34" ht="15.75" customHeight="1" x14ac:dyDescent="0.2">
      <c r="A832" s="10"/>
      <c r="B832" s="10"/>
      <c r="C832" s="10"/>
      <c r="D832" s="10"/>
      <c r="E832" s="10"/>
      <c r="F832" s="10"/>
      <c r="G832" s="10"/>
      <c r="H832" s="10"/>
      <c r="I832" s="10"/>
      <c r="J832" s="10"/>
      <c r="K832" s="10"/>
      <c r="L832" s="10"/>
      <c r="M832" s="10"/>
      <c r="N832" s="10"/>
      <c r="O832" s="10"/>
      <c r="P832" s="10"/>
      <c r="Q832" s="10"/>
      <c r="R832" s="10"/>
      <c r="S832" s="10"/>
      <c r="T832" s="10"/>
      <c r="U832" s="10"/>
      <c r="V832" s="10"/>
      <c r="W832" s="10"/>
      <c r="X832" s="10"/>
      <c r="AB832" s="10"/>
      <c r="AC832" s="10"/>
      <c r="AD832" s="10"/>
      <c r="AE832" s="10"/>
      <c r="AF832" s="10"/>
      <c r="AG832" s="10"/>
      <c r="AH832" s="10"/>
    </row>
    <row r="833" spans="1:34" ht="15.75" customHeight="1" x14ac:dyDescent="0.2">
      <c r="A833" s="10"/>
      <c r="B833" s="10"/>
      <c r="C833" s="10"/>
      <c r="D833" s="10"/>
      <c r="E833" s="10"/>
      <c r="F833" s="10"/>
      <c r="G833" s="10"/>
      <c r="H833" s="10"/>
      <c r="I833" s="10"/>
      <c r="J833" s="10"/>
      <c r="K833" s="10"/>
      <c r="L833" s="10"/>
      <c r="M833" s="10"/>
      <c r="N833" s="10"/>
      <c r="O833" s="10"/>
      <c r="P833" s="10"/>
      <c r="Q833" s="10"/>
      <c r="R833" s="10"/>
      <c r="S833" s="10"/>
      <c r="T833" s="10"/>
      <c r="U833" s="10"/>
      <c r="V833" s="10"/>
      <c r="W833" s="10"/>
      <c r="X833" s="10"/>
      <c r="AB833" s="10"/>
      <c r="AC833" s="10"/>
      <c r="AD833" s="10"/>
      <c r="AE833" s="10"/>
      <c r="AF833" s="10"/>
      <c r="AG833" s="10"/>
      <c r="AH833" s="10"/>
    </row>
    <row r="834" spans="1:34" ht="15.75" customHeight="1" x14ac:dyDescent="0.2">
      <c r="A834" s="10"/>
      <c r="B834" s="10"/>
      <c r="C834" s="10"/>
      <c r="D834" s="10"/>
      <c r="E834" s="10"/>
      <c r="F834" s="10"/>
      <c r="G834" s="10"/>
      <c r="H834" s="10"/>
      <c r="I834" s="10"/>
      <c r="J834" s="10"/>
      <c r="K834" s="10"/>
      <c r="L834" s="10"/>
      <c r="M834" s="10"/>
      <c r="N834" s="10"/>
      <c r="O834" s="10"/>
      <c r="P834" s="10"/>
      <c r="Q834" s="10"/>
      <c r="R834" s="10"/>
      <c r="S834" s="10"/>
      <c r="T834" s="10"/>
      <c r="U834" s="10"/>
      <c r="V834" s="10"/>
      <c r="W834" s="10"/>
      <c r="X834" s="10"/>
      <c r="AB834" s="10"/>
      <c r="AC834" s="10"/>
      <c r="AD834" s="10"/>
      <c r="AE834" s="10"/>
      <c r="AF834" s="10"/>
      <c r="AG834" s="10"/>
      <c r="AH834" s="10"/>
    </row>
    <row r="835" spans="1:34" ht="15.75" customHeight="1" x14ac:dyDescent="0.2">
      <c r="A835" s="10"/>
      <c r="B835" s="10"/>
      <c r="C835" s="10"/>
      <c r="D835" s="10"/>
      <c r="E835" s="10"/>
      <c r="F835" s="10"/>
      <c r="G835" s="10"/>
      <c r="H835" s="10"/>
      <c r="I835" s="10"/>
      <c r="J835" s="10"/>
      <c r="K835" s="10"/>
      <c r="L835" s="10"/>
      <c r="M835" s="10"/>
      <c r="N835" s="10"/>
      <c r="O835" s="10"/>
      <c r="P835" s="10"/>
      <c r="Q835" s="10"/>
      <c r="R835" s="10"/>
      <c r="S835" s="10"/>
      <c r="T835" s="10"/>
      <c r="U835" s="10"/>
      <c r="V835" s="10"/>
      <c r="W835" s="10"/>
      <c r="X835" s="10"/>
      <c r="AB835" s="10"/>
      <c r="AC835" s="10"/>
      <c r="AD835" s="10"/>
      <c r="AE835" s="10"/>
      <c r="AF835" s="10"/>
      <c r="AG835" s="10"/>
      <c r="AH835" s="10"/>
    </row>
    <row r="836" spans="1:34" ht="15.75" customHeight="1" x14ac:dyDescent="0.2">
      <c r="A836" s="10"/>
      <c r="B836" s="10"/>
      <c r="C836" s="10"/>
      <c r="D836" s="10"/>
      <c r="E836" s="10"/>
      <c r="F836" s="10"/>
      <c r="G836" s="10"/>
      <c r="H836" s="10"/>
      <c r="I836" s="10"/>
      <c r="J836" s="10"/>
      <c r="K836" s="10"/>
      <c r="L836" s="10"/>
      <c r="M836" s="10"/>
      <c r="N836" s="10"/>
      <c r="O836" s="10"/>
      <c r="P836" s="10"/>
      <c r="Q836" s="10"/>
      <c r="R836" s="10"/>
      <c r="S836" s="10"/>
      <c r="T836" s="10"/>
      <c r="U836" s="10"/>
      <c r="V836" s="10"/>
      <c r="W836" s="10"/>
      <c r="X836" s="10"/>
      <c r="AB836" s="10"/>
      <c r="AC836" s="10"/>
      <c r="AD836" s="10"/>
      <c r="AE836" s="10"/>
      <c r="AF836" s="10"/>
      <c r="AG836" s="10"/>
      <c r="AH836" s="10"/>
    </row>
    <row r="837" spans="1:34" ht="15.75" customHeight="1" x14ac:dyDescent="0.2">
      <c r="A837" s="10"/>
      <c r="B837" s="10"/>
      <c r="C837" s="10"/>
      <c r="D837" s="10"/>
      <c r="E837" s="10"/>
      <c r="F837" s="10"/>
      <c r="G837" s="10"/>
      <c r="H837" s="10"/>
      <c r="I837" s="10"/>
      <c r="J837" s="10"/>
      <c r="K837" s="10"/>
      <c r="L837" s="10"/>
      <c r="M837" s="10"/>
      <c r="N837" s="10"/>
      <c r="O837" s="10"/>
      <c r="P837" s="10"/>
      <c r="Q837" s="10"/>
      <c r="R837" s="10"/>
      <c r="S837" s="10"/>
      <c r="T837" s="10"/>
      <c r="U837" s="10"/>
      <c r="V837" s="10"/>
      <c r="W837" s="10"/>
      <c r="X837" s="10"/>
      <c r="AB837" s="10"/>
      <c r="AC837" s="10"/>
      <c r="AD837" s="10"/>
      <c r="AE837" s="10"/>
      <c r="AF837" s="10"/>
      <c r="AG837" s="10"/>
      <c r="AH837" s="10"/>
    </row>
    <row r="838" spans="1:34" ht="15.75" customHeight="1" x14ac:dyDescent="0.2">
      <c r="A838" s="10"/>
      <c r="B838" s="10"/>
      <c r="C838" s="10"/>
      <c r="D838" s="10"/>
      <c r="E838" s="10"/>
      <c r="F838" s="10"/>
      <c r="G838" s="10"/>
      <c r="H838" s="10"/>
      <c r="I838" s="10"/>
      <c r="J838" s="10"/>
      <c r="K838" s="10"/>
      <c r="L838" s="10"/>
      <c r="M838" s="10"/>
      <c r="N838" s="10"/>
      <c r="O838" s="10"/>
      <c r="P838" s="10"/>
      <c r="Q838" s="10"/>
      <c r="R838" s="10"/>
      <c r="S838" s="10"/>
      <c r="T838" s="10"/>
      <c r="U838" s="10"/>
      <c r="V838" s="10"/>
      <c r="W838" s="10"/>
      <c r="X838" s="10"/>
      <c r="AB838" s="10"/>
      <c r="AC838" s="10"/>
      <c r="AD838" s="10"/>
      <c r="AE838" s="10"/>
      <c r="AF838" s="10"/>
      <c r="AG838" s="10"/>
      <c r="AH838" s="10"/>
    </row>
    <row r="839" spans="1:34" ht="15.75" customHeight="1" x14ac:dyDescent="0.2">
      <c r="A839" s="10"/>
      <c r="B839" s="10"/>
      <c r="C839" s="10"/>
      <c r="D839" s="10"/>
      <c r="E839" s="10"/>
      <c r="F839" s="10"/>
      <c r="G839" s="10"/>
      <c r="H839" s="10"/>
      <c r="I839" s="10"/>
      <c r="J839" s="10"/>
      <c r="K839" s="10"/>
      <c r="L839" s="10"/>
      <c r="M839" s="10"/>
      <c r="N839" s="10"/>
      <c r="O839" s="10"/>
      <c r="P839" s="10"/>
      <c r="Q839" s="10"/>
      <c r="R839" s="10"/>
      <c r="S839" s="10"/>
      <c r="T839" s="10"/>
      <c r="U839" s="10"/>
      <c r="V839" s="10"/>
      <c r="W839" s="10"/>
      <c r="X839" s="10"/>
      <c r="AB839" s="10"/>
      <c r="AC839" s="10"/>
      <c r="AD839" s="10"/>
      <c r="AE839" s="10"/>
      <c r="AF839" s="10"/>
      <c r="AG839" s="10"/>
      <c r="AH839" s="10"/>
    </row>
    <row r="840" spans="1:34" ht="15.75" customHeight="1" x14ac:dyDescent="0.2">
      <c r="A840" s="10"/>
      <c r="B840" s="10"/>
      <c r="C840" s="10"/>
      <c r="D840" s="10"/>
      <c r="E840" s="10"/>
      <c r="F840" s="10"/>
      <c r="G840" s="10"/>
      <c r="H840" s="10"/>
      <c r="I840" s="10"/>
      <c r="J840" s="10"/>
      <c r="K840" s="10"/>
      <c r="L840" s="10"/>
      <c r="M840" s="10"/>
      <c r="N840" s="10"/>
      <c r="O840" s="10"/>
      <c r="P840" s="10"/>
      <c r="Q840" s="10"/>
      <c r="R840" s="10"/>
      <c r="S840" s="10"/>
      <c r="T840" s="10"/>
      <c r="U840" s="10"/>
      <c r="V840" s="10"/>
      <c r="W840" s="10"/>
      <c r="X840" s="10"/>
      <c r="AB840" s="10"/>
      <c r="AC840" s="10"/>
      <c r="AD840" s="10"/>
      <c r="AE840" s="10"/>
      <c r="AF840" s="10"/>
      <c r="AG840" s="10"/>
      <c r="AH840" s="10"/>
    </row>
    <row r="841" spans="1:34" ht="15.75" customHeight="1" x14ac:dyDescent="0.2">
      <c r="A841" s="10"/>
      <c r="B841" s="10"/>
      <c r="C841" s="10"/>
      <c r="D841" s="10"/>
      <c r="E841" s="10"/>
      <c r="F841" s="10"/>
      <c r="G841" s="10"/>
      <c r="H841" s="10"/>
      <c r="I841" s="10"/>
      <c r="J841" s="10"/>
      <c r="K841" s="10"/>
      <c r="L841" s="10"/>
      <c r="M841" s="10"/>
      <c r="N841" s="10"/>
      <c r="O841" s="10"/>
      <c r="P841" s="10"/>
      <c r="Q841" s="10"/>
      <c r="R841" s="10"/>
      <c r="S841" s="10"/>
      <c r="T841" s="10"/>
      <c r="U841" s="10"/>
      <c r="V841" s="10"/>
      <c r="W841" s="10"/>
      <c r="X841" s="10"/>
      <c r="AB841" s="10"/>
      <c r="AC841" s="10"/>
      <c r="AD841" s="10"/>
      <c r="AE841" s="10"/>
      <c r="AF841" s="10"/>
      <c r="AG841" s="10"/>
      <c r="AH841" s="10"/>
    </row>
    <row r="842" spans="1:34" ht="15.75" customHeight="1" x14ac:dyDescent="0.2">
      <c r="A842" s="10"/>
      <c r="B842" s="10"/>
      <c r="C842" s="10"/>
      <c r="D842" s="10"/>
      <c r="E842" s="10"/>
      <c r="F842" s="10"/>
      <c r="G842" s="10"/>
      <c r="H842" s="10"/>
      <c r="I842" s="10"/>
      <c r="J842" s="10"/>
      <c r="K842" s="10"/>
      <c r="L842" s="10"/>
      <c r="M842" s="10"/>
      <c r="N842" s="10"/>
      <c r="O842" s="10"/>
      <c r="P842" s="10"/>
      <c r="Q842" s="10"/>
      <c r="R842" s="10"/>
      <c r="S842" s="10"/>
      <c r="T842" s="10"/>
      <c r="U842" s="10"/>
      <c r="V842" s="10"/>
      <c r="W842" s="10"/>
      <c r="X842" s="10"/>
      <c r="AB842" s="10"/>
      <c r="AC842" s="10"/>
      <c r="AD842" s="10"/>
      <c r="AE842" s="10"/>
      <c r="AF842" s="10"/>
      <c r="AG842" s="10"/>
      <c r="AH842" s="10"/>
    </row>
    <row r="843" spans="1:34" ht="15.75" customHeight="1" x14ac:dyDescent="0.2">
      <c r="A843" s="10"/>
      <c r="B843" s="10"/>
      <c r="C843" s="10"/>
      <c r="D843" s="10"/>
      <c r="E843" s="10"/>
      <c r="F843" s="10"/>
      <c r="G843" s="10"/>
      <c r="H843" s="10"/>
      <c r="I843" s="10"/>
      <c r="J843" s="10"/>
      <c r="K843" s="10"/>
      <c r="L843" s="10"/>
      <c r="M843" s="10"/>
      <c r="N843" s="10"/>
      <c r="O843" s="10"/>
      <c r="P843" s="10"/>
      <c r="Q843" s="10"/>
      <c r="R843" s="10"/>
      <c r="S843" s="10"/>
      <c r="T843" s="10"/>
      <c r="U843" s="10"/>
      <c r="V843" s="10"/>
      <c r="W843" s="10"/>
      <c r="X843" s="10"/>
      <c r="AB843" s="10"/>
      <c r="AC843" s="10"/>
      <c r="AD843" s="10"/>
      <c r="AE843" s="10"/>
      <c r="AF843" s="10"/>
      <c r="AG843" s="10"/>
      <c r="AH843" s="10"/>
    </row>
    <row r="844" spans="1:34" ht="15.75" customHeight="1" x14ac:dyDescent="0.2">
      <c r="A844" s="10"/>
      <c r="B844" s="10"/>
      <c r="C844" s="10"/>
      <c r="D844" s="10"/>
      <c r="E844" s="10"/>
      <c r="F844" s="10"/>
      <c r="G844" s="10"/>
      <c r="H844" s="10"/>
      <c r="I844" s="10"/>
      <c r="J844" s="10"/>
      <c r="K844" s="10"/>
      <c r="L844" s="10"/>
      <c r="M844" s="10"/>
      <c r="N844" s="10"/>
      <c r="O844" s="10"/>
      <c r="P844" s="10"/>
      <c r="Q844" s="10"/>
      <c r="R844" s="10"/>
      <c r="S844" s="10"/>
      <c r="T844" s="10"/>
      <c r="U844" s="10"/>
      <c r="V844" s="10"/>
      <c r="W844" s="10"/>
      <c r="X844" s="10"/>
      <c r="AB844" s="10"/>
      <c r="AC844" s="10"/>
      <c r="AD844" s="10"/>
      <c r="AE844" s="10"/>
      <c r="AF844" s="10"/>
      <c r="AG844" s="10"/>
      <c r="AH844" s="10"/>
    </row>
    <row r="845" spans="1:34" ht="15.75" customHeight="1" x14ac:dyDescent="0.2">
      <c r="A845" s="10"/>
      <c r="B845" s="10"/>
      <c r="C845" s="10"/>
      <c r="D845" s="10"/>
      <c r="E845" s="10"/>
      <c r="F845" s="10"/>
      <c r="G845" s="10"/>
      <c r="H845" s="10"/>
      <c r="I845" s="10"/>
      <c r="J845" s="10"/>
      <c r="K845" s="10"/>
      <c r="L845" s="10"/>
      <c r="M845" s="10"/>
      <c r="N845" s="10"/>
      <c r="O845" s="10"/>
      <c r="P845" s="10"/>
      <c r="Q845" s="10"/>
      <c r="R845" s="10"/>
      <c r="S845" s="10"/>
      <c r="T845" s="10"/>
      <c r="U845" s="10"/>
      <c r="V845" s="10"/>
      <c r="W845" s="10"/>
      <c r="X845" s="10"/>
      <c r="AB845" s="10"/>
      <c r="AC845" s="10"/>
      <c r="AD845" s="10"/>
      <c r="AE845" s="10"/>
      <c r="AF845" s="10"/>
      <c r="AG845" s="10"/>
      <c r="AH845" s="10"/>
    </row>
    <row r="846" spans="1:34" ht="15.75" customHeight="1" x14ac:dyDescent="0.2">
      <c r="A846" s="10"/>
      <c r="B846" s="10"/>
      <c r="C846" s="10"/>
      <c r="D846" s="10"/>
      <c r="E846" s="10"/>
      <c r="F846" s="10"/>
      <c r="G846" s="10"/>
      <c r="H846" s="10"/>
      <c r="I846" s="10"/>
      <c r="J846" s="10"/>
      <c r="K846" s="10"/>
      <c r="L846" s="10"/>
      <c r="M846" s="10"/>
      <c r="N846" s="10"/>
      <c r="O846" s="10"/>
      <c r="P846" s="10"/>
      <c r="Q846" s="10"/>
      <c r="R846" s="10"/>
      <c r="S846" s="10"/>
      <c r="T846" s="10"/>
      <c r="U846" s="10"/>
      <c r="V846" s="10"/>
      <c r="W846" s="10"/>
      <c r="X846" s="10"/>
      <c r="AB846" s="10"/>
      <c r="AC846" s="10"/>
      <c r="AD846" s="10"/>
      <c r="AE846" s="10"/>
      <c r="AF846" s="10"/>
      <c r="AG846" s="10"/>
      <c r="AH846" s="10"/>
    </row>
    <row r="847" spans="1:34" ht="15.75" customHeight="1" x14ac:dyDescent="0.2">
      <c r="A847" s="10"/>
      <c r="B847" s="10"/>
      <c r="C847" s="10"/>
      <c r="D847" s="10"/>
      <c r="E847" s="10"/>
      <c r="F847" s="10"/>
      <c r="G847" s="10"/>
      <c r="H847" s="10"/>
      <c r="I847" s="10"/>
      <c r="J847" s="10"/>
      <c r="K847" s="10"/>
      <c r="L847" s="10"/>
      <c r="M847" s="10"/>
      <c r="N847" s="10"/>
      <c r="O847" s="10"/>
      <c r="P847" s="10"/>
      <c r="Q847" s="10"/>
      <c r="R847" s="10"/>
      <c r="S847" s="10"/>
      <c r="T847" s="10"/>
      <c r="U847" s="10"/>
      <c r="V847" s="10"/>
      <c r="W847" s="10"/>
      <c r="X847" s="10"/>
      <c r="AB847" s="10"/>
      <c r="AC847" s="10"/>
      <c r="AD847" s="10"/>
      <c r="AE847" s="10"/>
      <c r="AF847" s="10"/>
      <c r="AG847" s="10"/>
      <c r="AH847" s="10"/>
    </row>
    <row r="848" spans="1:34" ht="15.75" customHeight="1" x14ac:dyDescent="0.2">
      <c r="A848" s="10"/>
      <c r="B848" s="10"/>
      <c r="C848" s="10"/>
      <c r="D848" s="10"/>
      <c r="E848" s="10"/>
      <c r="F848" s="10"/>
      <c r="G848" s="10"/>
      <c r="H848" s="10"/>
      <c r="I848" s="10"/>
      <c r="J848" s="10"/>
      <c r="K848" s="10"/>
      <c r="L848" s="10"/>
      <c r="M848" s="10"/>
      <c r="N848" s="10"/>
      <c r="O848" s="10"/>
      <c r="P848" s="10"/>
      <c r="Q848" s="10"/>
      <c r="R848" s="10"/>
      <c r="S848" s="10"/>
      <c r="T848" s="10"/>
      <c r="U848" s="10"/>
      <c r="V848" s="10"/>
      <c r="W848" s="10"/>
      <c r="X848" s="10"/>
      <c r="AB848" s="10"/>
      <c r="AC848" s="10"/>
      <c r="AD848" s="10"/>
      <c r="AE848" s="10"/>
      <c r="AF848" s="10"/>
      <c r="AG848" s="10"/>
      <c r="AH848" s="10"/>
    </row>
    <row r="849" spans="1:34" ht="15.75" customHeight="1" x14ac:dyDescent="0.2">
      <c r="A849" s="10"/>
      <c r="B849" s="10"/>
      <c r="C849" s="10"/>
      <c r="D849" s="10"/>
      <c r="E849" s="10"/>
      <c r="F849" s="10"/>
      <c r="G849" s="10"/>
      <c r="H849" s="10"/>
      <c r="I849" s="10"/>
      <c r="J849" s="10"/>
      <c r="K849" s="10"/>
      <c r="L849" s="10"/>
      <c r="M849" s="10"/>
      <c r="N849" s="10"/>
      <c r="O849" s="10"/>
      <c r="P849" s="10"/>
      <c r="Q849" s="10"/>
      <c r="R849" s="10"/>
      <c r="S849" s="10"/>
      <c r="T849" s="10"/>
      <c r="U849" s="10"/>
      <c r="V849" s="10"/>
      <c r="W849" s="10"/>
      <c r="X849" s="10"/>
      <c r="AB849" s="10"/>
      <c r="AC849" s="10"/>
      <c r="AD849" s="10"/>
      <c r="AE849" s="10"/>
      <c r="AF849" s="10"/>
      <c r="AG849" s="10"/>
      <c r="AH849" s="10"/>
    </row>
    <row r="850" spans="1:34" ht="15.75" customHeight="1" x14ac:dyDescent="0.2">
      <c r="A850" s="10"/>
      <c r="B850" s="10"/>
      <c r="C850" s="10"/>
      <c r="D850" s="10"/>
      <c r="E850" s="10"/>
      <c r="F850" s="10"/>
      <c r="G850" s="10"/>
      <c r="H850" s="10"/>
      <c r="I850" s="10"/>
      <c r="J850" s="10"/>
      <c r="K850" s="10"/>
      <c r="L850" s="10"/>
      <c r="M850" s="10"/>
      <c r="N850" s="10"/>
      <c r="O850" s="10"/>
      <c r="P850" s="10"/>
      <c r="Q850" s="10"/>
      <c r="R850" s="10"/>
      <c r="S850" s="10"/>
      <c r="T850" s="10"/>
      <c r="U850" s="10"/>
      <c r="V850" s="10"/>
      <c r="W850" s="10"/>
      <c r="X850" s="10"/>
      <c r="AB850" s="10"/>
      <c r="AC850" s="10"/>
      <c r="AD850" s="10"/>
      <c r="AE850" s="10"/>
      <c r="AF850" s="10"/>
      <c r="AG850" s="10"/>
      <c r="AH850" s="10"/>
    </row>
    <row r="851" spans="1:34" ht="15.75" customHeight="1" x14ac:dyDescent="0.2">
      <c r="A851" s="10"/>
      <c r="B851" s="10"/>
      <c r="C851" s="10"/>
      <c r="D851" s="10"/>
      <c r="E851" s="10"/>
      <c r="F851" s="10"/>
      <c r="G851" s="10"/>
      <c r="H851" s="10"/>
      <c r="I851" s="10"/>
      <c r="J851" s="10"/>
      <c r="K851" s="10"/>
      <c r="L851" s="10"/>
      <c r="M851" s="10"/>
      <c r="N851" s="10"/>
      <c r="O851" s="10"/>
      <c r="P851" s="10"/>
      <c r="Q851" s="10"/>
      <c r="R851" s="10"/>
      <c r="S851" s="10"/>
      <c r="T851" s="10"/>
      <c r="U851" s="10"/>
      <c r="V851" s="10"/>
      <c r="W851" s="10"/>
      <c r="X851" s="10"/>
      <c r="AB851" s="10"/>
      <c r="AC851" s="10"/>
      <c r="AD851" s="10"/>
      <c r="AE851" s="10"/>
      <c r="AF851" s="10"/>
      <c r="AG851" s="10"/>
      <c r="AH851" s="10"/>
    </row>
    <row r="852" spans="1:34" ht="15.75" customHeight="1" x14ac:dyDescent="0.2">
      <c r="A852" s="10"/>
      <c r="B852" s="10"/>
      <c r="C852" s="10"/>
      <c r="D852" s="10"/>
      <c r="E852" s="10"/>
      <c r="F852" s="10"/>
      <c r="G852" s="10"/>
      <c r="H852" s="10"/>
      <c r="I852" s="10"/>
      <c r="J852" s="10"/>
      <c r="K852" s="10"/>
      <c r="L852" s="10"/>
      <c r="M852" s="10"/>
      <c r="N852" s="10"/>
      <c r="O852" s="10"/>
      <c r="P852" s="10"/>
      <c r="Q852" s="10"/>
      <c r="R852" s="10"/>
      <c r="S852" s="10"/>
      <c r="T852" s="10"/>
      <c r="U852" s="10"/>
      <c r="V852" s="10"/>
      <c r="W852" s="10"/>
      <c r="X852" s="10"/>
      <c r="AB852" s="10"/>
      <c r="AC852" s="10"/>
      <c r="AD852" s="10"/>
      <c r="AE852" s="10"/>
      <c r="AF852" s="10"/>
      <c r="AG852" s="10"/>
      <c r="AH852" s="10"/>
    </row>
    <row r="853" spans="1:34" ht="15.75" customHeight="1" x14ac:dyDescent="0.2">
      <c r="A853" s="10"/>
      <c r="B853" s="10"/>
      <c r="C853" s="10"/>
      <c r="D853" s="10"/>
      <c r="E853" s="10"/>
      <c r="F853" s="10"/>
      <c r="G853" s="10"/>
      <c r="H853" s="10"/>
      <c r="I853" s="10"/>
      <c r="J853" s="10"/>
      <c r="K853" s="10"/>
      <c r="L853" s="10"/>
      <c r="M853" s="10"/>
      <c r="N853" s="10"/>
      <c r="O853" s="10"/>
      <c r="P853" s="10"/>
      <c r="Q853" s="10"/>
      <c r="R853" s="10"/>
      <c r="S853" s="10"/>
      <c r="T853" s="10"/>
      <c r="U853" s="10"/>
      <c r="V853" s="10"/>
      <c r="W853" s="10"/>
      <c r="X853" s="10"/>
      <c r="AB853" s="10"/>
      <c r="AC853" s="10"/>
      <c r="AD853" s="10"/>
      <c r="AE853" s="10"/>
      <c r="AF853" s="10"/>
      <c r="AG853" s="10"/>
      <c r="AH853" s="10"/>
    </row>
    <row r="854" spans="1:34" ht="15.75" customHeight="1" x14ac:dyDescent="0.2">
      <c r="A854" s="10"/>
      <c r="B854" s="10"/>
      <c r="C854" s="10"/>
      <c r="D854" s="10"/>
      <c r="E854" s="10"/>
      <c r="F854" s="10"/>
      <c r="G854" s="10"/>
      <c r="H854" s="10"/>
      <c r="I854" s="10"/>
      <c r="J854" s="10"/>
      <c r="K854" s="10"/>
      <c r="L854" s="10"/>
      <c r="M854" s="10"/>
      <c r="N854" s="10"/>
      <c r="O854" s="10"/>
      <c r="P854" s="10"/>
      <c r="Q854" s="10"/>
      <c r="R854" s="10"/>
      <c r="S854" s="10"/>
      <c r="T854" s="10"/>
      <c r="U854" s="10"/>
      <c r="V854" s="10"/>
      <c r="W854" s="10"/>
      <c r="X854" s="10"/>
      <c r="AB854" s="10"/>
      <c r="AC854" s="10"/>
      <c r="AD854" s="10"/>
      <c r="AE854" s="10"/>
      <c r="AF854" s="10"/>
      <c r="AG854" s="10"/>
      <c r="AH854" s="10"/>
    </row>
    <row r="855" spans="1:34" ht="15.75" customHeight="1" x14ac:dyDescent="0.2">
      <c r="A855" s="10"/>
      <c r="B855" s="10"/>
      <c r="C855" s="10"/>
      <c r="D855" s="10"/>
      <c r="E855" s="10"/>
      <c r="F855" s="10"/>
      <c r="G855" s="10"/>
      <c r="H855" s="10"/>
      <c r="I855" s="10"/>
      <c r="J855" s="10"/>
      <c r="K855" s="10"/>
      <c r="L855" s="10"/>
      <c r="M855" s="10"/>
      <c r="N855" s="10"/>
      <c r="O855" s="10"/>
      <c r="P855" s="10"/>
      <c r="Q855" s="10"/>
      <c r="R855" s="10"/>
      <c r="S855" s="10"/>
      <c r="T855" s="10"/>
      <c r="U855" s="10"/>
      <c r="V855" s="10"/>
      <c r="W855" s="10"/>
      <c r="X855" s="10"/>
      <c r="AB855" s="10"/>
      <c r="AC855" s="10"/>
      <c r="AD855" s="10"/>
      <c r="AE855" s="10"/>
      <c r="AF855" s="10"/>
      <c r="AG855" s="10"/>
      <c r="AH855" s="10"/>
    </row>
    <row r="856" spans="1:34" ht="15.75" customHeight="1" x14ac:dyDescent="0.2">
      <c r="A856" s="10"/>
      <c r="B856" s="10"/>
      <c r="C856" s="10"/>
      <c r="D856" s="10"/>
      <c r="E856" s="10"/>
      <c r="F856" s="10"/>
      <c r="G856" s="10"/>
      <c r="H856" s="10"/>
      <c r="I856" s="10"/>
      <c r="J856" s="10"/>
      <c r="K856" s="10"/>
      <c r="L856" s="10"/>
      <c r="M856" s="10"/>
      <c r="N856" s="10"/>
      <c r="O856" s="10"/>
      <c r="P856" s="10"/>
      <c r="Q856" s="10"/>
      <c r="R856" s="10"/>
      <c r="S856" s="10"/>
      <c r="T856" s="10"/>
      <c r="U856" s="10"/>
      <c r="V856" s="10"/>
      <c r="W856" s="10"/>
      <c r="X856" s="10"/>
      <c r="AB856" s="10"/>
      <c r="AC856" s="10"/>
      <c r="AD856" s="10"/>
      <c r="AE856" s="10"/>
      <c r="AF856" s="10"/>
      <c r="AG856" s="10"/>
      <c r="AH856" s="10"/>
    </row>
    <row r="857" spans="1:34" ht="15.75" customHeight="1" x14ac:dyDescent="0.2">
      <c r="A857" s="10"/>
      <c r="B857" s="10"/>
      <c r="C857" s="10"/>
      <c r="D857" s="10"/>
      <c r="E857" s="10"/>
      <c r="F857" s="10"/>
      <c r="G857" s="10"/>
      <c r="H857" s="10"/>
      <c r="I857" s="10"/>
      <c r="J857" s="10"/>
      <c r="K857" s="10"/>
      <c r="L857" s="10"/>
      <c r="M857" s="10"/>
      <c r="N857" s="10"/>
      <c r="O857" s="10"/>
      <c r="P857" s="10"/>
      <c r="Q857" s="10"/>
      <c r="R857" s="10"/>
      <c r="S857" s="10"/>
      <c r="T857" s="10"/>
      <c r="U857" s="10"/>
      <c r="V857" s="10"/>
      <c r="W857" s="10"/>
      <c r="X857" s="10"/>
      <c r="AB857" s="10"/>
      <c r="AC857" s="10"/>
      <c r="AD857" s="10"/>
      <c r="AE857" s="10"/>
      <c r="AF857" s="10"/>
      <c r="AG857" s="10"/>
      <c r="AH857" s="10"/>
    </row>
    <row r="858" spans="1:34" ht="15.75" customHeight="1" x14ac:dyDescent="0.2">
      <c r="A858" s="10"/>
      <c r="B858" s="10"/>
      <c r="C858" s="10"/>
      <c r="D858" s="10"/>
      <c r="E858" s="10"/>
      <c r="F858" s="10"/>
      <c r="G858" s="10"/>
      <c r="H858" s="10"/>
      <c r="I858" s="10"/>
      <c r="J858" s="10"/>
      <c r="K858" s="10"/>
      <c r="L858" s="10"/>
      <c r="M858" s="10"/>
      <c r="N858" s="10"/>
      <c r="O858" s="10"/>
      <c r="P858" s="10"/>
      <c r="Q858" s="10"/>
      <c r="R858" s="10"/>
      <c r="S858" s="10"/>
      <c r="T858" s="10"/>
      <c r="U858" s="10"/>
      <c r="V858" s="10"/>
      <c r="W858" s="10"/>
      <c r="X858" s="10"/>
      <c r="AB858" s="10"/>
      <c r="AC858" s="10"/>
      <c r="AD858" s="10"/>
      <c r="AE858" s="10"/>
      <c r="AF858" s="10"/>
      <c r="AG858" s="10"/>
      <c r="AH858" s="10"/>
    </row>
    <row r="859" spans="1:34" ht="15.75" customHeight="1" x14ac:dyDescent="0.2">
      <c r="A859" s="10"/>
      <c r="B859" s="10"/>
      <c r="C859" s="10"/>
      <c r="D859" s="10"/>
      <c r="E859" s="10"/>
      <c r="F859" s="10"/>
      <c r="G859" s="10"/>
      <c r="H859" s="10"/>
      <c r="I859" s="10"/>
      <c r="J859" s="10"/>
      <c r="K859" s="10"/>
      <c r="L859" s="10"/>
      <c r="M859" s="10"/>
      <c r="N859" s="10"/>
      <c r="O859" s="10"/>
      <c r="P859" s="10"/>
      <c r="Q859" s="10"/>
      <c r="R859" s="10"/>
      <c r="S859" s="10"/>
      <c r="T859" s="10"/>
      <c r="U859" s="10"/>
      <c r="V859" s="10"/>
      <c r="W859" s="10"/>
      <c r="X859" s="10"/>
      <c r="AB859" s="10"/>
      <c r="AC859" s="10"/>
      <c r="AD859" s="10"/>
      <c r="AE859" s="10"/>
      <c r="AF859" s="10"/>
      <c r="AG859" s="10"/>
      <c r="AH859" s="10"/>
    </row>
    <row r="860" spans="1:34" ht="15.75" customHeight="1" x14ac:dyDescent="0.2">
      <c r="A860" s="10"/>
      <c r="B860" s="10"/>
      <c r="C860" s="10"/>
      <c r="D860" s="10"/>
      <c r="E860" s="10"/>
      <c r="F860" s="10"/>
      <c r="G860" s="10"/>
      <c r="H860" s="10"/>
      <c r="I860" s="10"/>
      <c r="J860" s="10"/>
      <c r="K860" s="10"/>
      <c r="L860" s="10"/>
      <c r="M860" s="10"/>
      <c r="N860" s="10"/>
      <c r="O860" s="10"/>
      <c r="P860" s="10"/>
      <c r="Q860" s="10"/>
      <c r="R860" s="10"/>
      <c r="S860" s="10"/>
      <c r="T860" s="10"/>
      <c r="U860" s="10"/>
      <c r="V860" s="10"/>
      <c r="W860" s="10"/>
      <c r="X860" s="10"/>
      <c r="AB860" s="10"/>
      <c r="AC860" s="10"/>
      <c r="AD860" s="10"/>
      <c r="AE860" s="10"/>
      <c r="AF860" s="10"/>
      <c r="AG860" s="10"/>
      <c r="AH860" s="10"/>
    </row>
    <row r="861" spans="1:34" ht="15.75" customHeight="1" x14ac:dyDescent="0.2">
      <c r="A861" s="10"/>
      <c r="B861" s="10"/>
      <c r="C861" s="10"/>
      <c r="D861" s="10"/>
      <c r="E861" s="10"/>
      <c r="F861" s="10"/>
      <c r="G861" s="10"/>
      <c r="H861" s="10"/>
      <c r="I861" s="10"/>
      <c r="J861" s="10"/>
      <c r="K861" s="10"/>
      <c r="L861" s="10"/>
      <c r="M861" s="10"/>
      <c r="N861" s="10"/>
      <c r="O861" s="10"/>
      <c r="P861" s="10"/>
      <c r="Q861" s="10"/>
      <c r="R861" s="10"/>
      <c r="S861" s="10"/>
      <c r="T861" s="10"/>
      <c r="U861" s="10"/>
      <c r="V861" s="10"/>
      <c r="W861" s="10"/>
      <c r="X861" s="10"/>
      <c r="AB861" s="10"/>
      <c r="AC861" s="10"/>
      <c r="AD861" s="10"/>
      <c r="AE861" s="10"/>
      <c r="AF861" s="10"/>
      <c r="AG861" s="10"/>
      <c r="AH861" s="10"/>
    </row>
    <row r="862" spans="1:34" ht="15.75" customHeight="1" x14ac:dyDescent="0.2">
      <c r="A862" s="10"/>
      <c r="B862" s="10"/>
      <c r="C862" s="10"/>
      <c r="D862" s="10"/>
      <c r="E862" s="10"/>
      <c r="F862" s="10"/>
      <c r="G862" s="10"/>
      <c r="H862" s="10"/>
      <c r="I862" s="10"/>
      <c r="J862" s="10"/>
      <c r="K862" s="10"/>
      <c r="L862" s="10"/>
      <c r="M862" s="10"/>
      <c r="N862" s="10"/>
      <c r="O862" s="10"/>
      <c r="P862" s="10"/>
      <c r="Q862" s="10"/>
      <c r="R862" s="10"/>
      <c r="S862" s="10"/>
      <c r="T862" s="10"/>
      <c r="U862" s="10"/>
      <c r="V862" s="10"/>
      <c r="W862" s="10"/>
      <c r="X862" s="10"/>
      <c r="AB862" s="10"/>
      <c r="AC862" s="10"/>
      <c r="AD862" s="10"/>
      <c r="AE862" s="10"/>
      <c r="AF862" s="10"/>
      <c r="AG862" s="10"/>
      <c r="AH862" s="10"/>
    </row>
    <row r="863" spans="1:34" ht="15.75" customHeight="1" x14ac:dyDescent="0.2">
      <c r="A863" s="10"/>
      <c r="B863" s="10"/>
      <c r="C863" s="10"/>
      <c r="D863" s="10"/>
      <c r="E863" s="10"/>
      <c r="F863" s="10"/>
      <c r="G863" s="10"/>
      <c r="H863" s="10"/>
      <c r="I863" s="10"/>
      <c r="J863" s="10"/>
      <c r="K863" s="10"/>
      <c r="L863" s="10"/>
      <c r="M863" s="10"/>
      <c r="N863" s="10"/>
      <c r="O863" s="10"/>
      <c r="P863" s="10"/>
      <c r="Q863" s="10"/>
      <c r="R863" s="10"/>
      <c r="S863" s="10"/>
      <c r="T863" s="10"/>
      <c r="U863" s="10"/>
      <c r="V863" s="10"/>
      <c r="W863" s="10"/>
      <c r="X863" s="10"/>
      <c r="AB863" s="10"/>
      <c r="AC863" s="10"/>
      <c r="AD863" s="10"/>
      <c r="AE863" s="10"/>
      <c r="AF863" s="10"/>
      <c r="AG863" s="10"/>
      <c r="AH863" s="10"/>
    </row>
    <row r="864" spans="1:34" ht="15.75" customHeight="1" x14ac:dyDescent="0.2">
      <c r="A864" s="10"/>
      <c r="B864" s="10"/>
      <c r="C864" s="10"/>
      <c r="D864" s="10"/>
      <c r="E864" s="10"/>
      <c r="F864" s="10"/>
      <c r="G864" s="10"/>
      <c r="H864" s="10"/>
      <c r="I864" s="10"/>
      <c r="J864" s="10"/>
      <c r="K864" s="10"/>
      <c r="L864" s="10"/>
      <c r="M864" s="10"/>
      <c r="N864" s="10"/>
      <c r="O864" s="10"/>
      <c r="P864" s="10"/>
      <c r="Q864" s="10"/>
      <c r="R864" s="10"/>
      <c r="S864" s="10"/>
      <c r="T864" s="10"/>
      <c r="U864" s="10"/>
      <c r="V864" s="10"/>
      <c r="W864" s="10"/>
      <c r="X864" s="10"/>
      <c r="AB864" s="10"/>
      <c r="AC864" s="10"/>
      <c r="AD864" s="10"/>
      <c r="AE864" s="10"/>
      <c r="AF864" s="10"/>
      <c r="AG864" s="10"/>
      <c r="AH864" s="10"/>
    </row>
    <row r="865" spans="1:34" ht="15.75" customHeight="1" x14ac:dyDescent="0.2">
      <c r="A865" s="10"/>
      <c r="B865" s="10"/>
      <c r="C865" s="10"/>
      <c r="D865" s="10"/>
      <c r="E865" s="10"/>
      <c r="F865" s="10"/>
      <c r="G865" s="10"/>
      <c r="H865" s="10"/>
      <c r="I865" s="10"/>
      <c r="J865" s="10"/>
      <c r="K865" s="10"/>
      <c r="L865" s="10"/>
      <c r="M865" s="10"/>
      <c r="N865" s="10"/>
      <c r="O865" s="10"/>
      <c r="P865" s="10"/>
      <c r="Q865" s="10"/>
      <c r="R865" s="10"/>
      <c r="S865" s="10"/>
      <c r="T865" s="10"/>
      <c r="U865" s="10"/>
      <c r="V865" s="10"/>
      <c r="W865" s="10"/>
      <c r="X865" s="10"/>
      <c r="AB865" s="10"/>
      <c r="AC865" s="10"/>
      <c r="AD865" s="10"/>
      <c r="AE865" s="10"/>
      <c r="AF865" s="10"/>
      <c r="AG865" s="10"/>
      <c r="AH865" s="10"/>
    </row>
    <row r="866" spans="1:34" ht="15.75" customHeight="1" x14ac:dyDescent="0.2">
      <c r="A866" s="10"/>
      <c r="B866" s="10"/>
      <c r="C866" s="10"/>
      <c r="D866" s="10"/>
      <c r="E866" s="10"/>
      <c r="F866" s="10"/>
      <c r="G866" s="10"/>
      <c r="H866" s="10"/>
      <c r="I866" s="10"/>
      <c r="J866" s="10"/>
      <c r="K866" s="10"/>
      <c r="L866" s="10"/>
      <c r="M866" s="10"/>
      <c r="N866" s="10"/>
      <c r="O866" s="10"/>
      <c r="P866" s="10"/>
      <c r="Q866" s="10"/>
      <c r="R866" s="10"/>
      <c r="S866" s="10"/>
      <c r="T866" s="10"/>
      <c r="U866" s="10"/>
      <c r="V866" s="10"/>
      <c r="W866" s="10"/>
      <c r="X866" s="10"/>
      <c r="AB866" s="10"/>
      <c r="AC866" s="10"/>
      <c r="AD866" s="10"/>
      <c r="AE866" s="10"/>
      <c r="AF866" s="10"/>
      <c r="AG866" s="10"/>
      <c r="AH866" s="10"/>
    </row>
    <row r="867" spans="1:34" ht="15.75" customHeight="1" x14ac:dyDescent="0.2">
      <c r="A867" s="10"/>
      <c r="B867" s="10"/>
      <c r="C867" s="10"/>
      <c r="D867" s="10"/>
      <c r="E867" s="10"/>
      <c r="F867" s="10"/>
      <c r="G867" s="10"/>
      <c r="H867" s="10"/>
      <c r="I867" s="10"/>
      <c r="J867" s="10"/>
      <c r="K867" s="10"/>
      <c r="L867" s="10"/>
      <c r="M867" s="10"/>
      <c r="N867" s="10"/>
      <c r="O867" s="10"/>
      <c r="P867" s="10"/>
      <c r="Q867" s="10"/>
      <c r="R867" s="10"/>
      <c r="S867" s="10"/>
      <c r="T867" s="10"/>
      <c r="U867" s="10"/>
      <c r="V867" s="10"/>
      <c r="W867" s="10"/>
      <c r="X867" s="10"/>
      <c r="AB867" s="10"/>
      <c r="AC867" s="10"/>
      <c r="AD867" s="10"/>
      <c r="AE867" s="10"/>
      <c r="AF867" s="10"/>
      <c r="AG867" s="10"/>
      <c r="AH867" s="10"/>
    </row>
    <row r="868" spans="1:34" ht="15.75" customHeight="1" x14ac:dyDescent="0.2">
      <c r="A868" s="10"/>
      <c r="B868" s="10"/>
      <c r="C868" s="10"/>
      <c r="D868" s="10"/>
      <c r="E868" s="10"/>
      <c r="F868" s="10"/>
      <c r="G868" s="10"/>
      <c r="H868" s="10"/>
      <c r="I868" s="10"/>
      <c r="J868" s="10"/>
      <c r="K868" s="10"/>
      <c r="L868" s="10"/>
      <c r="M868" s="10"/>
      <c r="N868" s="10"/>
      <c r="O868" s="10"/>
      <c r="P868" s="10"/>
      <c r="Q868" s="10"/>
      <c r="R868" s="10"/>
      <c r="S868" s="10"/>
      <c r="T868" s="10"/>
      <c r="U868" s="10"/>
      <c r="V868" s="10"/>
      <c r="W868" s="10"/>
      <c r="X868" s="10"/>
      <c r="AB868" s="10"/>
      <c r="AC868" s="10"/>
      <c r="AD868" s="10"/>
      <c r="AE868" s="10"/>
      <c r="AF868" s="10"/>
      <c r="AG868" s="10"/>
      <c r="AH868" s="10"/>
    </row>
    <row r="869" spans="1:34" ht="15.75" customHeight="1" x14ac:dyDescent="0.2">
      <c r="A869" s="10"/>
      <c r="B869" s="10"/>
      <c r="C869" s="10"/>
      <c r="D869" s="10"/>
      <c r="E869" s="10"/>
      <c r="F869" s="10"/>
      <c r="G869" s="10"/>
      <c r="H869" s="10"/>
      <c r="I869" s="10"/>
      <c r="J869" s="10"/>
      <c r="K869" s="10"/>
      <c r="L869" s="10"/>
      <c r="M869" s="10"/>
      <c r="N869" s="10"/>
      <c r="O869" s="10"/>
      <c r="P869" s="10"/>
      <c r="Q869" s="10"/>
      <c r="R869" s="10"/>
      <c r="S869" s="10"/>
      <c r="T869" s="10"/>
      <c r="U869" s="10"/>
      <c r="V869" s="10"/>
      <c r="W869" s="10"/>
      <c r="X869" s="10"/>
      <c r="AB869" s="10"/>
      <c r="AC869" s="10"/>
      <c r="AD869" s="10"/>
      <c r="AE869" s="10"/>
      <c r="AF869" s="10"/>
      <c r="AG869" s="10"/>
      <c r="AH869" s="10"/>
    </row>
    <row r="870" spans="1:34" ht="15.75" customHeight="1" x14ac:dyDescent="0.2">
      <c r="A870" s="10"/>
      <c r="B870" s="10"/>
      <c r="C870" s="10"/>
      <c r="D870" s="10"/>
      <c r="E870" s="10"/>
      <c r="F870" s="10"/>
      <c r="G870" s="10"/>
      <c r="H870" s="10"/>
      <c r="I870" s="10"/>
      <c r="J870" s="10"/>
      <c r="K870" s="10"/>
      <c r="L870" s="10"/>
      <c r="M870" s="10"/>
      <c r="N870" s="10"/>
      <c r="O870" s="10"/>
      <c r="P870" s="10"/>
      <c r="Q870" s="10"/>
      <c r="R870" s="10"/>
      <c r="S870" s="10"/>
      <c r="T870" s="10"/>
      <c r="U870" s="10"/>
      <c r="V870" s="10"/>
      <c r="W870" s="10"/>
      <c r="X870" s="10"/>
      <c r="AB870" s="10"/>
      <c r="AC870" s="10"/>
      <c r="AD870" s="10"/>
      <c r="AE870" s="10"/>
      <c r="AF870" s="10"/>
      <c r="AG870" s="10"/>
      <c r="AH870" s="10"/>
    </row>
    <row r="871" spans="1:34" ht="15.75" customHeight="1" x14ac:dyDescent="0.2">
      <c r="A871" s="10"/>
      <c r="B871" s="10"/>
      <c r="C871" s="10"/>
      <c r="D871" s="10"/>
      <c r="E871" s="10"/>
      <c r="F871" s="10"/>
      <c r="G871" s="10"/>
      <c r="H871" s="10"/>
      <c r="I871" s="10"/>
      <c r="J871" s="10"/>
      <c r="K871" s="10"/>
      <c r="L871" s="10"/>
      <c r="M871" s="10"/>
      <c r="N871" s="10"/>
      <c r="O871" s="10"/>
      <c r="P871" s="10"/>
      <c r="Q871" s="10"/>
      <c r="R871" s="10"/>
      <c r="S871" s="10"/>
      <c r="T871" s="10"/>
      <c r="U871" s="10"/>
      <c r="V871" s="10"/>
      <c r="W871" s="10"/>
      <c r="X871" s="10"/>
      <c r="AB871" s="10"/>
      <c r="AC871" s="10"/>
      <c r="AD871" s="10"/>
      <c r="AE871" s="10"/>
      <c r="AF871" s="10"/>
      <c r="AG871" s="10"/>
      <c r="AH871" s="10"/>
    </row>
    <row r="872" spans="1:34" ht="15.75" customHeight="1" x14ac:dyDescent="0.2">
      <c r="A872" s="10"/>
      <c r="B872" s="10"/>
      <c r="C872" s="10"/>
      <c r="D872" s="10"/>
      <c r="E872" s="10"/>
      <c r="F872" s="10"/>
      <c r="G872" s="10"/>
      <c r="H872" s="10"/>
      <c r="I872" s="10"/>
      <c r="J872" s="10"/>
      <c r="K872" s="10"/>
      <c r="L872" s="10"/>
      <c r="M872" s="10"/>
      <c r="N872" s="10"/>
      <c r="O872" s="10"/>
      <c r="P872" s="10"/>
      <c r="Q872" s="10"/>
      <c r="R872" s="10"/>
      <c r="S872" s="10"/>
      <c r="T872" s="10"/>
      <c r="U872" s="10"/>
      <c r="V872" s="10"/>
      <c r="W872" s="10"/>
      <c r="X872" s="10"/>
      <c r="AB872" s="10"/>
      <c r="AC872" s="10"/>
      <c r="AD872" s="10"/>
      <c r="AE872" s="10"/>
      <c r="AF872" s="10"/>
      <c r="AG872" s="10"/>
      <c r="AH872" s="10"/>
    </row>
    <row r="873" spans="1:34" ht="15.75" customHeight="1" x14ac:dyDescent="0.2">
      <c r="A873" s="10"/>
      <c r="B873" s="10"/>
      <c r="C873" s="10"/>
      <c r="D873" s="10"/>
      <c r="E873" s="10"/>
      <c r="F873" s="10"/>
      <c r="G873" s="10"/>
      <c r="H873" s="10"/>
      <c r="I873" s="10"/>
      <c r="J873" s="10"/>
      <c r="K873" s="10"/>
      <c r="L873" s="10"/>
      <c r="M873" s="10"/>
      <c r="N873" s="10"/>
      <c r="O873" s="10"/>
      <c r="P873" s="10"/>
      <c r="Q873" s="10"/>
      <c r="R873" s="10"/>
      <c r="S873" s="10"/>
      <c r="T873" s="10"/>
      <c r="U873" s="10"/>
      <c r="V873" s="10"/>
      <c r="W873" s="10"/>
      <c r="X873" s="10"/>
      <c r="AB873" s="10"/>
      <c r="AC873" s="10"/>
      <c r="AD873" s="10"/>
      <c r="AE873" s="10"/>
      <c r="AF873" s="10"/>
      <c r="AG873" s="10"/>
      <c r="AH873" s="10"/>
    </row>
    <row r="874" spans="1:34" ht="15.75" customHeight="1" x14ac:dyDescent="0.2">
      <c r="A874" s="10"/>
      <c r="B874" s="10"/>
      <c r="C874" s="10"/>
      <c r="D874" s="10"/>
      <c r="E874" s="10"/>
      <c r="F874" s="10"/>
      <c r="G874" s="10"/>
      <c r="H874" s="10"/>
      <c r="I874" s="10"/>
      <c r="J874" s="10"/>
      <c r="K874" s="10"/>
      <c r="L874" s="10"/>
      <c r="M874" s="10"/>
      <c r="N874" s="10"/>
      <c r="O874" s="10"/>
      <c r="P874" s="10"/>
      <c r="Q874" s="10"/>
      <c r="R874" s="10"/>
      <c r="S874" s="10"/>
      <c r="T874" s="10"/>
      <c r="U874" s="10"/>
      <c r="V874" s="10"/>
      <c r="W874" s="10"/>
      <c r="X874" s="10"/>
      <c r="AB874" s="10"/>
      <c r="AC874" s="10"/>
      <c r="AD874" s="10"/>
      <c r="AE874" s="10"/>
      <c r="AF874" s="10"/>
      <c r="AG874" s="10"/>
      <c r="AH874" s="10"/>
    </row>
    <row r="875" spans="1:34" ht="15.75" customHeight="1" x14ac:dyDescent="0.2">
      <c r="A875" s="10"/>
      <c r="B875" s="10"/>
      <c r="C875" s="10"/>
      <c r="D875" s="10"/>
      <c r="E875" s="10"/>
      <c r="F875" s="10"/>
      <c r="G875" s="10"/>
      <c r="H875" s="10"/>
      <c r="I875" s="10"/>
      <c r="J875" s="10"/>
      <c r="K875" s="10"/>
      <c r="L875" s="10"/>
      <c r="M875" s="10"/>
      <c r="N875" s="10"/>
      <c r="O875" s="10"/>
      <c r="P875" s="10"/>
      <c r="Q875" s="10"/>
      <c r="R875" s="10"/>
      <c r="S875" s="10"/>
      <c r="T875" s="10"/>
      <c r="U875" s="10"/>
      <c r="V875" s="10"/>
      <c r="W875" s="10"/>
      <c r="X875" s="10"/>
      <c r="AB875" s="10"/>
      <c r="AC875" s="10"/>
      <c r="AD875" s="10"/>
      <c r="AE875" s="10"/>
      <c r="AF875" s="10"/>
      <c r="AG875" s="10"/>
      <c r="AH875" s="10"/>
    </row>
    <row r="876" spans="1:34" ht="15.75" customHeight="1" x14ac:dyDescent="0.2">
      <c r="A876" s="10"/>
      <c r="B876" s="10"/>
      <c r="C876" s="10"/>
      <c r="D876" s="10"/>
      <c r="E876" s="10"/>
      <c r="F876" s="10"/>
      <c r="G876" s="10"/>
      <c r="H876" s="10"/>
      <c r="I876" s="10"/>
      <c r="J876" s="10"/>
      <c r="K876" s="10"/>
      <c r="L876" s="10"/>
      <c r="M876" s="10"/>
      <c r="N876" s="10"/>
      <c r="O876" s="10"/>
      <c r="P876" s="10"/>
      <c r="Q876" s="10"/>
      <c r="R876" s="10"/>
      <c r="S876" s="10"/>
      <c r="T876" s="10"/>
      <c r="U876" s="10"/>
      <c r="V876" s="10"/>
      <c r="W876" s="10"/>
      <c r="X876" s="10"/>
      <c r="AB876" s="10"/>
      <c r="AC876" s="10"/>
      <c r="AD876" s="10"/>
      <c r="AE876" s="10"/>
      <c r="AF876" s="10"/>
      <c r="AG876" s="10"/>
      <c r="AH876" s="10"/>
    </row>
    <row r="877" spans="1:34" ht="15.75" customHeight="1" x14ac:dyDescent="0.2">
      <c r="A877" s="10"/>
      <c r="B877" s="10"/>
      <c r="C877" s="10"/>
      <c r="D877" s="10"/>
      <c r="E877" s="10"/>
      <c r="F877" s="10"/>
      <c r="G877" s="10"/>
      <c r="H877" s="10"/>
      <c r="I877" s="10"/>
      <c r="J877" s="10"/>
      <c r="K877" s="10"/>
      <c r="L877" s="10"/>
      <c r="M877" s="10"/>
      <c r="N877" s="10"/>
      <c r="O877" s="10"/>
      <c r="P877" s="10"/>
      <c r="Q877" s="10"/>
      <c r="R877" s="10"/>
      <c r="S877" s="10"/>
      <c r="T877" s="10"/>
      <c r="U877" s="10"/>
      <c r="V877" s="10"/>
      <c r="W877" s="10"/>
      <c r="X877" s="10"/>
      <c r="AB877" s="10"/>
      <c r="AC877" s="10"/>
      <c r="AD877" s="10"/>
      <c r="AE877" s="10"/>
      <c r="AF877" s="10"/>
      <c r="AG877" s="10"/>
      <c r="AH877" s="10"/>
    </row>
    <row r="878" spans="1:34" ht="15.75" customHeight="1" x14ac:dyDescent="0.2">
      <c r="A878" s="10"/>
      <c r="B878" s="10"/>
      <c r="C878" s="10"/>
      <c r="D878" s="10"/>
      <c r="E878" s="10"/>
      <c r="F878" s="10"/>
      <c r="G878" s="10"/>
      <c r="H878" s="10"/>
      <c r="I878" s="10"/>
      <c r="J878" s="10"/>
      <c r="K878" s="10"/>
      <c r="L878" s="10"/>
      <c r="M878" s="10"/>
      <c r="N878" s="10"/>
      <c r="O878" s="10"/>
      <c r="P878" s="10"/>
      <c r="Q878" s="10"/>
      <c r="R878" s="10"/>
      <c r="S878" s="10"/>
      <c r="T878" s="10"/>
      <c r="U878" s="10"/>
      <c r="V878" s="10"/>
      <c r="W878" s="10"/>
      <c r="X878" s="10"/>
      <c r="AB878" s="10"/>
      <c r="AC878" s="10"/>
      <c r="AD878" s="10"/>
      <c r="AE878" s="10"/>
      <c r="AF878" s="10"/>
      <c r="AG878" s="10"/>
      <c r="AH878" s="10"/>
    </row>
    <row r="879" spans="1:34" ht="15.75" customHeight="1" x14ac:dyDescent="0.2">
      <c r="A879" s="10"/>
      <c r="B879" s="10"/>
      <c r="C879" s="10"/>
      <c r="D879" s="10"/>
      <c r="E879" s="10"/>
      <c r="F879" s="10"/>
      <c r="G879" s="10"/>
      <c r="H879" s="10"/>
      <c r="I879" s="10"/>
      <c r="J879" s="10"/>
      <c r="K879" s="10"/>
      <c r="L879" s="10"/>
      <c r="M879" s="10"/>
      <c r="N879" s="10"/>
      <c r="O879" s="10"/>
      <c r="P879" s="10"/>
      <c r="Q879" s="10"/>
      <c r="R879" s="10"/>
      <c r="S879" s="10"/>
      <c r="T879" s="10"/>
      <c r="U879" s="10"/>
      <c r="V879" s="10"/>
      <c r="W879" s="10"/>
      <c r="X879" s="10"/>
      <c r="AB879" s="10"/>
      <c r="AC879" s="10"/>
      <c r="AD879" s="10"/>
      <c r="AE879" s="10"/>
      <c r="AF879" s="10"/>
      <c r="AG879" s="10"/>
      <c r="AH879" s="10"/>
    </row>
    <row r="880" spans="1:34" ht="15.75" customHeight="1" x14ac:dyDescent="0.2">
      <c r="A880" s="10"/>
      <c r="B880" s="10"/>
      <c r="C880" s="10"/>
      <c r="D880" s="10"/>
      <c r="E880" s="10"/>
      <c r="F880" s="10"/>
      <c r="G880" s="10"/>
      <c r="H880" s="10"/>
      <c r="I880" s="10"/>
      <c r="J880" s="10"/>
      <c r="K880" s="10"/>
      <c r="L880" s="10"/>
      <c r="M880" s="10"/>
      <c r="N880" s="10"/>
      <c r="O880" s="10"/>
      <c r="P880" s="10"/>
      <c r="Q880" s="10"/>
      <c r="R880" s="10"/>
      <c r="S880" s="10"/>
      <c r="T880" s="10"/>
      <c r="U880" s="10"/>
      <c r="V880" s="10"/>
      <c r="W880" s="10"/>
      <c r="X880" s="10"/>
      <c r="AB880" s="10"/>
      <c r="AC880" s="10"/>
      <c r="AD880" s="10"/>
      <c r="AE880" s="10"/>
      <c r="AF880" s="10"/>
      <c r="AG880" s="10"/>
      <c r="AH880" s="10"/>
    </row>
    <row r="881" spans="1:34" ht="15.75" customHeight="1" x14ac:dyDescent="0.2">
      <c r="A881" s="10"/>
      <c r="B881" s="10"/>
      <c r="C881" s="10"/>
      <c r="D881" s="10"/>
      <c r="E881" s="10"/>
      <c r="F881" s="10"/>
      <c r="G881" s="10"/>
      <c r="H881" s="10"/>
      <c r="I881" s="10"/>
      <c r="J881" s="10"/>
      <c r="K881" s="10"/>
      <c r="L881" s="10"/>
      <c r="M881" s="10"/>
      <c r="N881" s="10"/>
      <c r="O881" s="10"/>
      <c r="P881" s="10"/>
      <c r="Q881" s="10"/>
      <c r="R881" s="10"/>
      <c r="S881" s="10"/>
      <c r="T881" s="10"/>
      <c r="U881" s="10"/>
      <c r="V881" s="10"/>
      <c r="W881" s="10"/>
      <c r="X881" s="10"/>
      <c r="AB881" s="10"/>
      <c r="AC881" s="10"/>
      <c r="AD881" s="10"/>
      <c r="AE881" s="10"/>
      <c r="AF881" s="10"/>
      <c r="AG881" s="10"/>
      <c r="AH881" s="10"/>
    </row>
    <row r="882" spans="1:34" ht="15.75" customHeight="1" x14ac:dyDescent="0.2">
      <c r="A882" s="10"/>
      <c r="B882" s="10"/>
      <c r="C882" s="10"/>
      <c r="D882" s="10"/>
      <c r="E882" s="10"/>
      <c r="F882" s="10"/>
      <c r="G882" s="10"/>
      <c r="H882" s="10"/>
      <c r="I882" s="10"/>
      <c r="J882" s="10"/>
      <c r="K882" s="10"/>
      <c r="L882" s="10"/>
      <c r="M882" s="10"/>
      <c r="N882" s="10"/>
      <c r="O882" s="10"/>
      <c r="P882" s="10"/>
      <c r="Q882" s="10"/>
      <c r="R882" s="10"/>
      <c r="S882" s="10"/>
      <c r="T882" s="10"/>
      <c r="U882" s="10"/>
      <c r="V882" s="10"/>
      <c r="W882" s="10"/>
      <c r="X882" s="10"/>
      <c r="AB882" s="10"/>
      <c r="AC882" s="10"/>
      <c r="AD882" s="10"/>
      <c r="AE882" s="10"/>
      <c r="AF882" s="10"/>
      <c r="AG882" s="10"/>
      <c r="AH882" s="10"/>
    </row>
    <row r="883" spans="1:34" ht="15.75" customHeight="1" x14ac:dyDescent="0.2">
      <c r="A883" s="10"/>
      <c r="B883" s="10"/>
      <c r="C883" s="10"/>
      <c r="D883" s="10"/>
      <c r="E883" s="10"/>
      <c r="F883" s="10"/>
      <c r="G883" s="10"/>
      <c r="H883" s="10"/>
      <c r="I883" s="10"/>
      <c r="J883" s="10"/>
      <c r="K883" s="10"/>
      <c r="L883" s="10"/>
      <c r="M883" s="10"/>
      <c r="N883" s="10"/>
      <c r="O883" s="10"/>
      <c r="P883" s="10"/>
      <c r="Q883" s="10"/>
      <c r="R883" s="10"/>
      <c r="S883" s="10"/>
      <c r="T883" s="10"/>
      <c r="U883" s="10"/>
      <c r="V883" s="10"/>
      <c r="W883" s="10"/>
      <c r="X883" s="10"/>
      <c r="AB883" s="10"/>
      <c r="AC883" s="10"/>
      <c r="AD883" s="10"/>
      <c r="AE883" s="10"/>
      <c r="AF883" s="10"/>
      <c r="AG883" s="10"/>
      <c r="AH883" s="10"/>
    </row>
    <row r="884" spans="1:34" ht="15.75" customHeight="1" x14ac:dyDescent="0.2">
      <c r="A884" s="10"/>
      <c r="B884" s="10"/>
      <c r="C884" s="10"/>
      <c r="D884" s="10"/>
      <c r="E884" s="10"/>
      <c r="F884" s="10"/>
      <c r="G884" s="10"/>
      <c r="H884" s="10"/>
      <c r="I884" s="10"/>
      <c r="J884" s="10"/>
      <c r="K884" s="10"/>
      <c r="L884" s="10"/>
      <c r="M884" s="10"/>
      <c r="N884" s="10"/>
      <c r="O884" s="10"/>
      <c r="P884" s="10"/>
      <c r="Q884" s="10"/>
      <c r="R884" s="10"/>
      <c r="S884" s="10"/>
      <c r="T884" s="10"/>
      <c r="U884" s="10"/>
      <c r="V884" s="10"/>
      <c r="W884" s="10"/>
      <c r="X884" s="10"/>
      <c r="AB884" s="10"/>
      <c r="AC884" s="10"/>
      <c r="AD884" s="10"/>
      <c r="AE884" s="10"/>
      <c r="AF884" s="10"/>
      <c r="AG884" s="10"/>
      <c r="AH884" s="10"/>
    </row>
    <row r="885" spans="1:34" ht="15.75" customHeight="1" x14ac:dyDescent="0.2">
      <c r="A885" s="10"/>
      <c r="B885" s="10"/>
      <c r="C885" s="10"/>
      <c r="D885" s="10"/>
      <c r="E885" s="10"/>
      <c r="F885" s="10"/>
      <c r="G885" s="10"/>
      <c r="H885" s="10"/>
      <c r="I885" s="10"/>
      <c r="J885" s="10"/>
      <c r="K885" s="10"/>
      <c r="L885" s="10"/>
      <c r="M885" s="10"/>
      <c r="N885" s="10"/>
      <c r="O885" s="10"/>
      <c r="P885" s="10"/>
      <c r="Q885" s="10"/>
      <c r="R885" s="10"/>
      <c r="S885" s="10"/>
      <c r="T885" s="10"/>
      <c r="U885" s="10"/>
      <c r="V885" s="10"/>
      <c r="W885" s="10"/>
      <c r="X885" s="10"/>
      <c r="AB885" s="10"/>
      <c r="AC885" s="10"/>
      <c r="AD885" s="10"/>
      <c r="AE885" s="10"/>
      <c r="AF885" s="10"/>
      <c r="AG885" s="10"/>
      <c r="AH885" s="10"/>
    </row>
    <row r="886" spans="1:34" ht="15.75" customHeight="1" x14ac:dyDescent="0.2">
      <c r="A886" s="10"/>
      <c r="B886" s="10"/>
      <c r="C886" s="10"/>
      <c r="D886" s="10"/>
      <c r="E886" s="10"/>
      <c r="F886" s="10"/>
      <c r="G886" s="10"/>
      <c r="H886" s="10"/>
      <c r="I886" s="10"/>
      <c r="J886" s="10"/>
      <c r="K886" s="10"/>
      <c r="L886" s="10"/>
      <c r="M886" s="10"/>
      <c r="N886" s="10"/>
      <c r="O886" s="10"/>
      <c r="P886" s="10"/>
      <c r="Q886" s="10"/>
      <c r="R886" s="10"/>
      <c r="S886" s="10"/>
      <c r="T886" s="10"/>
      <c r="U886" s="10"/>
      <c r="V886" s="10"/>
      <c r="W886" s="10"/>
      <c r="X886" s="10"/>
      <c r="AB886" s="10"/>
      <c r="AC886" s="10"/>
      <c r="AD886" s="10"/>
      <c r="AE886" s="10"/>
      <c r="AF886" s="10"/>
      <c r="AG886" s="10"/>
      <c r="AH886" s="10"/>
    </row>
    <row r="887" spans="1:34" ht="15.75" customHeight="1" x14ac:dyDescent="0.2">
      <c r="A887" s="10"/>
      <c r="B887" s="10"/>
      <c r="C887" s="10"/>
      <c r="D887" s="10"/>
      <c r="E887" s="10"/>
      <c r="F887" s="10"/>
      <c r="G887" s="10"/>
      <c r="H887" s="10"/>
      <c r="I887" s="10"/>
      <c r="J887" s="10"/>
      <c r="K887" s="10"/>
      <c r="L887" s="10"/>
      <c r="M887" s="10"/>
      <c r="N887" s="10"/>
      <c r="O887" s="10"/>
      <c r="P887" s="10"/>
      <c r="Q887" s="10"/>
      <c r="R887" s="10"/>
      <c r="S887" s="10"/>
      <c r="T887" s="10"/>
      <c r="U887" s="10"/>
      <c r="V887" s="10"/>
      <c r="W887" s="10"/>
      <c r="X887" s="10"/>
      <c r="AB887" s="10"/>
      <c r="AC887" s="10"/>
      <c r="AD887" s="10"/>
      <c r="AE887" s="10"/>
      <c r="AF887" s="10"/>
      <c r="AG887" s="10"/>
      <c r="AH887" s="10"/>
    </row>
    <row r="888" spans="1:34" ht="15.75" customHeight="1" x14ac:dyDescent="0.2">
      <c r="A888" s="10"/>
      <c r="B888" s="10"/>
      <c r="C888" s="10"/>
      <c r="D888" s="10"/>
      <c r="E888" s="10"/>
      <c r="F888" s="10"/>
      <c r="G888" s="10"/>
      <c r="H888" s="10"/>
      <c r="I888" s="10"/>
      <c r="J888" s="10"/>
      <c r="K888" s="10"/>
      <c r="L888" s="10"/>
      <c r="M888" s="10"/>
      <c r="N888" s="10"/>
      <c r="O888" s="10"/>
      <c r="P888" s="10"/>
      <c r="Q888" s="10"/>
      <c r="R888" s="10"/>
      <c r="S888" s="10"/>
      <c r="T888" s="10"/>
      <c r="U888" s="10"/>
      <c r="V888" s="10"/>
      <c r="W888" s="10"/>
      <c r="X888" s="10"/>
      <c r="AB888" s="10"/>
      <c r="AC888" s="10"/>
      <c r="AD888" s="10"/>
      <c r="AE888" s="10"/>
      <c r="AF888" s="10"/>
      <c r="AG888" s="10"/>
      <c r="AH888" s="10"/>
    </row>
    <row r="889" spans="1:34" ht="15.75" customHeight="1" x14ac:dyDescent="0.2">
      <c r="A889" s="10"/>
      <c r="B889" s="10"/>
      <c r="C889" s="10"/>
      <c r="D889" s="10"/>
      <c r="E889" s="10"/>
      <c r="F889" s="10"/>
      <c r="G889" s="10"/>
      <c r="H889" s="10"/>
      <c r="I889" s="10"/>
      <c r="J889" s="10"/>
      <c r="K889" s="10"/>
      <c r="L889" s="10"/>
      <c r="M889" s="10"/>
      <c r="N889" s="10"/>
      <c r="O889" s="10"/>
      <c r="P889" s="10"/>
      <c r="Q889" s="10"/>
      <c r="R889" s="10"/>
      <c r="S889" s="10"/>
      <c r="T889" s="10"/>
      <c r="U889" s="10"/>
      <c r="V889" s="10"/>
      <c r="W889" s="10"/>
      <c r="X889" s="10"/>
      <c r="AB889" s="10"/>
      <c r="AC889" s="10"/>
      <c r="AD889" s="10"/>
      <c r="AE889" s="10"/>
      <c r="AF889" s="10"/>
      <c r="AG889" s="10"/>
      <c r="AH889" s="10"/>
    </row>
    <row r="890" spans="1:34" ht="15.75" customHeight="1" x14ac:dyDescent="0.2">
      <c r="A890" s="10"/>
      <c r="B890" s="10"/>
      <c r="C890" s="10"/>
      <c r="D890" s="10"/>
      <c r="E890" s="10"/>
      <c r="F890" s="10"/>
      <c r="G890" s="10"/>
      <c r="H890" s="10"/>
      <c r="I890" s="10"/>
      <c r="J890" s="10"/>
      <c r="K890" s="10"/>
      <c r="L890" s="10"/>
      <c r="M890" s="10"/>
      <c r="N890" s="10"/>
      <c r="O890" s="10"/>
      <c r="P890" s="10"/>
      <c r="Q890" s="10"/>
      <c r="R890" s="10"/>
      <c r="S890" s="10"/>
      <c r="T890" s="10"/>
      <c r="U890" s="10"/>
      <c r="V890" s="10"/>
      <c r="W890" s="10"/>
      <c r="X890" s="10"/>
      <c r="AB890" s="10"/>
      <c r="AC890" s="10"/>
      <c r="AD890" s="10"/>
      <c r="AE890" s="10"/>
      <c r="AF890" s="10"/>
      <c r="AG890" s="10"/>
      <c r="AH890" s="10"/>
    </row>
    <row r="891" spans="1:34" ht="15.75" customHeight="1" x14ac:dyDescent="0.2">
      <c r="A891" s="10"/>
      <c r="B891" s="10"/>
      <c r="C891" s="10"/>
      <c r="D891" s="10"/>
      <c r="E891" s="10"/>
      <c r="F891" s="10"/>
      <c r="G891" s="10"/>
      <c r="H891" s="10"/>
      <c r="I891" s="10"/>
      <c r="J891" s="10"/>
      <c r="K891" s="10"/>
      <c r="L891" s="10"/>
      <c r="M891" s="10"/>
      <c r="N891" s="10"/>
      <c r="O891" s="10"/>
      <c r="P891" s="10"/>
      <c r="Q891" s="10"/>
      <c r="R891" s="10"/>
      <c r="S891" s="10"/>
      <c r="T891" s="10"/>
      <c r="U891" s="10"/>
      <c r="V891" s="10"/>
      <c r="W891" s="10"/>
      <c r="X891" s="10"/>
      <c r="AB891" s="10"/>
      <c r="AC891" s="10"/>
      <c r="AD891" s="10"/>
      <c r="AE891" s="10"/>
      <c r="AF891" s="10"/>
      <c r="AG891" s="10"/>
      <c r="AH891" s="10"/>
    </row>
    <row r="892" spans="1:34" ht="15.75" customHeight="1" x14ac:dyDescent="0.2">
      <c r="A892" s="10"/>
      <c r="B892" s="10"/>
      <c r="C892" s="10"/>
      <c r="D892" s="10"/>
      <c r="E892" s="10"/>
      <c r="F892" s="10"/>
      <c r="G892" s="10"/>
      <c r="H892" s="10"/>
      <c r="I892" s="10"/>
      <c r="J892" s="10"/>
      <c r="K892" s="10"/>
      <c r="L892" s="10"/>
      <c r="M892" s="10"/>
      <c r="N892" s="10"/>
      <c r="O892" s="10"/>
      <c r="P892" s="10"/>
      <c r="Q892" s="10"/>
      <c r="R892" s="10"/>
      <c r="S892" s="10"/>
      <c r="T892" s="10"/>
      <c r="U892" s="10"/>
      <c r="V892" s="10"/>
      <c r="W892" s="10"/>
      <c r="X892" s="10"/>
      <c r="AB892" s="10"/>
      <c r="AC892" s="10"/>
      <c r="AD892" s="10"/>
      <c r="AE892" s="10"/>
      <c r="AF892" s="10"/>
      <c r="AG892" s="10"/>
      <c r="AH892" s="10"/>
    </row>
    <row r="893" spans="1:34" ht="15.75" customHeight="1" x14ac:dyDescent="0.2">
      <c r="A893" s="10"/>
      <c r="B893" s="10"/>
      <c r="C893" s="10"/>
      <c r="D893" s="10"/>
      <c r="E893" s="10"/>
      <c r="F893" s="10"/>
      <c r="G893" s="10"/>
      <c r="H893" s="10"/>
      <c r="I893" s="10"/>
      <c r="J893" s="10"/>
      <c r="K893" s="10"/>
      <c r="L893" s="10"/>
      <c r="M893" s="10"/>
      <c r="N893" s="10"/>
      <c r="O893" s="10"/>
      <c r="P893" s="10"/>
      <c r="Q893" s="10"/>
      <c r="R893" s="10"/>
      <c r="S893" s="10"/>
      <c r="T893" s="10"/>
      <c r="U893" s="10"/>
      <c r="V893" s="10"/>
      <c r="W893" s="10"/>
      <c r="X893" s="10"/>
      <c r="AB893" s="10"/>
      <c r="AC893" s="10"/>
      <c r="AD893" s="10"/>
      <c r="AE893" s="10"/>
      <c r="AF893" s="10"/>
      <c r="AG893" s="10"/>
      <c r="AH893" s="10"/>
    </row>
    <row r="894" spans="1:34" ht="15.75" customHeight="1" x14ac:dyDescent="0.2">
      <c r="A894" s="10"/>
      <c r="B894" s="10"/>
      <c r="C894" s="10"/>
      <c r="D894" s="10"/>
      <c r="E894" s="10"/>
      <c r="F894" s="10"/>
      <c r="G894" s="10"/>
      <c r="H894" s="10"/>
      <c r="I894" s="10"/>
      <c r="J894" s="10"/>
      <c r="K894" s="10"/>
      <c r="L894" s="10"/>
      <c r="M894" s="10"/>
      <c r="N894" s="10"/>
      <c r="O894" s="10"/>
      <c r="P894" s="10"/>
      <c r="Q894" s="10"/>
      <c r="R894" s="10"/>
      <c r="S894" s="10"/>
      <c r="T894" s="10"/>
      <c r="U894" s="10"/>
      <c r="V894" s="10"/>
      <c r="W894" s="10"/>
      <c r="X894" s="10"/>
      <c r="AB894" s="10"/>
      <c r="AC894" s="10"/>
      <c r="AD894" s="10"/>
      <c r="AE894" s="10"/>
      <c r="AF894" s="10"/>
      <c r="AG894" s="10"/>
      <c r="AH894" s="10"/>
    </row>
    <row r="895" spans="1:34" ht="15.75" customHeight="1" x14ac:dyDescent="0.2">
      <c r="A895" s="10"/>
      <c r="B895" s="10"/>
      <c r="C895" s="10"/>
      <c r="D895" s="10"/>
      <c r="E895" s="10"/>
      <c r="F895" s="10"/>
      <c r="G895" s="10"/>
      <c r="H895" s="10"/>
      <c r="I895" s="10"/>
      <c r="J895" s="10"/>
      <c r="K895" s="10"/>
      <c r="L895" s="10"/>
      <c r="M895" s="10"/>
      <c r="N895" s="10"/>
      <c r="O895" s="10"/>
      <c r="P895" s="10"/>
      <c r="Q895" s="10"/>
      <c r="R895" s="10"/>
      <c r="S895" s="10"/>
      <c r="T895" s="10"/>
      <c r="U895" s="10"/>
      <c r="V895" s="10"/>
      <c r="W895" s="10"/>
      <c r="X895" s="10"/>
      <c r="AB895" s="10"/>
      <c r="AC895" s="10"/>
      <c r="AD895" s="10"/>
      <c r="AE895" s="10"/>
      <c r="AF895" s="10"/>
      <c r="AG895" s="10"/>
      <c r="AH895" s="10"/>
    </row>
    <row r="896" spans="1:34" ht="15.75" customHeight="1" x14ac:dyDescent="0.2">
      <c r="A896" s="10"/>
      <c r="B896" s="10"/>
      <c r="C896" s="10"/>
      <c r="D896" s="10"/>
      <c r="E896" s="10"/>
      <c r="F896" s="10"/>
      <c r="G896" s="10"/>
      <c r="H896" s="10"/>
      <c r="I896" s="10"/>
      <c r="J896" s="10"/>
      <c r="K896" s="10"/>
      <c r="L896" s="10"/>
      <c r="M896" s="10"/>
      <c r="N896" s="10"/>
      <c r="O896" s="10"/>
      <c r="P896" s="10"/>
      <c r="Q896" s="10"/>
      <c r="R896" s="10"/>
      <c r="S896" s="10"/>
      <c r="T896" s="10"/>
      <c r="U896" s="10"/>
      <c r="V896" s="10"/>
      <c r="W896" s="10"/>
      <c r="X896" s="10"/>
      <c r="AB896" s="10"/>
      <c r="AC896" s="10"/>
      <c r="AD896" s="10"/>
      <c r="AE896" s="10"/>
      <c r="AF896" s="10"/>
      <c r="AG896" s="10"/>
      <c r="AH896" s="10"/>
    </row>
    <row r="897" spans="1:34" ht="15.75" customHeight="1" x14ac:dyDescent="0.2">
      <c r="A897" s="10"/>
      <c r="B897" s="10"/>
      <c r="C897" s="10"/>
      <c r="D897" s="10"/>
      <c r="E897" s="10"/>
      <c r="F897" s="10"/>
      <c r="G897" s="10"/>
      <c r="H897" s="10"/>
      <c r="I897" s="10"/>
      <c r="J897" s="10"/>
      <c r="K897" s="10"/>
      <c r="L897" s="10"/>
      <c r="M897" s="10"/>
      <c r="N897" s="10"/>
      <c r="O897" s="10"/>
      <c r="P897" s="10"/>
      <c r="Q897" s="10"/>
      <c r="R897" s="10"/>
      <c r="S897" s="10"/>
      <c r="T897" s="10"/>
      <c r="U897" s="10"/>
      <c r="V897" s="10"/>
      <c r="W897" s="10"/>
      <c r="X897" s="10"/>
      <c r="AB897" s="10"/>
      <c r="AC897" s="10"/>
      <c r="AD897" s="10"/>
      <c r="AE897" s="10"/>
      <c r="AF897" s="10"/>
      <c r="AG897" s="10"/>
      <c r="AH897" s="10"/>
    </row>
    <row r="898" spans="1:34" ht="15.75" customHeight="1" x14ac:dyDescent="0.2">
      <c r="A898" s="10"/>
      <c r="B898" s="10"/>
      <c r="C898" s="10"/>
      <c r="D898" s="10"/>
      <c r="E898" s="10"/>
      <c r="F898" s="10"/>
      <c r="G898" s="10"/>
      <c r="H898" s="10"/>
      <c r="I898" s="10"/>
      <c r="J898" s="10"/>
      <c r="K898" s="10"/>
      <c r="L898" s="10"/>
      <c r="M898" s="10"/>
      <c r="N898" s="10"/>
      <c r="O898" s="10"/>
      <c r="P898" s="10"/>
      <c r="Q898" s="10"/>
      <c r="R898" s="10"/>
      <c r="S898" s="10"/>
      <c r="T898" s="10"/>
      <c r="U898" s="10"/>
      <c r="V898" s="10"/>
      <c r="W898" s="10"/>
      <c r="X898" s="10"/>
      <c r="AB898" s="10"/>
      <c r="AC898" s="10"/>
      <c r="AD898" s="10"/>
      <c r="AE898" s="10"/>
      <c r="AF898" s="10"/>
      <c r="AG898" s="10"/>
      <c r="AH898" s="10"/>
    </row>
    <row r="899" spans="1:34" ht="15.75" customHeight="1" x14ac:dyDescent="0.2">
      <c r="A899" s="10"/>
      <c r="B899" s="10"/>
      <c r="C899" s="10"/>
      <c r="D899" s="10"/>
      <c r="E899" s="10"/>
      <c r="F899" s="10"/>
      <c r="G899" s="10"/>
      <c r="H899" s="10"/>
      <c r="I899" s="10"/>
      <c r="J899" s="10"/>
      <c r="K899" s="10"/>
      <c r="L899" s="10"/>
      <c r="M899" s="10"/>
      <c r="N899" s="10"/>
      <c r="O899" s="10"/>
      <c r="P899" s="10"/>
      <c r="Q899" s="10"/>
      <c r="R899" s="10"/>
      <c r="S899" s="10"/>
      <c r="T899" s="10"/>
      <c r="U899" s="10"/>
      <c r="V899" s="10"/>
      <c r="W899" s="10"/>
      <c r="X899" s="10"/>
      <c r="AB899" s="10"/>
      <c r="AC899" s="10"/>
      <c r="AD899" s="10"/>
      <c r="AE899" s="10"/>
      <c r="AF899" s="10"/>
      <c r="AG899" s="10"/>
      <c r="AH899" s="10"/>
    </row>
    <row r="900" spans="1:34" ht="15.75" customHeight="1" x14ac:dyDescent="0.2">
      <c r="A900" s="10"/>
      <c r="B900" s="10"/>
      <c r="C900" s="10"/>
      <c r="D900" s="10"/>
      <c r="E900" s="10"/>
      <c r="F900" s="10"/>
      <c r="G900" s="10"/>
      <c r="H900" s="10"/>
      <c r="I900" s="10"/>
      <c r="J900" s="10"/>
      <c r="K900" s="10"/>
      <c r="L900" s="10"/>
      <c r="M900" s="10"/>
      <c r="N900" s="10"/>
      <c r="O900" s="10"/>
      <c r="P900" s="10"/>
      <c r="Q900" s="10"/>
      <c r="R900" s="10"/>
      <c r="S900" s="10"/>
      <c r="T900" s="10"/>
      <c r="U900" s="10"/>
      <c r="V900" s="10"/>
      <c r="W900" s="10"/>
      <c r="X900" s="10"/>
      <c r="AB900" s="10"/>
      <c r="AC900" s="10"/>
      <c r="AD900" s="10"/>
      <c r="AE900" s="10"/>
      <c r="AF900" s="10"/>
      <c r="AG900" s="10"/>
      <c r="AH900" s="10"/>
    </row>
    <row r="901" spans="1:34" ht="15.75" customHeight="1" x14ac:dyDescent="0.2">
      <c r="A901" s="10"/>
      <c r="B901" s="10"/>
      <c r="C901" s="10"/>
      <c r="D901" s="10"/>
      <c r="E901" s="10"/>
      <c r="F901" s="10"/>
      <c r="G901" s="10"/>
      <c r="H901" s="10"/>
      <c r="I901" s="10"/>
      <c r="J901" s="10"/>
      <c r="K901" s="10"/>
      <c r="L901" s="10"/>
      <c r="M901" s="10"/>
      <c r="N901" s="10"/>
      <c r="O901" s="10"/>
      <c r="P901" s="10"/>
      <c r="Q901" s="10"/>
      <c r="R901" s="10"/>
      <c r="S901" s="10"/>
      <c r="T901" s="10"/>
      <c r="U901" s="10"/>
      <c r="V901" s="10"/>
      <c r="W901" s="10"/>
      <c r="X901" s="10"/>
      <c r="AB901" s="10"/>
      <c r="AC901" s="10"/>
      <c r="AD901" s="10"/>
      <c r="AE901" s="10"/>
      <c r="AF901" s="10"/>
      <c r="AG901" s="10"/>
      <c r="AH901" s="10"/>
    </row>
    <row r="902" spans="1:34" ht="15.75" customHeight="1" x14ac:dyDescent="0.2">
      <c r="A902" s="10"/>
      <c r="B902" s="10"/>
      <c r="C902" s="10"/>
      <c r="D902" s="10"/>
      <c r="E902" s="10"/>
      <c r="F902" s="10"/>
      <c r="G902" s="10"/>
      <c r="H902" s="10"/>
      <c r="I902" s="10"/>
      <c r="J902" s="10"/>
      <c r="K902" s="10"/>
      <c r="L902" s="10"/>
      <c r="M902" s="10"/>
      <c r="N902" s="10"/>
      <c r="O902" s="10"/>
      <c r="P902" s="10"/>
      <c r="Q902" s="10"/>
      <c r="R902" s="10"/>
      <c r="S902" s="10"/>
      <c r="T902" s="10"/>
      <c r="U902" s="10"/>
      <c r="V902" s="10"/>
      <c r="W902" s="10"/>
      <c r="X902" s="10"/>
      <c r="AB902" s="10"/>
      <c r="AC902" s="10"/>
      <c r="AD902" s="10"/>
      <c r="AE902" s="10"/>
      <c r="AF902" s="10"/>
      <c r="AG902" s="10"/>
      <c r="AH902" s="10"/>
    </row>
    <row r="903" spans="1:34" ht="15.75" customHeight="1" x14ac:dyDescent="0.2">
      <c r="A903" s="10"/>
      <c r="B903" s="10"/>
      <c r="C903" s="10"/>
      <c r="D903" s="10"/>
      <c r="E903" s="10"/>
      <c r="F903" s="10"/>
      <c r="G903" s="10"/>
      <c r="H903" s="10"/>
      <c r="I903" s="10"/>
      <c r="J903" s="10"/>
      <c r="K903" s="10"/>
      <c r="L903" s="10"/>
      <c r="M903" s="10"/>
      <c r="N903" s="10"/>
      <c r="O903" s="10"/>
      <c r="P903" s="10"/>
      <c r="Q903" s="10"/>
      <c r="R903" s="10"/>
      <c r="S903" s="10"/>
      <c r="T903" s="10"/>
      <c r="U903" s="10"/>
      <c r="V903" s="10"/>
      <c r="W903" s="10"/>
      <c r="X903" s="10"/>
      <c r="AB903" s="10"/>
      <c r="AC903" s="10"/>
      <c r="AD903" s="10"/>
      <c r="AE903" s="10"/>
      <c r="AF903" s="10"/>
      <c r="AG903" s="10"/>
      <c r="AH903" s="10"/>
    </row>
    <row r="904" spans="1:34" ht="15.75" customHeight="1" x14ac:dyDescent="0.2">
      <c r="A904" s="10"/>
      <c r="B904" s="10"/>
      <c r="C904" s="10"/>
      <c r="D904" s="10"/>
      <c r="E904" s="10"/>
      <c r="F904" s="10"/>
      <c r="G904" s="10"/>
      <c r="H904" s="10"/>
      <c r="I904" s="10"/>
      <c r="J904" s="10"/>
      <c r="K904" s="10"/>
      <c r="L904" s="10"/>
      <c r="M904" s="10"/>
      <c r="N904" s="10"/>
      <c r="O904" s="10"/>
      <c r="P904" s="10"/>
      <c r="Q904" s="10"/>
      <c r="R904" s="10"/>
      <c r="S904" s="10"/>
      <c r="T904" s="10"/>
      <c r="U904" s="10"/>
      <c r="V904" s="10"/>
      <c r="W904" s="10"/>
      <c r="X904" s="10"/>
      <c r="AB904" s="10"/>
      <c r="AC904" s="10"/>
      <c r="AD904" s="10"/>
      <c r="AE904" s="10"/>
      <c r="AF904" s="10"/>
      <c r="AG904" s="10"/>
      <c r="AH904" s="10"/>
    </row>
    <row r="905" spans="1:34" ht="15.75" customHeight="1" x14ac:dyDescent="0.2">
      <c r="A905" s="10"/>
      <c r="B905" s="10"/>
      <c r="C905" s="10"/>
      <c r="D905" s="10"/>
      <c r="E905" s="10"/>
      <c r="F905" s="10"/>
      <c r="G905" s="10"/>
      <c r="H905" s="10"/>
      <c r="I905" s="10"/>
      <c r="J905" s="10"/>
      <c r="K905" s="10"/>
      <c r="L905" s="10"/>
      <c r="M905" s="10"/>
      <c r="N905" s="10"/>
      <c r="O905" s="10"/>
      <c r="P905" s="10"/>
      <c r="Q905" s="10"/>
      <c r="R905" s="10"/>
      <c r="S905" s="10"/>
      <c r="T905" s="10"/>
      <c r="U905" s="10"/>
      <c r="V905" s="10"/>
      <c r="W905" s="10"/>
      <c r="X905" s="10"/>
      <c r="AB905" s="10"/>
      <c r="AC905" s="10"/>
      <c r="AD905" s="10"/>
      <c r="AE905" s="10"/>
      <c r="AF905" s="10"/>
      <c r="AG905" s="10"/>
      <c r="AH905" s="10"/>
    </row>
    <row r="906" spans="1:34" ht="15.75" customHeight="1" x14ac:dyDescent="0.2">
      <c r="A906" s="10"/>
      <c r="B906" s="10"/>
      <c r="C906" s="10"/>
      <c r="D906" s="10"/>
      <c r="E906" s="10"/>
      <c r="F906" s="10"/>
      <c r="G906" s="10"/>
      <c r="H906" s="10"/>
      <c r="I906" s="10"/>
      <c r="J906" s="10"/>
      <c r="K906" s="10"/>
      <c r="L906" s="10"/>
      <c r="M906" s="10"/>
      <c r="N906" s="10"/>
      <c r="O906" s="10"/>
      <c r="P906" s="10"/>
      <c r="Q906" s="10"/>
      <c r="R906" s="10"/>
      <c r="S906" s="10"/>
      <c r="T906" s="10"/>
      <c r="U906" s="10"/>
      <c r="V906" s="10"/>
      <c r="W906" s="10"/>
      <c r="X906" s="10"/>
      <c r="AB906" s="10"/>
      <c r="AC906" s="10"/>
      <c r="AD906" s="10"/>
      <c r="AE906" s="10"/>
      <c r="AF906" s="10"/>
      <c r="AG906" s="10"/>
      <c r="AH906" s="10"/>
    </row>
    <row r="907" spans="1:34" ht="15.75" customHeight="1" x14ac:dyDescent="0.2">
      <c r="A907" s="10"/>
      <c r="B907" s="10"/>
      <c r="C907" s="10"/>
      <c r="D907" s="10"/>
      <c r="E907" s="10"/>
      <c r="F907" s="10"/>
      <c r="G907" s="10"/>
      <c r="H907" s="10"/>
      <c r="I907" s="10"/>
      <c r="J907" s="10"/>
      <c r="K907" s="10"/>
      <c r="L907" s="10"/>
      <c r="M907" s="10"/>
      <c r="N907" s="10"/>
      <c r="O907" s="10"/>
      <c r="P907" s="10"/>
      <c r="Q907" s="10"/>
      <c r="R907" s="10"/>
      <c r="S907" s="10"/>
      <c r="T907" s="10"/>
      <c r="U907" s="10"/>
      <c r="V907" s="10"/>
      <c r="W907" s="10"/>
      <c r="X907" s="10"/>
      <c r="AB907" s="10"/>
      <c r="AC907" s="10"/>
      <c r="AD907" s="10"/>
      <c r="AE907" s="10"/>
      <c r="AF907" s="10"/>
      <c r="AG907" s="10"/>
      <c r="AH907" s="10"/>
    </row>
    <row r="908" spans="1:34" ht="15.75" customHeight="1" x14ac:dyDescent="0.2">
      <c r="A908" s="10"/>
      <c r="B908" s="10"/>
      <c r="C908" s="10"/>
      <c r="D908" s="10"/>
      <c r="E908" s="10"/>
      <c r="F908" s="10"/>
      <c r="G908" s="10"/>
      <c r="H908" s="10"/>
      <c r="I908" s="10"/>
      <c r="J908" s="10"/>
      <c r="K908" s="10"/>
      <c r="L908" s="10"/>
      <c r="M908" s="10"/>
      <c r="N908" s="10"/>
      <c r="O908" s="10"/>
      <c r="P908" s="10"/>
      <c r="Q908" s="10"/>
      <c r="R908" s="10"/>
      <c r="S908" s="10"/>
      <c r="T908" s="10"/>
      <c r="U908" s="10"/>
      <c r="V908" s="10"/>
      <c r="W908" s="10"/>
      <c r="X908" s="10"/>
      <c r="AB908" s="10"/>
      <c r="AC908" s="10"/>
      <c r="AD908" s="10"/>
      <c r="AE908" s="10"/>
      <c r="AF908" s="10"/>
      <c r="AG908" s="10"/>
      <c r="AH908" s="10"/>
    </row>
    <row r="909" spans="1:34" ht="15.75" customHeight="1" x14ac:dyDescent="0.2">
      <c r="A909" s="10"/>
      <c r="B909" s="10"/>
      <c r="C909" s="10"/>
      <c r="D909" s="10"/>
      <c r="E909" s="10"/>
      <c r="F909" s="10"/>
      <c r="G909" s="10"/>
      <c r="H909" s="10"/>
      <c r="I909" s="10"/>
      <c r="J909" s="10"/>
      <c r="K909" s="10"/>
      <c r="L909" s="10"/>
      <c r="M909" s="10"/>
      <c r="N909" s="10"/>
      <c r="O909" s="10"/>
      <c r="P909" s="10"/>
      <c r="Q909" s="10"/>
      <c r="R909" s="10"/>
      <c r="S909" s="10"/>
      <c r="T909" s="10"/>
      <c r="U909" s="10"/>
      <c r="V909" s="10"/>
      <c r="W909" s="10"/>
      <c r="X909" s="10"/>
      <c r="AB909" s="10"/>
      <c r="AC909" s="10"/>
      <c r="AD909" s="10"/>
      <c r="AE909" s="10"/>
      <c r="AF909" s="10"/>
      <c r="AG909" s="10"/>
      <c r="AH909" s="10"/>
    </row>
    <row r="910" spans="1:34" ht="15.75" customHeight="1" x14ac:dyDescent="0.2">
      <c r="A910" s="10"/>
      <c r="B910" s="10"/>
      <c r="C910" s="10"/>
      <c r="D910" s="10"/>
      <c r="E910" s="10"/>
      <c r="F910" s="10"/>
      <c r="G910" s="10"/>
      <c r="H910" s="10"/>
      <c r="I910" s="10"/>
      <c r="J910" s="10"/>
      <c r="K910" s="10"/>
      <c r="L910" s="10"/>
      <c r="M910" s="10"/>
      <c r="N910" s="10"/>
      <c r="O910" s="10"/>
      <c r="P910" s="10"/>
      <c r="Q910" s="10"/>
      <c r="R910" s="10"/>
      <c r="S910" s="10"/>
      <c r="T910" s="10"/>
      <c r="U910" s="10"/>
      <c r="V910" s="10"/>
      <c r="W910" s="10"/>
      <c r="X910" s="10"/>
      <c r="AB910" s="10"/>
      <c r="AC910" s="10"/>
      <c r="AD910" s="10"/>
      <c r="AE910" s="10"/>
      <c r="AF910" s="10"/>
      <c r="AG910" s="10"/>
      <c r="AH910" s="10"/>
    </row>
    <row r="911" spans="1:34" ht="15.75" customHeight="1" x14ac:dyDescent="0.2">
      <c r="A911" s="10"/>
      <c r="B911" s="10"/>
      <c r="C911" s="10"/>
      <c r="D911" s="10"/>
      <c r="E911" s="10"/>
      <c r="F911" s="10"/>
      <c r="G911" s="10"/>
      <c r="H911" s="10"/>
      <c r="I911" s="10"/>
      <c r="J911" s="10"/>
      <c r="K911" s="10"/>
      <c r="L911" s="10"/>
      <c r="M911" s="10"/>
      <c r="N911" s="10"/>
      <c r="O911" s="10"/>
      <c r="P911" s="10"/>
      <c r="Q911" s="10"/>
      <c r="R911" s="10"/>
      <c r="S911" s="10"/>
      <c r="T911" s="10"/>
      <c r="U911" s="10"/>
      <c r="V911" s="10"/>
      <c r="W911" s="10"/>
      <c r="X911" s="10"/>
      <c r="AB911" s="10"/>
      <c r="AC911" s="10"/>
      <c r="AD911" s="10"/>
      <c r="AE911" s="10"/>
      <c r="AF911" s="10"/>
      <c r="AG911" s="10"/>
      <c r="AH911" s="10"/>
    </row>
    <row r="912" spans="1:34" ht="15.75" customHeight="1" x14ac:dyDescent="0.2">
      <c r="A912" s="10"/>
      <c r="B912" s="10"/>
      <c r="C912" s="10"/>
      <c r="D912" s="10"/>
      <c r="E912" s="10"/>
      <c r="F912" s="10"/>
      <c r="G912" s="10"/>
      <c r="H912" s="10"/>
      <c r="I912" s="10"/>
      <c r="J912" s="10"/>
      <c r="K912" s="10"/>
      <c r="L912" s="10"/>
      <c r="M912" s="10"/>
      <c r="N912" s="10"/>
      <c r="O912" s="10"/>
      <c r="P912" s="10"/>
      <c r="Q912" s="10"/>
      <c r="R912" s="10"/>
      <c r="S912" s="10"/>
      <c r="T912" s="10"/>
      <c r="U912" s="10"/>
      <c r="V912" s="10"/>
      <c r="W912" s="10"/>
      <c r="X912" s="10"/>
      <c r="AB912" s="10"/>
      <c r="AC912" s="10"/>
      <c r="AD912" s="10"/>
      <c r="AE912" s="10"/>
      <c r="AF912" s="10"/>
      <c r="AG912" s="10"/>
      <c r="AH912" s="10"/>
    </row>
    <row r="913" spans="1:34" ht="15.75" customHeight="1" x14ac:dyDescent="0.2">
      <c r="A913" s="10"/>
      <c r="B913" s="10"/>
      <c r="C913" s="10"/>
      <c r="D913" s="10"/>
      <c r="E913" s="10"/>
      <c r="F913" s="10"/>
      <c r="G913" s="10"/>
      <c r="H913" s="10"/>
      <c r="I913" s="10"/>
      <c r="J913" s="10"/>
      <c r="K913" s="10"/>
      <c r="L913" s="10"/>
      <c r="M913" s="10"/>
      <c r="N913" s="10"/>
      <c r="O913" s="10"/>
      <c r="P913" s="10"/>
      <c r="Q913" s="10"/>
      <c r="R913" s="10"/>
      <c r="S913" s="10"/>
      <c r="T913" s="10"/>
      <c r="U913" s="10"/>
      <c r="V913" s="10"/>
      <c r="W913" s="10"/>
      <c r="X913" s="10"/>
      <c r="AB913" s="10"/>
      <c r="AC913" s="10"/>
      <c r="AD913" s="10"/>
      <c r="AE913" s="10"/>
      <c r="AF913" s="10"/>
      <c r="AG913" s="10"/>
      <c r="AH913" s="10"/>
    </row>
    <row r="914" spans="1:34" ht="15.75" customHeight="1" x14ac:dyDescent="0.2">
      <c r="A914" s="10"/>
      <c r="B914" s="10"/>
      <c r="C914" s="10"/>
      <c r="D914" s="10"/>
      <c r="E914" s="10"/>
      <c r="F914" s="10"/>
      <c r="G914" s="10"/>
      <c r="H914" s="10"/>
      <c r="I914" s="10"/>
      <c r="J914" s="10"/>
      <c r="K914" s="10"/>
      <c r="L914" s="10"/>
      <c r="M914" s="10"/>
      <c r="N914" s="10"/>
      <c r="O914" s="10"/>
      <c r="P914" s="10"/>
      <c r="Q914" s="10"/>
      <c r="R914" s="10"/>
      <c r="S914" s="10"/>
      <c r="T914" s="10"/>
      <c r="U914" s="10"/>
      <c r="V914" s="10"/>
      <c r="W914" s="10"/>
      <c r="X914" s="10"/>
      <c r="AB914" s="10"/>
      <c r="AC914" s="10"/>
      <c r="AD914" s="10"/>
      <c r="AE914" s="10"/>
      <c r="AF914" s="10"/>
      <c r="AG914" s="10"/>
      <c r="AH914" s="10"/>
    </row>
    <row r="915" spans="1:34" ht="15.75" customHeight="1" x14ac:dyDescent="0.2">
      <c r="A915" s="10"/>
      <c r="B915" s="10"/>
      <c r="C915" s="10"/>
      <c r="D915" s="10"/>
      <c r="E915" s="10"/>
      <c r="F915" s="10"/>
      <c r="G915" s="10"/>
      <c r="H915" s="10"/>
      <c r="I915" s="10"/>
      <c r="J915" s="10"/>
      <c r="K915" s="10"/>
      <c r="L915" s="10"/>
      <c r="M915" s="10"/>
      <c r="N915" s="10"/>
      <c r="O915" s="10"/>
      <c r="P915" s="10"/>
      <c r="Q915" s="10"/>
      <c r="R915" s="10"/>
      <c r="S915" s="10"/>
      <c r="T915" s="10"/>
      <c r="U915" s="10"/>
      <c r="V915" s="10"/>
      <c r="W915" s="10"/>
      <c r="X915" s="10"/>
      <c r="AB915" s="10"/>
      <c r="AC915" s="10"/>
      <c r="AD915" s="10"/>
      <c r="AE915" s="10"/>
      <c r="AF915" s="10"/>
      <c r="AG915" s="10"/>
      <c r="AH915" s="10"/>
    </row>
    <row r="916" spans="1:34" ht="15.75" customHeight="1" x14ac:dyDescent="0.2">
      <c r="A916" s="10"/>
      <c r="B916" s="10"/>
      <c r="C916" s="10"/>
      <c r="D916" s="10"/>
      <c r="E916" s="10"/>
      <c r="F916" s="10"/>
      <c r="G916" s="10"/>
      <c r="H916" s="10"/>
      <c r="I916" s="10"/>
      <c r="J916" s="10"/>
      <c r="K916" s="10"/>
      <c r="L916" s="10"/>
      <c r="M916" s="10"/>
      <c r="N916" s="10"/>
      <c r="O916" s="10"/>
      <c r="P916" s="10"/>
      <c r="Q916" s="10"/>
      <c r="R916" s="10"/>
      <c r="S916" s="10"/>
      <c r="T916" s="10"/>
      <c r="U916" s="10"/>
      <c r="V916" s="10"/>
      <c r="W916" s="10"/>
      <c r="X916" s="10"/>
      <c r="AB916" s="10"/>
      <c r="AC916" s="10"/>
      <c r="AD916" s="10"/>
      <c r="AE916" s="10"/>
      <c r="AF916" s="10"/>
      <c r="AG916" s="10"/>
      <c r="AH916" s="10"/>
    </row>
    <row r="917" spans="1:34" ht="15.75" customHeight="1" x14ac:dyDescent="0.2">
      <c r="A917" s="10"/>
      <c r="B917" s="10"/>
      <c r="C917" s="10"/>
      <c r="D917" s="10"/>
      <c r="E917" s="10"/>
      <c r="F917" s="10"/>
      <c r="G917" s="10"/>
      <c r="H917" s="10"/>
      <c r="I917" s="10"/>
      <c r="J917" s="10"/>
      <c r="K917" s="10"/>
      <c r="L917" s="10"/>
      <c r="M917" s="10"/>
      <c r="N917" s="10"/>
      <c r="O917" s="10"/>
      <c r="P917" s="10"/>
      <c r="Q917" s="10"/>
      <c r="R917" s="10"/>
      <c r="S917" s="10"/>
      <c r="T917" s="10"/>
      <c r="U917" s="10"/>
      <c r="V917" s="10"/>
      <c r="W917" s="10"/>
      <c r="X917" s="10"/>
      <c r="AB917" s="10"/>
      <c r="AC917" s="10"/>
      <c r="AD917" s="10"/>
      <c r="AE917" s="10"/>
      <c r="AF917" s="10"/>
      <c r="AG917" s="10"/>
      <c r="AH917" s="10"/>
    </row>
    <row r="918" spans="1:34" ht="15.75" customHeight="1" x14ac:dyDescent="0.2">
      <c r="A918" s="10"/>
      <c r="B918" s="10"/>
      <c r="C918" s="10"/>
      <c r="D918" s="10"/>
      <c r="E918" s="10"/>
      <c r="F918" s="10"/>
      <c r="G918" s="10"/>
      <c r="H918" s="10"/>
      <c r="I918" s="10"/>
      <c r="J918" s="10"/>
      <c r="K918" s="10"/>
      <c r="L918" s="10"/>
      <c r="M918" s="10"/>
      <c r="N918" s="10"/>
      <c r="O918" s="10"/>
      <c r="P918" s="10"/>
      <c r="Q918" s="10"/>
      <c r="R918" s="10"/>
      <c r="S918" s="10"/>
      <c r="T918" s="10"/>
      <c r="U918" s="10"/>
      <c r="V918" s="10"/>
      <c r="W918" s="10"/>
      <c r="X918" s="10"/>
      <c r="AB918" s="10"/>
      <c r="AC918" s="10"/>
      <c r="AD918" s="10"/>
      <c r="AE918" s="10"/>
      <c r="AF918" s="10"/>
      <c r="AG918" s="10"/>
      <c r="AH918" s="10"/>
    </row>
    <row r="919" spans="1:34" ht="15.75" customHeight="1" x14ac:dyDescent="0.2">
      <c r="A919" s="10"/>
      <c r="B919" s="10"/>
      <c r="C919" s="10"/>
      <c r="D919" s="10"/>
      <c r="E919" s="10"/>
      <c r="F919" s="10"/>
      <c r="G919" s="10"/>
      <c r="H919" s="10"/>
      <c r="I919" s="10"/>
      <c r="J919" s="10"/>
      <c r="K919" s="10"/>
      <c r="L919" s="10"/>
      <c r="M919" s="10"/>
      <c r="N919" s="10"/>
      <c r="O919" s="10"/>
      <c r="P919" s="10"/>
      <c r="Q919" s="10"/>
      <c r="R919" s="10"/>
      <c r="S919" s="10"/>
      <c r="T919" s="10"/>
      <c r="U919" s="10"/>
      <c r="V919" s="10"/>
      <c r="W919" s="10"/>
      <c r="X919" s="10"/>
      <c r="AB919" s="10"/>
      <c r="AC919" s="10"/>
      <c r="AD919" s="10"/>
      <c r="AE919" s="10"/>
      <c r="AF919" s="10"/>
      <c r="AG919" s="10"/>
      <c r="AH919" s="10"/>
    </row>
    <row r="920" spans="1:34" ht="15.75" customHeight="1" x14ac:dyDescent="0.2">
      <c r="A920" s="10"/>
      <c r="B920" s="10"/>
      <c r="C920" s="10"/>
      <c r="D920" s="10"/>
      <c r="E920" s="10"/>
      <c r="F920" s="10"/>
      <c r="G920" s="10"/>
      <c r="H920" s="10"/>
      <c r="I920" s="10"/>
      <c r="J920" s="10"/>
      <c r="K920" s="10"/>
      <c r="L920" s="10"/>
      <c r="M920" s="10"/>
      <c r="N920" s="10"/>
      <c r="O920" s="10"/>
      <c r="P920" s="10"/>
      <c r="Q920" s="10"/>
      <c r="R920" s="10"/>
      <c r="S920" s="10"/>
      <c r="T920" s="10"/>
      <c r="U920" s="10"/>
      <c r="V920" s="10"/>
      <c r="W920" s="10"/>
      <c r="X920" s="10"/>
      <c r="AB920" s="10"/>
      <c r="AC920" s="10"/>
      <c r="AD920" s="10"/>
      <c r="AE920" s="10"/>
      <c r="AF920" s="10"/>
      <c r="AG920" s="10"/>
      <c r="AH920" s="10"/>
    </row>
    <row r="921" spans="1:34" ht="15.75" customHeight="1" x14ac:dyDescent="0.2">
      <c r="A921" s="10"/>
      <c r="B921" s="10"/>
      <c r="C921" s="10"/>
      <c r="D921" s="10"/>
      <c r="E921" s="10"/>
      <c r="F921" s="10"/>
      <c r="G921" s="10"/>
      <c r="H921" s="10"/>
      <c r="I921" s="10"/>
      <c r="J921" s="10"/>
      <c r="K921" s="10"/>
      <c r="L921" s="10"/>
      <c r="M921" s="10"/>
      <c r="N921" s="10"/>
      <c r="O921" s="10"/>
      <c r="P921" s="10"/>
      <c r="Q921" s="10"/>
      <c r="R921" s="10"/>
      <c r="S921" s="10"/>
      <c r="T921" s="10"/>
      <c r="U921" s="10"/>
      <c r="V921" s="10"/>
      <c r="W921" s="10"/>
      <c r="X921" s="10"/>
      <c r="AB921" s="10"/>
      <c r="AC921" s="10"/>
      <c r="AD921" s="10"/>
      <c r="AE921" s="10"/>
      <c r="AF921" s="10"/>
      <c r="AG921" s="10"/>
      <c r="AH921" s="10"/>
    </row>
    <row r="922" spans="1:34" ht="15.75" customHeight="1" x14ac:dyDescent="0.2">
      <c r="A922" s="10"/>
      <c r="B922" s="10"/>
      <c r="C922" s="10"/>
      <c r="D922" s="10"/>
      <c r="E922" s="10"/>
      <c r="F922" s="10"/>
      <c r="G922" s="10"/>
      <c r="H922" s="10"/>
      <c r="I922" s="10"/>
      <c r="J922" s="10"/>
      <c r="K922" s="10"/>
      <c r="L922" s="10"/>
      <c r="M922" s="10"/>
      <c r="N922" s="10"/>
      <c r="O922" s="10"/>
      <c r="P922" s="10"/>
      <c r="Q922" s="10"/>
      <c r="R922" s="10"/>
      <c r="S922" s="10"/>
      <c r="T922" s="10"/>
      <c r="U922" s="10"/>
      <c r="V922" s="10"/>
      <c r="W922" s="10"/>
      <c r="X922" s="10"/>
      <c r="AB922" s="10"/>
      <c r="AC922" s="10"/>
      <c r="AD922" s="10"/>
      <c r="AE922" s="10"/>
      <c r="AF922" s="10"/>
      <c r="AG922" s="10"/>
      <c r="AH922" s="10"/>
    </row>
    <row r="923" spans="1:34" ht="15.75" customHeight="1" x14ac:dyDescent="0.2">
      <c r="A923" s="10"/>
      <c r="B923" s="10"/>
      <c r="C923" s="10"/>
      <c r="D923" s="10"/>
      <c r="E923" s="10"/>
      <c r="F923" s="10"/>
      <c r="G923" s="10"/>
      <c r="H923" s="10"/>
      <c r="I923" s="10"/>
      <c r="J923" s="10"/>
      <c r="K923" s="10"/>
      <c r="L923" s="10"/>
      <c r="M923" s="10"/>
      <c r="N923" s="10"/>
      <c r="O923" s="10"/>
      <c r="P923" s="10"/>
      <c r="Q923" s="10"/>
      <c r="R923" s="10"/>
      <c r="S923" s="10"/>
      <c r="T923" s="10"/>
      <c r="U923" s="10"/>
      <c r="V923" s="10"/>
      <c r="W923" s="10"/>
      <c r="X923" s="10"/>
      <c r="AB923" s="10"/>
      <c r="AC923" s="10"/>
      <c r="AD923" s="10"/>
      <c r="AE923" s="10"/>
      <c r="AF923" s="10"/>
      <c r="AG923" s="10"/>
      <c r="AH923" s="10"/>
    </row>
    <row r="924" spans="1:34" ht="15.75" customHeight="1" x14ac:dyDescent="0.2">
      <c r="A924" s="10"/>
      <c r="B924" s="10"/>
      <c r="C924" s="10"/>
      <c r="D924" s="10"/>
      <c r="E924" s="10"/>
      <c r="F924" s="10"/>
      <c r="G924" s="10"/>
      <c r="H924" s="10"/>
      <c r="I924" s="10"/>
      <c r="J924" s="10"/>
      <c r="K924" s="10"/>
      <c r="L924" s="10"/>
      <c r="M924" s="10"/>
      <c r="N924" s="10"/>
      <c r="O924" s="10"/>
      <c r="P924" s="10"/>
      <c r="Q924" s="10"/>
      <c r="R924" s="10"/>
      <c r="S924" s="10"/>
      <c r="T924" s="10"/>
      <c r="U924" s="10"/>
      <c r="V924" s="10"/>
      <c r="W924" s="10"/>
      <c r="X924" s="10"/>
      <c r="AB924" s="10"/>
      <c r="AC924" s="10"/>
      <c r="AD924" s="10"/>
      <c r="AE924" s="10"/>
      <c r="AF924" s="10"/>
      <c r="AG924" s="10"/>
      <c r="AH924" s="10"/>
    </row>
    <row r="925" spans="1:34" ht="15.75" customHeight="1" x14ac:dyDescent="0.2">
      <c r="A925" s="10"/>
      <c r="B925" s="10"/>
      <c r="C925" s="10"/>
      <c r="D925" s="10"/>
      <c r="E925" s="10"/>
      <c r="F925" s="10"/>
      <c r="G925" s="10"/>
      <c r="H925" s="10"/>
      <c r="I925" s="10"/>
      <c r="J925" s="10"/>
      <c r="K925" s="10"/>
      <c r="L925" s="10"/>
      <c r="M925" s="10"/>
      <c r="N925" s="10"/>
      <c r="O925" s="10"/>
      <c r="P925" s="10"/>
      <c r="Q925" s="10"/>
      <c r="R925" s="10"/>
      <c r="S925" s="10"/>
      <c r="T925" s="10"/>
      <c r="U925" s="10"/>
      <c r="V925" s="10"/>
      <c r="W925" s="10"/>
      <c r="X925" s="10"/>
      <c r="AB925" s="10"/>
      <c r="AC925" s="10"/>
      <c r="AD925" s="10"/>
      <c r="AE925" s="10"/>
      <c r="AF925" s="10"/>
      <c r="AG925" s="10"/>
      <c r="AH925" s="10"/>
    </row>
    <row r="926" spans="1:34" ht="15.75" customHeight="1" x14ac:dyDescent="0.2">
      <c r="A926" s="10"/>
      <c r="B926" s="10"/>
      <c r="C926" s="10"/>
      <c r="D926" s="10"/>
      <c r="E926" s="10"/>
      <c r="F926" s="10"/>
      <c r="G926" s="10"/>
      <c r="H926" s="10"/>
      <c r="I926" s="10"/>
      <c r="J926" s="10"/>
      <c r="K926" s="10"/>
      <c r="L926" s="10"/>
      <c r="M926" s="10"/>
      <c r="N926" s="10"/>
      <c r="O926" s="10"/>
      <c r="P926" s="10"/>
      <c r="Q926" s="10"/>
      <c r="R926" s="10"/>
      <c r="S926" s="10"/>
      <c r="T926" s="10"/>
      <c r="U926" s="10"/>
      <c r="V926" s="10"/>
      <c r="W926" s="10"/>
      <c r="X926" s="10"/>
      <c r="AB926" s="10"/>
      <c r="AC926" s="10"/>
      <c r="AD926" s="10"/>
      <c r="AE926" s="10"/>
      <c r="AF926" s="10"/>
      <c r="AG926" s="10"/>
      <c r="AH926" s="10"/>
    </row>
    <row r="927" spans="1:34" ht="15.75" customHeight="1" x14ac:dyDescent="0.2">
      <c r="A927" s="10"/>
      <c r="B927" s="10"/>
      <c r="C927" s="10"/>
      <c r="D927" s="10"/>
      <c r="E927" s="10"/>
      <c r="F927" s="10"/>
      <c r="G927" s="10"/>
      <c r="H927" s="10"/>
      <c r="I927" s="10"/>
      <c r="J927" s="10"/>
      <c r="K927" s="10"/>
      <c r="L927" s="10"/>
      <c r="M927" s="10"/>
      <c r="N927" s="10"/>
      <c r="O927" s="10"/>
      <c r="P927" s="10"/>
      <c r="Q927" s="10"/>
      <c r="R927" s="10"/>
      <c r="S927" s="10"/>
      <c r="T927" s="10"/>
      <c r="U927" s="10"/>
      <c r="V927" s="10"/>
      <c r="W927" s="10"/>
      <c r="X927" s="10"/>
      <c r="AB927" s="10"/>
      <c r="AC927" s="10"/>
      <c r="AD927" s="10"/>
      <c r="AE927" s="10"/>
      <c r="AF927" s="10"/>
      <c r="AG927" s="10"/>
      <c r="AH927" s="10"/>
    </row>
    <row r="928" spans="1:34" ht="15.75" customHeight="1" x14ac:dyDescent="0.2">
      <c r="A928" s="10"/>
      <c r="B928" s="10"/>
      <c r="C928" s="10"/>
      <c r="D928" s="10"/>
      <c r="E928" s="10"/>
      <c r="F928" s="10"/>
      <c r="G928" s="10"/>
      <c r="H928" s="10"/>
      <c r="I928" s="10"/>
      <c r="J928" s="10"/>
      <c r="K928" s="10"/>
      <c r="L928" s="10"/>
      <c r="M928" s="10"/>
      <c r="N928" s="10"/>
      <c r="O928" s="10"/>
      <c r="P928" s="10"/>
      <c r="Q928" s="10"/>
      <c r="R928" s="10"/>
      <c r="S928" s="10"/>
      <c r="T928" s="10"/>
      <c r="U928" s="10"/>
      <c r="V928" s="10"/>
      <c r="W928" s="10"/>
      <c r="X928" s="10"/>
      <c r="AB928" s="10"/>
      <c r="AC928" s="10"/>
      <c r="AD928" s="10"/>
      <c r="AE928" s="10"/>
      <c r="AF928" s="10"/>
      <c r="AG928" s="10"/>
      <c r="AH928" s="10"/>
    </row>
    <row r="929" spans="1:34" ht="15.75" customHeight="1" x14ac:dyDescent="0.2">
      <c r="A929" s="10"/>
      <c r="B929" s="10"/>
      <c r="C929" s="10"/>
      <c r="D929" s="10"/>
      <c r="E929" s="10"/>
      <c r="F929" s="10"/>
      <c r="G929" s="10"/>
      <c r="H929" s="10"/>
      <c r="I929" s="10"/>
      <c r="J929" s="10"/>
      <c r="K929" s="10"/>
      <c r="L929" s="10"/>
      <c r="M929" s="10"/>
      <c r="N929" s="10"/>
      <c r="O929" s="10"/>
      <c r="P929" s="10"/>
      <c r="Q929" s="10"/>
      <c r="R929" s="10"/>
      <c r="S929" s="10"/>
      <c r="T929" s="10"/>
      <c r="U929" s="10"/>
      <c r="V929" s="10"/>
      <c r="W929" s="10"/>
      <c r="X929" s="10"/>
      <c r="AB929" s="10"/>
      <c r="AC929" s="10"/>
      <c r="AD929" s="10"/>
      <c r="AE929" s="10"/>
      <c r="AF929" s="10"/>
      <c r="AG929" s="10"/>
      <c r="AH929" s="10"/>
    </row>
    <row r="930" spans="1:34" ht="15.75" customHeight="1" x14ac:dyDescent="0.2">
      <c r="A930" s="10"/>
      <c r="B930" s="10"/>
      <c r="C930" s="10"/>
      <c r="D930" s="10"/>
      <c r="E930" s="10"/>
      <c r="F930" s="10"/>
      <c r="G930" s="10"/>
      <c r="H930" s="10"/>
      <c r="I930" s="10"/>
      <c r="J930" s="10"/>
      <c r="K930" s="10"/>
      <c r="L930" s="10"/>
      <c r="M930" s="10"/>
      <c r="N930" s="10"/>
      <c r="O930" s="10"/>
      <c r="P930" s="10"/>
      <c r="Q930" s="10"/>
      <c r="R930" s="10"/>
      <c r="S930" s="10"/>
      <c r="T930" s="10"/>
      <c r="U930" s="10"/>
      <c r="V930" s="10"/>
      <c r="W930" s="10"/>
      <c r="X930" s="10"/>
      <c r="AB930" s="10"/>
      <c r="AC930" s="10"/>
      <c r="AD930" s="10"/>
      <c r="AE930" s="10"/>
      <c r="AF930" s="10"/>
      <c r="AG930" s="10"/>
      <c r="AH930" s="10"/>
    </row>
    <row r="931" spans="1:34" ht="15.75" customHeight="1" x14ac:dyDescent="0.2">
      <c r="A931" s="10"/>
      <c r="B931" s="10"/>
      <c r="C931" s="10"/>
      <c r="D931" s="10"/>
      <c r="E931" s="10"/>
      <c r="F931" s="10"/>
      <c r="G931" s="10"/>
      <c r="H931" s="10"/>
      <c r="I931" s="10"/>
      <c r="J931" s="10"/>
      <c r="K931" s="10"/>
      <c r="L931" s="10"/>
      <c r="M931" s="10"/>
      <c r="N931" s="10"/>
      <c r="O931" s="10"/>
      <c r="P931" s="10"/>
      <c r="Q931" s="10"/>
      <c r="R931" s="10"/>
      <c r="S931" s="10"/>
      <c r="T931" s="10"/>
      <c r="U931" s="10"/>
      <c r="V931" s="10"/>
      <c r="W931" s="10"/>
      <c r="X931" s="10"/>
      <c r="AB931" s="10"/>
      <c r="AC931" s="10"/>
      <c r="AD931" s="10"/>
      <c r="AE931" s="10"/>
      <c r="AF931" s="10"/>
      <c r="AG931" s="10"/>
      <c r="AH931" s="10"/>
    </row>
    <row r="932" spans="1:34" ht="15.75" customHeight="1" x14ac:dyDescent="0.2">
      <c r="A932" s="10"/>
      <c r="B932" s="10"/>
      <c r="C932" s="10"/>
      <c r="D932" s="10"/>
      <c r="E932" s="10"/>
      <c r="F932" s="10"/>
      <c r="G932" s="10"/>
      <c r="H932" s="10"/>
      <c r="I932" s="10"/>
      <c r="J932" s="10"/>
      <c r="K932" s="10"/>
      <c r="L932" s="10"/>
      <c r="M932" s="10"/>
      <c r="N932" s="10"/>
      <c r="O932" s="10"/>
      <c r="P932" s="10"/>
      <c r="Q932" s="10"/>
      <c r="R932" s="10"/>
      <c r="S932" s="10"/>
      <c r="T932" s="10"/>
      <c r="U932" s="10"/>
      <c r="V932" s="10"/>
      <c r="W932" s="10"/>
      <c r="X932" s="10"/>
      <c r="AB932" s="10"/>
      <c r="AC932" s="10"/>
      <c r="AD932" s="10"/>
      <c r="AE932" s="10"/>
      <c r="AF932" s="10"/>
      <c r="AG932" s="10"/>
      <c r="AH932" s="10"/>
    </row>
    <row r="933" spans="1:34" ht="15.75" customHeight="1" x14ac:dyDescent="0.2">
      <c r="A933" s="10"/>
      <c r="B933" s="10"/>
      <c r="C933" s="10"/>
      <c r="D933" s="10"/>
      <c r="E933" s="10"/>
      <c r="F933" s="10"/>
      <c r="G933" s="10"/>
      <c r="H933" s="10"/>
      <c r="I933" s="10"/>
      <c r="J933" s="10"/>
      <c r="K933" s="10"/>
      <c r="L933" s="10"/>
      <c r="M933" s="10"/>
      <c r="N933" s="10"/>
      <c r="O933" s="10"/>
      <c r="P933" s="10"/>
      <c r="Q933" s="10"/>
      <c r="R933" s="10"/>
      <c r="S933" s="10"/>
      <c r="T933" s="10"/>
      <c r="U933" s="10"/>
      <c r="V933" s="10"/>
      <c r="W933" s="10"/>
      <c r="X933" s="10"/>
      <c r="AB933" s="10"/>
      <c r="AC933" s="10"/>
      <c r="AD933" s="10"/>
      <c r="AE933" s="10"/>
      <c r="AF933" s="10"/>
      <c r="AG933" s="10"/>
      <c r="AH933" s="10"/>
    </row>
    <row r="934" spans="1:34" ht="15.75" customHeight="1" x14ac:dyDescent="0.2">
      <c r="A934" s="10"/>
      <c r="B934" s="10"/>
      <c r="C934" s="10"/>
      <c r="D934" s="10"/>
      <c r="E934" s="10"/>
      <c r="F934" s="10"/>
      <c r="G934" s="10"/>
      <c r="H934" s="10"/>
      <c r="I934" s="10"/>
      <c r="J934" s="10"/>
      <c r="K934" s="10"/>
      <c r="L934" s="10"/>
      <c r="M934" s="10"/>
      <c r="N934" s="10"/>
      <c r="O934" s="10"/>
      <c r="P934" s="10"/>
      <c r="Q934" s="10"/>
      <c r="R934" s="10"/>
      <c r="S934" s="10"/>
      <c r="T934" s="10"/>
      <c r="U934" s="10"/>
      <c r="V934" s="10"/>
      <c r="W934" s="10"/>
      <c r="X934" s="10"/>
      <c r="AB934" s="10"/>
      <c r="AC934" s="10"/>
      <c r="AD934" s="10"/>
      <c r="AE934" s="10"/>
      <c r="AF934" s="10"/>
      <c r="AG934" s="10"/>
      <c r="AH934" s="10"/>
    </row>
    <row r="935" spans="1:34" ht="15.75" customHeight="1" x14ac:dyDescent="0.2">
      <c r="A935" s="10"/>
      <c r="B935" s="10"/>
      <c r="C935" s="10"/>
      <c r="D935" s="10"/>
      <c r="E935" s="10"/>
      <c r="F935" s="10"/>
      <c r="G935" s="10"/>
      <c r="H935" s="10"/>
      <c r="I935" s="10"/>
      <c r="J935" s="10"/>
      <c r="K935" s="10"/>
      <c r="L935" s="10"/>
      <c r="M935" s="10"/>
      <c r="N935" s="10"/>
      <c r="O935" s="10"/>
      <c r="P935" s="10"/>
      <c r="Q935" s="10"/>
      <c r="R935" s="10"/>
      <c r="S935" s="10"/>
      <c r="T935" s="10"/>
      <c r="U935" s="10"/>
      <c r="V935" s="10"/>
      <c r="W935" s="10"/>
      <c r="X935" s="10"/>
      <c r="AB935" s="10"/>
      <c r="AC935" s="10"/>
      <c r="AD935" s="10"/>
      <c r="AE935" s="10"/>
      <c r="AF935" s="10"/>
      <c r="AG935" s="10"/>
      <c r="AH935" s="10"/>
    </row>
    <row r="936" spans="1:34" ht="15.75" customHeight="1" x14ac:dyDescent="0.2">
      <c r="A936" s="10"/>
      <c r="B936" s="10"/>
      <c r="C936" s="10"/>
      <c r="D936" s="10"/>
      <c r="E936" s="10"/>
      <c r="F936" s="10"/>
      <c r="G936" s="10"/>
      <c r="H936" s="10"/>
      <c r="I936" s="10"/>
      <c r="J936" s="10"/>
      <c r="K936" s="10"/>
      <c r="L936" s="10"/>
      <c r="M936" s="10"/>
      <c r="N936" s="10"/>
      <c r="O936" s="10"/>
      <c r="P936" s="10"/>
      <c r="Q936" s="10"/>
      <c r="R936" s="10"/>
      <c r="S936" s="10"/>
      <c r="T936" s="10"/>
      <c r="U936" s="10"/>
      <c r="V936" s="10"/>
      <c r="W936" s="10"/>
      <c r="X936" s="10"/>
      <c r="AB936" s="10"/>
      <c r="AC936" s="10"/>
      <c r="AD936" s="10"/>
      <c r="AE936" s="10"/>
      <c r="AF936" s="10"/>
      <c r="AG936" s="10"/>
      <c r="AH936" s="10"/>
    </row>
    <row r="937" spans="1:34" ht="15.75" customHeight="1" x14ac:dyDescent="0.2">
      <c r="A937" s="10"/>
      <c r="B937" s="10"/>
      <c r="C937" s="10"/>
      <c r="D937" s="10"/>
      <c r="E937" s="10"/>
      <c r="F937" s="10"/>
      <c r="G937" s="10"/>
      <c r="H937" s="10"/>
      <c r="I937" s="10"/>
      <c r="J937" s="10"/>
      <c r="K937" s="10"/>
      <c r="L937" s="10"/>
      <c r="M937" s="10"/>
      <c r="N937" s="10"/>
      <c r="O937" s="10"/>
      <c r="P937" s="10"/>
      <c r="Q937" s="10"/>
      <c r="R937" s="10"/>
      <c r="S937" s="10"/>
      <c r="T937" s="10"/>
      <c r="U937" s="10"/>
      <c r="V937" s="10"/>
      <c r="W937" s="10"/>
      <c r="X937" s="10"/>
      <c r="AB937" s="10"/>
      <c r="AC937" s="10"/>
      <c r="AD937" s="10"/>
      <c r="AE937" s="10"/>
      <c r="AF937" s="10"/>
      <c r="AG937" s="10"/>
      <c r="AH937" s="10"/>
    </row>
    <row r="938" spans="1:34" ht="15.75" customHeight="1" x14ac:dyDescent="0.2">
      <c r="A938" s="10"/>
      <c r="B938" s="10"/>
      <c r="C938" s="10"/>
      <c r="D938" s="10"/>
      <c r="E938" s="10"/>
      <c r="F938" s="10"/>
      <c r="G938" s="10"/>
      <c r="H938" s="10"/>
      <c r="I938" s="10"/>
      <c r="J938" s="10"/>
      <c r="K938" s="10"/>
      <c r="L938" s="10"/>
      <c r="M938" s="10"/>
      <c r="N938" s="10"/>
      <c r="O938" s="10"/>
      <c r="P938" s="10"/>
      <c r="Q938" s="10"/>
      <c r="R938" s="10"/>
      <c r="S938" s="10"/>
      <c r="T938" s="10"/>
      <c r="U938" s="10"/>
      <c r="V938" s="10"/>
      <c r="W938" s="10"/>
      <c r="X938" s="10"/>
      <c r="AB938" s="10"/>
      <c r="AC938" s="10"/>
      <c r="AD938" s="10"/>
      <c r="AE938" s="10"/>
      <c r="AF938" s="10"/>
      <c r="AG938" s="10"/>
      <c r="AH938" s="10"/>
    </row>
    <row r="939" spans="1:34" ht="15.75" customHeight="1" x14ac:dyDescent="0.2">
      <c r="A939" s="10"/>
      <c r="B939" s="10"/>
      <c r="C939" s="10"/>
      <c r="D939" s="10"/>
      <c r="E939" s="10"/>
      <c r="F939" s="10"/>
      <c r="G939" s="10"/>
      <c r="H939" s="10"/>
      <c r="I939" s="10"/>
      <c r="J939" s="10"/>
      <c r="K939" s="10"/>
      <c r="L939" s="10"/>
      <c r="M939" s="10"/>
      <c r="N939" s="10"/>
      <c r="O939" s="10"/>
      <c r="P939" s="10"/>
      <c r="Q939" s="10"/>
      <c r="R939" s="10"/>
      <c r="S939" s="10"/>
      <c r="T939" s="10"/>
      <c r="U939" s="10"/>
      <c r="V939" s="10"/>
      <c r="W939" s="10"/>
      <c r="X939" s="10"/>
      <c r="AB939" s="10"/>
      <c r="AC939" s="10"/>
      <c r="AD939" s="10"/>
      <c r="AE939" s="10"/>
      <c r="AF939" s="10"/>
      <c r="AG939" s="10"/>
      <c r="AH939" s="10"/>
    </row>
    <row r="940" spans="1:34" ht="15.75" customHeight="1" x14ac:dyDescent="0.2">
      <c r="A940" s="10"/>
      <c r="B940" s="10"/>
      <c r="C940" s="10"/>
      <c r="D940" s="10"/>
      <c r="E940" s="10"/>
      <c r="F940" s="10"/>
      <c r="G940" s="10"/>
      <c r="H940" s="10"/>
      <c r="I940" s="10"/>
      <c r="J940" s="10"/>
      <c r="K940" s="10"/>
      <c r="L940" s="10"/>
      <c r="M940" s="10"/>
      <c r="N940" s="10"/>
      <c r="O940" s="10"/>
      <c r="P940" s="10"/>
      <c r="Q940" s="10"/>
      <c r="R940" s="10"/>
      <c r="S940" s="10"/>
      <c r="T940" s="10"/>
      <c r="U940" s="10"/>
      <c r="V940" s="10"/>
      <c r="W940" s="10"/>
      <c r="X940" s="10"/>
      <c r="AB940" s="10"/>
      <c r="AC940" s="10"/>
      <c r="AD940" s="10"/>
      <c r="AE940" s="10"/>
      <c r="AF940" s="10"/>
      <c r="AG940" s="10"/>
      <c r="AH940" s="10"/>
    </row>
    <row r="941" spans="1:34" ht="15.75" customHeight="1" x14ac:dyDescent="0.2">
      <c r="A941" s="10"/>
      <c r="B941" s="10"/>
      <c r="C941" s="10"/>
      <c r="D941" s="10"/>
      <c r="E941" s="10"/>
      <c r="F941" s="10"/>
      <c r="G941" s="10"/>
      <c r="H941" s="10"/>
      <c r="I941" s="10"/>
      <c r="J941" s="10"/>
      <c r="K941" s="10"/>
      <c r="L941" s="10"/>
      <c r="M941" s="10"/>
      <c r="N941" s="10"/>
      <c r="O941" s="10"/>
      <c r="P941" s="10"/>
      <c r="Q941" s="10"/>
      <c r="R941" s="10"/>
      <c r="S941" s="10"/>
      <c r="T941" s="10"/>
      <c r="U941" s="10"/>
      <c r="V941" s="10"/>
      <c r="W941" s="10"/>
      <c r="X941" s="10"/>
      <c r="AB941" s="10"/>
      <c r="AC941" s="10"/>
      <c r="AD941" s="10"/>
      <c r="AE941" s="10"/>
      <c r="AF941" s="10"/>
      <c r="AG941" s="10"/>
      <c r="AH941" s="10"/>
    </row>
    <row r="942" spans="1:34" ht="15.75" customHeight="1" x14ac:dyDescent="0.2">
      <c r="A942" s="10"/>
      <c r="B942" s="10"/>
      <c r="C942" s="10"/>
      <c r="D942" s="10"/>
      <c r="E942" s="10"/>
      <c r="F942" s="10"/>
      <c r="G942" s="10"/>
      <c r="H942" s="10"/>
      <c r="I942" s="10"/>
      <c r="J942" s="10"/>
      <c r="K942" s="10"/>
      <c r="L942" s="10"/>
      <c r="M942" s="10"/>
      <c r="N942" s="10"/>
      <c r="O942" s="10"/>
      <c r="P942" s="10"/>
      <c r="Q942" s="10"/>
      <c r="R942" s="10"/>
      <c r="S942" s="10"/>
      <c r="T942" s="10"/>
      <c r="U942" s="10"/>
      <c r="V942" s="10"/>
      <c r="W942" s="10"/>
      <c r="X942" s="10"/>
      <c r="AB942" s="10"/>
      <c r="AC942" s="10"/>
      <c r="AD942" s="10"/>
      <c r="AE942" s="10"/>
      <c r="AF942" s="10"/>
      <c r="AG942" s="10"/>
      <c r="AH942" s="10"/>
    </row>
    <row r="943" spans="1:34" ht="15.75" customHeight="1" x14ac:dyDescent="0.2">
      <c r="A943" s="10"/>
      <c r="B943" s="10"/>
      <c r="C943" s="10"/>
      <c r="D943" s="10"/>
      <c r="E943" s="10"/>
      <c r="F943" s="10"/>
      <c r="G943" s="10"/>
      <c r="H943" s="10"/>
      <c r="I943" s="10"/>
      <c r="J943" s="10"/>
      <c r="K943" s="10"/>
      <c r="L943" s="10"/>
      <c r="M943" s="10"/>
      <c r="N943" s="10"/>
      <c r="O943" s="10"/>
      <c r="P943" s="10"/>
      <c r="Q943" s="10"/>
      <c r="R943" s="10"/>
      <c r="S943" s="10"/>
      <c r="T943" s="10"/>
      <c r="U943" s="10"/>
      <c r="V943" s="10"/>
      <c r="W943" s="10"/>
      <c r="X943" s="10"/>
      <c r="AB943" s="10"/>
      <c r="AC943" s="10"/>
      <c r="AD943" s="10"/>
      <c r="AE943" s="10"/>
      <c r="AF943" s="10"/>
      <c r="AG943" s="10"/>
      <c r="AH943" s="10"/>
    </row>
    <row r="944" spans="1:34" ht="15.75" customHeight="1" x14ac:dyDescent="0.2">
      <c r="A944" s="10"/>
      <c r="B944" s="10"/>
      <c r="C944" s="10"/>
      <c r="D944" s="10"/>
      <c r="E944" s="10"/>
      <c r="F944" s="10"/>
      <c r="G944" s="10"/>
      <c r="H944" s="10"/>
      <c r="I944" s="10"/>
      <c r="J944" s="10"/>
      <c r="K944" s="10"/>
      <c r="L944" s="10"/>
      <c r="M944" s="10"/>
      <c r="N944" s="10"/>
      <c r="O944" s="10"/>
      <c r="P944" s="10"/>
      <c r="Q944" s="10"/>
      <c r="R944" s="10"/>
      <c r="S944" s="10"/>
      <c r="T944" s="10"/>
      <c r="U944" s="10"/>
      <c r="V944" s="10"/>
      <c r="W944" s="10"/>
      <c r="X944" s="10"/>
      <c r="AB944" s="10"/>
      <c r="AC944" s="10"/>
      <c r="AD944" s="10"/>
      <c r="AE944" s="10"/>
      <c r="AF944" s="10"/>
      <c r="AG944" s="10"/>
      <c r="AH944" s="10"/>
    </row>
    <row r="945" spans="1:34" ht="15.75" customHeight="1" x14ac:dyDescent="0.2">
      <c r="A945" s="10"/>
      <c r="B945" s="10"/>
      <c r="C945" s="10"/>
      <c r="D945" s="10"/>
      <c r="E945" s="10"/>
      <c r="F945" s="10"/>
      <c r="G945" s="10"/>
      <c r="H945" s="10"/>
      <c r="I945" s="10"/>
      <c r="J945" s="10"/>
      <c r="K945" s="10"/>
      <c r="L945" s="10"/>
      <c r="M945" s="10"/>
      <c r="N945" s="10"/>
      <c r="O945" s="10"/>
      <c r="P945" s="10"/>
      <c r="Q945" s="10"/>
      <c r="R945" s="10"/>
      <c r="S945" s="10"/>
      <c r="T945" s="10"/>
      <c r="U945" s="10"/>
      <c r="V945" s="10"/>
      <c r="W945" s="10"/>
      <c r="X945" s="10"/>
      <c r="AB945" s="10"/>
      <c r="AC945" s="10"/>
      <c r="AD945" s="10"/>
      <c r="AE945" s="10"/>
      <c r="AF945" s="10"/>
      <c r="AG945" s="10"/>
      <c r="AH945" s="10"/>
    </row>
    <row r="946" spans="1:34" ht="15.75" customHeight="1" x14ac:dyDescent="0.2">
      <c r="A946" s="10"/>
      <c r="B946" s="10"/>
      <c r="C946" s="10"/>
      <c r="D946" s="10"/>
      <c r="E946" s="10"/>
      <c r="F946" s="10"/>
      <c r="G946" s="10"/>
      <c r="H946" s="10"/>
      <c r="I946" s="10"/>
      <c r="J946" s="10"/>
      <c r="K946" s="10"/>
      <c r="L946" s="10"/>
      <c r="M946" s="10"/>
      <c r="N946" s="10"/>
      <c r="O946" s="10"/>
      <c r="P946" s="10"/>
      <c r="Q946" s="10"/>
      <c r="R946" s="10"/>
      <c r="S946" s="10"/>
      <c r="T946" s="10"/>
      <c r="U946" s="10"/>
      <c r="V946" s="10"/>
      <c r="W946" s="10"/>
      <c r="X946" s="10"/>
      <c r="AB946" s="10"/>
      <c r="AC946" s="10"/>
      <c r="AD946" s="10"/>
      <c r="AE946" s="10"/>
      <c r="AF946" s="10"/>
      <c r="AG946" s="10"/>
      <c r="AH946" s="10"/>
    </row>
    <row r="947" spans="1:34" ht="15.75" customHeight="1" x14ac:dyDescent="0.2">
      <c r="A947" s="10"/>
      <c r="B947" s="10"/>
      <c r="C947" s="10"/>
      <c r="D947" s="10"/>
      <c r="E947" s="10"/>
      <c r="F947" s="10"/>
      <c r="G947" s="10"/>
      <c r="H947" s="10"/>
      <c r="I947" s="10"/>
      <c r="J947" s="10"/>
      <c r="K947" s="10"/>
      <c r="L947" s="10"/>
      <c r="M947" s="10"/>
      <c r="N947" s="10"/>
      <c r="O947" s="10"/>
      <c r="P947" s="10"/>
      <c r="Q947" s="10"/>
      <c r="R947" s="10"/>
      <c r="S947" s="10"/>
      <c r="T947" s="10"/>
      <c r="U947" s="10"/>
      <c r="V947" s="10"/>
      <c r="W947" s="10"/>
      <c r="X947" s="10"/>
      <c r="AB947" s="10"/>
      <c r="AC947" s="10"/>
      <c r="AD947" s="10"/>
      <c r="AE947" s="10"/>
      <c r="AF947" s="10"/>
      <c r="AG947" s="10"/>
      <c r="AH947" s="10"/>
    </row>
    <row r="948" spans="1:34" ht="15.75" customHeight="1" x14ac:dyDescent="0.2">
      <c r="A948" s="10"/>
      <c r="B948" s="10"/>
      <c r="C948" s="10"/>
      <c r="D948" s="10"/>
      <c r="E948" s="10"/>
      <c r="F948" s="10"/>
      <c r="G948" s="10"/>
      <c r="H948" s="10"/>
      <c r="I948" s="10"/>
      <c r="J948" s="10"/>
      <c r="K948" s="10"/>
      <c r="L948" s="10"/>
      <c r="M948" s="10"/>
      <c r="N948" s="10"/>
      <c r="O948" s="10"/>
      <c r="P948" s="10"/>
      <c r="Q948" s="10"/>
      <c r="R948" s="10"/>
      <c r="S948" s="10"/>
      <c r="T948" s="10"/>
      <c r="U948" s="10"/>
      <c r="V948" s="10"/>
      <c r="W948" s="10"/>
      <c r="X948" s="10"/>
      <c r="AB948" s="10"/>
      <c r="AC948" s="10"/>
      <c r="AD948" s="10"/>
      <c r="AE948" s="10"/>
      <c r="AF948" s="10"/>
      <c r="AG948" s="10"/>
      <c r="AH948" s="10"/>
    </row>
    <row r="949" spans="1:34" ht="15.75" customHeight="1" x14ac:dyDescent="0.2">
      <c r="A949" s="10"/>
      <c r="B949" s="10"/>
      <c r="C949" s="10"/>
      <c r="D949" s="10"/>
      <c r="E949" s="10"/>
      <c r="F949" s="10"/>
      <c r="G949" s="10"/>
      <c r="H949" s="10"/>
      <c r="I949" s="10"/>
      <c r="J949" s="10"/>
      <c r="K949" s="10"/>
      <c r="L949" s="10"/>
      <c r="M949" s="10"/>
      <c r="N949" s="10"/>
      <c r="O949" s="10"/>
      <c r="P949" s="10"/>
      <c r="Q949" s="10"/>
      <c r="R949" s="10"/>
      <c r="S949" s="10"/>
      <c r="T949" s="10"/>
      <c r="U949" s="10"/>
      <c r="V949" s="10"/>
      <c r="W949" s="10"/>
      <c r="X949" s="10"/>
      <c r="AB949" s="10"/>
      <c r="AC949" s="10"/>
      <c r="AD949" s="10"/>
      <c r="AE949" s="10"/>
      <c r="AF949" s="10"/>
      <c r="AG949" s="10"/>
      <c r="AH949" s="10"/>
    </row>
    <row r="950" spans="1:34" ht="15.75" customHeight="1" x14ac:dyDescent="0.2">
      <c r="A950" s="10"/>
      <c r="B950" s="10"/>
      <c r="C950" s="10"/>
      <c r="D950" s="10"/>
      <c r="E950" s="10"/>
      <c r="F950" s="10"/>
      <c r="G950" s="10"/>
      <c r="H950" s="10"/>
      <c r="I950" s="10"/>
      <c r="J950" s="10"/>
      <c r="K950" s="10"/>
      <c r="L950" s="10"/>
      <c r="M950" s="10"/>
      <c r="N950" s="10"/>
      <c r="O950" s="10"/>
      <c r="P950" s="10"/>
      <c r="Q950" s="10"/>
      <c r="R950" s="10"/>
      <c r="S950" s="10"/>
      <c r="T950" s="10"/>
      <c r="U950" s="10"/>
      <c r="V950" s="10"/>
      <c r="W950" s="10"/>
      <c r="X950" s="10"/>
      <c r="AB950" s="10"/>
      <c r="AC950" s="10"/>
      <c r="AD950" s="10"/>
      <c r="AE950" s="10"/>
      <c r="AF950" s="10"/>
      <c r="AG950" s="10"/>
      <c r="AH950" s="10"/>
    </row>
    <row r="951" spans="1:34" ht="15.75" customHeight="1" x14ac:dyDescent="0.2">
      <c r="A951" s="10"/>
      <c r="B951" s="10"/>
      <c r="C951" s="10"/>
      <c r="D951" s="10"/>
      <c r="E951" s="10"/>
      <c r="F951" s="10"/>
      <c r="G951" s="10"/>
      <c r="H951" s="10"/>
      <c r="I951" s="10"/>
      <c r="J951" s="10"/>
      <c r="K951" s="10"/>
      <c r="L951" s="10"/>
      <c r="M951" s="10"/>
      <c r="N951" s="10"/>
      <c r="O951" s="10"/>
      <c r="P951" s="10"/>
      <c r="Q951" s="10"/>
      <c r="R951" s="10"/>
      <c r="S951" s="10"/>
      <c r="T951" s="10"/>
      <c r="U951" s="10"/>
      <c r="V951" s="10"/>
      <c r="W951" s="10"/>
      <c r="X951" s="10"/>
      <c r="AB951" s="10"/>
      <c r="AC951" s="10"/>
      <c r="AD951" s="10"/>
      <c r="AE951" s="10"/>
      <c r="AF951" s="10"/>
      <c r="AG951" s="10"/>
      <c r="AH951" s="10"/>
    </row>
    <row r="952" spans="1:34" ht="15.75" customHeight="1" x14ac:dyDescent="0.2">
      <c r="A952" s="10"/>
      <c r="B952" s="10"/>
      <c r="C952" s="10"/>
      <c r="D952" s="10"/>
      <c r="E952" s="10"/>
      <c r="F952" s="10"/>
      <c r="G952" s="10"/>
      <c r="H952" s="10"/>
      <c r="I952" s="10"/>
      <c r="J952" s="10"/>
      <c r="K952" s="10"/>
      <c r="L952" s="10"/>
      <c r="M952" s="10"/>
      <c r="N952" s="10"/>
      <c r="O952" s="10"/>
      <c r="P952" s="10"/>
      <c r="Q952" s="10"/>
      <c r="R952" s="10"/>
      <c r="S952" s="10"/>
      <c r="T952" s="10"/>
      <c r="U952" s="10"/>
      <c r="V952" s="10"/>
      <c r="W952" s="10"/>
      <c r="X952" s="10"/>
      <c r="AB952" s="10"/>
      <c r="AC952" s="10"/>
      <c r="AD952" s="10"/>
      <c r="AE952" s="10"/>
      <c r="AF952" s="10"/>
      <c r="AG952" s="10"/>
      <c r="AH952" s="10"/>
    </row>
    <row r="953" spans="1:34" ht="15.75" customHeight="1" x14ac:dyDescent="0.2">
      <c r="A953" s="10"/>
      <c r="B953" s="10"/>
      <c r="C953" s="10"/>
      <c r="D953" s="10"/>
      <c r="E953" s="10"/>
      <c r="F953" s="10"/>
      <c r="G953" s="10"/>
      <c r="H953" s="10"/>
      <c r="I953" s="10"/>
      <c r="J953" s="10"/>
      <c r="K953" s="10"/>
      <c r="L953" s="10"/>
      <c r="M953" s="10"/>
      <c r="N953" s="10"/>
      <c r="O953" s="10"/>
      <c r="P953" s="10"/>
      <c r="Q953" s="10"/>
      <c r="R953" s="10"/>
      <c r="S953" s="10"/>
      <c r="T953" s="10"/>
      <c r="U953" s="10"/>
      <c r="V953" s="10"/>
      <c r="W953" s="10"/>
      <c r="X953" s="10"/>
      <c r="AB953" s="10"/>
      <c r="AC953" s="10"/>
      <c r="AD953" s="10"/>
      <c r="AE953" s="10"/>
      <c r="AF953" s="10"/>
      <c r="AG953" s="10"/>
      <c r="AH953" s="10"/>
    </row>
    <row r="954" spans="1:34" ht="15.75" customHeight="1" x14ac:dyDescent="0.2">
      <c r="A954" s="10"/>
      <c r="B954" s="10"/>
      <c r="C954" s="10"/>
      <c r="D954" s="10"/>
      <c r="E954" s="10"/>
      <c r="F954" s="10"/>
      <c r="G954" s="10"/>
      <c r="H954" s="10"/>
      <c r="I954" s="10"/>
      <c r="J954" s="10"/>
      <c r="K954" s="10"/>
      <c r="L954" s="10"/>
      <c r="M954" s="10"/>
      <c r="N954" s="10"/>
      <c r="O954" s="10"/>
      <c r="P954" s="10"/>
      <c r="Q954" s="10"/>
      <c r="R954" s="10"/>
      <c r="S954" s="10"/>
      <c r="T954" s="10"/>
      <c r="U954" s="10"/>
      <c r="V954" s="10"/>
      <c r="W954" s="10"/>
      <c r="X954" s="10"/>
      <c r="AB954" s="10"/>
      <c r="AC954" s="10"/>
      <c r="AD954" s="10"/>
      <c r="AE954" s="10"/>
      <c r="AF954" s="10"/>
      <c r="AG954" s="10"/>
      <c r="AH954" s="10"/>
    </row>
    <row r="955" spans="1:34" ht="15.75" customHeight="1" x14ac:dyDescent="0.2">
      <c r="A955" s="10"/>
      <c r="B955" s="10"/>
      <c r="C955" s="10"/>
      <c r="D955" s="10"/>
      <c r="E955" s="10"/>
      <c r="F955" s="10"/>
      <c r="G955" s="10"/>
      <c r="H955" s="10"/>
      <c r="I955" s="10"/>
      <c r="J955" s="10"/>
      <c r="K955" s="10"/>
      <c r="L955" s="10"/>
      <c r="M955" s="10"/>
      <c r="N955" s="10"/>
      <c r="O955" s="10"/>
      <c r="P955" s="10"/>
      <c r="Q955" s="10"/>
      <c r="R955" s="10"/>
      <c r="S955" s="10"/>
      <c r="T955" s="10"/>
      <c r="U955" s="10"/>
      <c r="V955" s="10"/>
      <c r="W955" s="10"/>
      <c r="X955" s="10"/>
      <c r="AB955" s="10"/>
      <c r="AC955" s="10"/>
      <c r="AD955" s="10"/>
      <c r="AE955" s="10"/>
      <c r="AF955" s="10"/>
      <c r="AG955" s="10"/>
      <c r="AH955" s="10"/>
    </row>
    <row r="956" spans="1:34" ht="15.75" customHeight="1" x14ac:dyDescent="0.2">
      <c r="A956" s="10"/>
      <c r="B956" s="10"/>
      <c r="C956" s="10"/>
      <c r="D956" s="10"/>
      <c r="E956" s="10"/>
      <c r="F956" s="10"/>
      <c r="G956" s="10"/>
      <c r="H956" s="10"/>
      <c r="I956" s="10"/>
      <c r="J956" s="10"/>
      <c r="K956" s="10"/>
      <c r="L956" s="10"/>
      <c r="M956" s="10"/>
      <c r="N956" s="10"/>
      <c r="O956" s="10"/>
      <c r="P956" s="10"/>
      <c r="Q956" s="10"/>
      <c r="R956" s="10"/>
      <c r="S956" s="10"/>
      <c r="T956" s="10"/>
      <c r="U956" s="10"/>
      <c r="V956" s="10"/>
      <c r="W956" s="10"/>
      <c r="X956" s="10"/>
      <c r="AB956" s="10"/>
      <c r="AC956" s="10"/>
      <c r="AD956" s="10"/>
      <c r="AE956" s="10"/>
      <c r="AF956" s="10"/>
      <c r="AG956" s="10"/>
      <c r="AH956" s="10"/>
    </row>
    <row r="957" spans="1:34" ht="15.75" customHeight="1" x14ac:dyDescent="0.2">
      <c r="A957" s="10"/>
      <c r="B957" s="10"/>
      <c r="C957" s="10"/>
      <c r="D957" s="10"/>
      <c r="E957" s="10"/>
      <c r="F957" s="10"/>
      <c r="G957" s="10"/>
      <c r="H957" s="10"/>
      <c r="I957" s="10"/>
      <c r="J957" s="10"/>
      <c r="K957" s="10"/>
      <c r="L957" s="10"/>
      <c r="M957" s="10"/>
      <c r="N957" s="10"/>
      <c r="O957" s="10"/>
      <c r="P957" s="10"/>
      <c r="Q957" s="10"/>
      <c r="R957" s="10"/>
      <c r="S957" s="10"/>
      <c r="T957" s="10"/>
      <c r="U957" s="10"/>
      <c r="V957" s="10"/>
      <c r="W957" s="10"/>
      <c r="X957" s="10"/>
      <c r="AB957" s="10"/>
      <c r="AC957" s="10"/>
      <c r="AD957" s="10"/>
      <c r="AE957" s="10"/>
      <c r="AF957" s="10"/>
      <c r="AG957" s="10"/>
      <c r="AH957" s="10"/>
    </row>
    <row r="958" spans="1:34" ht="15.75" customHeight="1" x14ac:dyDescent="0.2">
      <c r="A958" s="10"/>
      <c r="B958" s="10"/>
      <c r="C958" s="10"/>
      <c r="D958" s="10"/>
      <c r="E958" s="10"/>
      <c r="F958" s="10"/>
      <c r="G958" s="10"/>
      <c r="H958" s="10"/>
      <c r="I958" s="10"/>
      <c r="J958" s="10"/>
      <c r="K958" s="10"/>
      <c r="L958" s="10"/>
      <c r="M958" s="10"/>
      <c r="N958" s="10"/>
      <c r="O958" s="10"/>
      <c r="P958" s="10"/>
      <c r="Q958" s="10"/>
      <c r="R958" s="10"/>
      <c r="S958" s="10"/>
      <c r="T958" s="10"/>
      <c r="U958" s="10"/>
      <c r="V958" s="10"/>
      <c r="W958" s="10"/>
      <c r="X958" s="10"/>
      <c r="AB958" s="10"/>
      <c r="AC958" s="10"/>
      <c r="AD958" s="10"/>
      <c r="AE958" s="10"/>
      <c r="AF958" s="10"/>
      <c r="AG958" s="10"/>
      <c r="AH958" s="10"/>
    </row>
    <row r="959" spans="1:34" ht="15.75" customHeight="1" x14ac:dyDescent="0.2">
      <c r="A959" s="10"/>
      <c r="B959" s="10"/>
      <c r="C959" s="10"/>
      <c r="D959" s="10"/>
      <c r="E959" s="10"/>
      <c r="F959" s="10"/>
      <c r="G959" s="10"/>
      <c r="H959" s="10"/>
      <c r="I959" s="10"/>
      <c r="J959" s="10"/>
      <c r="K959" s="10"/>
      <c r="L959" s="10"/>
      <c r="M959" s="10"/>
      <c r="N959" s="10"/>
      <c r="O959" s="10"/>
      <c r="P959" s="10"/>
      <c r="Q959" s="10"/>
      <c r="R959" s="10"/>
      <c r="S959" s="10"/>
      <c r="T959" s="10"/>
      <c r="U959" s="10"/>
      <c r="V959" s="10"/>
      <c r="W959" s="10"/>
      <c r="X959" s="10"/>
      <c r="AB959" s="10"/>
      <c r="AC959" s="10"/>
      <c r="AD959" s="10"/>
      <c r="AE959" s="10"/>
      <c r="AF959" s="10"/>
      <c r="AG959" s="10"/>
      <c r="AH959" s="10"/>
    </row>
    <row r="960" spans="1:34" ht="15.75" customHeight="1" x14ac:dyDescent="0.2">
      <c r="A960" s="10"/>
      <c r="B960" s="10"/>
      <c r="C960" s="10"/>
      <c r="D960" s="10"/>
      <c r="E960" s="10"/>
      <c r="F960" s="10"/>
      <c r="G960" s="10"/>
      <c r="H960" s="10"/>
      <c r="I960" s="10"/>
      <c r="J960" s="10"/>
      <c r="K960" s="10"/>
      <c r="L960" s="10"/>
      <c r="M960" s="10"/>
      <c r="N960" s="10"/>
      <c r="O960" s="10"/>
      <c r="P960" s="10"/>
      <c r="Q960" s="10"/>
      <c r="R960" s="10"/>
      <c r="S960" s="10"/>
      <c r="T960" s="10"/>
      <c r="U960" s="10"/>
      <c r="V960" s="10"/>
      <c r="W960" s="10"/>
      <c r="X960" s="10"/>
      <c r="AB960" s="10"/>
      <c r="AC960" s="10"/>
      <c r="AD960" s="10"/>
      <c r="AE960" s="10"/>
      <c r="AF960" s="10"/>
      <c r="AG960" s="10"/>
      <c r="AH960" s="10"/>
    </row>
    <row r="961" spans="1:34" ht="15.75" customHeight="1" x14ac:dyDescent="0.2">
      <c r="A961" s="10"/>
      <c r="B961" s="10"/>
      <c r="C961" s="10"/>
      <c r="D961" s="10"/>
      <c r="E961" s="10"/>
      <c r="F961" s="10"/>
      <c r="G961" s="10"/>
      <c r="H961" s="10"/>
      <c r="I961" s="10"/>
      <c r="J961" s="10"/>
      <c r="K961" s="10"/>
      <c r="L961" s="10"/>
      <c r="M961" s="10"/>
      <c r="N961" s="10"/>
      <c r="O961" s="10"/>
      <c r="P961" s="10"/>
      <c r="Q961" s="10"/>
      <c r="R961" s="10"/>
      <c r="S961" s="10"/>
      <c r="T961" s="10"/>
      <c r="U961" s="10"/>
      <c r="V961" s="10"/>
      <c r="W961" s="10"/>
      <c r="X961" s="10"/>
      <c r="AB961" s="10"/>
      <c r="AC961" s="10"/>
      <c r="AD961" s="10"/>
      <c r="AE961" s="10"/>
      <c r="AF961" s="10"/>
      <c r="AG961" s="10"/>
      <c r="AH961" s="10"/>
    </row>
    <row r="962" spans="1:34" ht="15.75" customHeight="1" x14ac:dyDescent="0.2">
      <c r="A962" s="10"/>
      <c r="B962" s="10"/>
      <c r="C962" s="10"/>
      <c r="D962" s="10"/>
      <c r="E962" s="10"/>
      <c r="F962" s="10"/>
      <c r="G962" s="10"/>
      <c r="H962" s="10"/>
      <c r="I962" s="10"/>
      <c r="J962" s="10"/>
      <c r="K962" s="10"/>
      <c r="L962" s="10"/>
      <c r="M962" s="10"/>
      <c r="N962" s="10"/>
      <c r="O962" s="10"/>
      <c r="P962" s="10"/>
      <c r="Q962" s="10"/>
      <c r="R962" s="10"/>
      <c r="S962" s="10"/>
      <c r="T962" s="10"/>
      <c r="U962" s="10"/>
      <c r="V962" s="10"/>
      <c r="W962" s="10"/>
      <c r="X962" s="10"/>
      <c r="AB962" s="10"/>
      <c r="AC962" s="10"/>
      <c r="AD962" s="10"/>
      <c r="AE962" s="10"/>
      <c r="AF962" s="10"/>
      <c r="AG962" s="10"/>
      <c r="AH962" s="10"/>
    </row>
    <row r="963" spans="1:34" ht="15.75" customHeight="1" x14ac:dyDescent="0.2">
      <c r="A963" s="10"/>
      <c r="B963" s="10"/>
      <c r="C963" s="10"/>
      <c r="D963" s="10"/>
      <c r="E963" s="10"/>
      <c r="F963" s="10"/>
      <c r="G963" s="10"/>
      <c r="H963" s="10"/>
      <c r="I963" s="10"/>
      <c r="J963" s="10"/>
      <c r="K963" s="10"/>
      <c r="L963" s="10"/>
      <c r="M963" s="10"/>
      <c r="N963" s="10"/>
      <c r="O963" s="10"/>
      <c r="P963" s="10"/>
      <c r="Q963" s="10"/>
      <c r="R963" s="10"/>
      <c r="S963" s="10"/>
      <c r="T963" s="10"/>
      <c r="U963" s="10"/>
      <c r="V963" s="10"/>
      <c r="W963" s="10"/>
      <c r="X963" s="10"/>
      <c r="AB963" s="10"/>
      <c r="AC963" s="10"/>
      <c r="AD963" s="10"/>
      <c r="AE963" s="10"/>
      <c r="AF963" s="10"/>
      <c r="AG963" s="10"/>
      <c r="AH963" s="10"/>
    </row>
    <row r="964" spans="1:34" ht="15.75" customHeight="1" x14ac:dyDescent="0.2">
      <c r="A964" s="10"/>
      <c r="B964" s="10"/>
      <c r="C964" s="10"/>
      <c r="D964" s="10"/>
      <c r="E964" s="10"/>
      <c r="F964" s="10"/>
      <c r="G964" s="10"/>
      <c r="H964" s="10"/>
      <c r="I964" s="10"/>
      <c r="J964" s="10"/>
      <c r="K964" s="10"/>
      <c r="L964" s="10"/>
      <c r="M964" s="10"/>
      <c r="N964" s="10"/>
      <c r="O964" s="10"/>
      <c r="P964" s="10"/>
      <c r="Q964" s="10"/>
      <c r="R964" s="10"/>
      <c r="S964" s="10"/>
      <c r="T964" s="10"/>
      <c r="U964" s="10"/>
      <c r="V964" s="10"/>
      <c r="W964" s="10"/>
      <c r="X964" s="10"/>
      <c r="AB964" s="10"/>
      <c r="AC964" s="10"/>
      <c r="AD964" s="10"/>
      <c r="AE964" s="10"/>
      <c r="AF964" s="10"/>
      <c r="AG964" s="10"/>
      <c r="AH964" s="10"/>
    </row>
    <row r="965" spans="1:34" ht="15.75" customHeight="1" x14ac:dyDescent="0.2">
      <c r="A965" s="10"/>
      <c r="B965" s="10"/>
      <c r="C965" s="10"/>
      <c r="D965" s="10"/>
      <c r="E965" s="10"/>
      <c r="F965" s="10"/>
      <c r="G965" s="10"/>
      <c r="H965" s="10"/>
      <c r="I965" s="10"/>
      <c r="J965" s="10"/>
      <c r="K965" s="10"/>
      <c r="L965" s="10"/>
      <c r="M965" s="10"/>
      <c r="N965" s="10"/>
      <c r="O965" s="10"/>
      <c r="P965" s="10"/>
      <c r="Q965" s="10"/>
      <c r="R965" s="10"/>
      <c r="S965" s="10"/>
      <c r="T965" s="10"/>
      <c r="U965" s="10"/>
      <c r="V965" s="10"/>
      <c r="W965" s="10"/>
      <c r="X965" s="10"/>
      <c r="AB965" s="10"/>
      <c r="AC965" s="10"/>
      <c r="AD965" s="10"/>
      <c r="AE965" s="10"/>
      <c r="AF965" s="10"/>
      <c r="AG965" s="10"/>
      <c r="AH965" s="10"/>
    </row>
    <row r="966" spans="1:34" ht="15.75" customHeight="1" x14ac:dyDescent="0.2">
      <c r="A966" s="10"/>
      <c r="B966" s="10"/>
      <c r="C966" s="10"/>
      <c r="D966" s="10"/>
      <c r="E966" s="10"/>
      <c r="F966" s="10"/>
      <c r="G966" s="10"/>
      <c r="H966" s="10"/>
      <c r="I966" s="10"/>
      <c r="J966" s="10"/>
      <c r="K966" s="10"/>
      <c r="L966" s="10"/>
      <c r="M966" s="10"/>
      <c r="N966" s="10"/>
      <c r="O966" s="10"/>
      <c r="P966" s="10"/>
      <c r="Q966" s="10"/>
      <c r="R966" s="10"/>
      <c r="S966" s="10"/>
      <c r="T966" s="10"/>
      <c r="U966" s="10"/>
      <c r="V966" s="10"/>
      <c r="W966" s="10"/>
      <c r="X966" s="10"/>
      <c r="AB966" s="10"/>
      <c r="AC966" s="10"/>
      <c r="AD966" s="10"/>
      <c r="AE966" s="10"/>
      <c r="AF966" s="10"/>
      <c r="AG966" s="10"/>
      <c r="AH966" s="10"/>
    </row>
    <row r="967" spans="1:34" ht="15.75" customHeight="1" x14ac:dyDescent="0.2">
      <c r="A967" s="10"/>
      <c r="B967" s="10"/>
      <c r="C967" s="10"/>
      <c r="D967" s="10"/>
      <c r="E967" s="10"/>
      <c r="F967" s="10"/>
      <c r="G967" s="10"/>
      <c r="H967" s="10"/>
      <c r="I967" s="10"/>
      <c r="J967" s="10"/>
      <c r="K967" s="10"/>
      <c r="L967" s="10"/>
      <c r="M967" s="10"/>
      <c r="N967" s="10"/>
      <c r="O967" s="10"/>
      <c r="P967" s="10"/>
      <c r="Q967" s="10"/>
      <c r="R967" s="10"/>
      <c r="S967" s="10"/>
      <c r="T967" s="10"/>
      <c r="U967" s="10"/>
      <c r="V967" s="10"/>
      <c r="W967" s="10"/>
      <c r="X967" s="10"/>
      <c r="AB967" s="10"/>
      <c r="AC967" s="10"/>
      <c r="AD967" s="10"/>
      <c r="AE967" s="10"/>
      <c r="AF967" s="10"/>
      <c r="AG967" s="10"/>
      <c r="AH967" s="10"/>
    </row>
    <row r="968" spans="1:34" ht="15.75" customHeight="1" x14ac:dyDescent="0.2">
      <c r="A968" s="10"/>
      <c r="B968" s="10"/>
      <c r="C968" s="10"/>
      <c r="D968" s="10"/>
      <c r="E968" s="10"/>
      <c r="F968" s="10"/>
      <c r="G968" s="10"/>
      <c r="H968" s="10"/>
      <c r="I968" s="10"/>
      <c r="J968" s="10"/>
      <c r="K968" s="10"/>
      <c r="L968" s="10"/>
      <c r="M968" s="10"/>
      <c r="N968" s="10"/>
      <c r="O968" s="10"/>
      <c r="P968" s="10"/>
      <c r="Q968" s="10"/>
      <c r="R968" s="10"/>
      <c r="S968" s="10"/>
      <c r="T968" s="10"/>
      <c r="U968" s="10"/>
      <c r="V968" s="10"/>
      <c r="W968" s="10"/>
      <c r="X968" s="10"/>
      <c r="AB968" s="10"/>
      <c r="AC968" s="10"/>
      <c r="AD968" s="10"/>
      <c r="AE968" s="10"/>
      <c r="AF968" s="10"/>
      <c r="AG968" s="10"/>
      <c r="AH968" s="10"/>
    </row>
    <row r="969" spans="1:34" ht="15.75" customHeight="1" x14ac:dyDescent="0.2">
      <c r="A969" s="10"/>
      <c r="B969" s="10"/>
      <c r="C969" s="10"/>
      <c r="D969" s="10"/>
      <c r="E969" s="10"/>
      <c r="F969" s="10"/>
      <c r="G969" s="10"/>
      <c r="H969" s="10"/>
      <c r="I969" s="10"/>
      <c r="J969" s="10"/>
      <c r="K969" s="10"/>
      <c r="L969" s="10"/>
      <c r="M969" s="10"/>
      <c r="N969" s="10"/>
      <c r="O969" s="10"/>
      <c r="P969" s="10"/>
      <c r="Q969" s="10"/>
      <c r="R969" s="10"/>
      <c r="S969" s="10"/>
      <c r="T969" s="10"/>
      <c r="U969" s="10"/>
      <c r="V969" s="10"/>
      <c r="W969" s="10"/>
      <c r="X969" s="10"/>
      <c r="AB969" s="10"/>
      <c r="AC969" s="10"/>
      <c r="AD969" s="10"/>
      <c r="AE969" s="10"/>
      <c r="AF969" s="10"/>
      <c r="AG969" s="10"/>
      <c r="AH969" s="10"/>
    </row>
    <row r="970" spans="1:34" ht="15.75" customHeight="1" x14ac:dyDescent="0.2">
      <c r="A970" s="10"/>
      <c r="B970" s="10"/>
      <c r="C970" s="10"/>
      <c r="D970" s="10"/>
      <c r="E970" s="10"/>
      <c r="F970" s="10"/>
      <c r="G970" s="10"/>
      <c r="H970" s="10"/>
      <c r="I970" s="10"/>
      <c r="J970" s="10"/>
      <c r="K970" s="10"/>
      <c r="L970" s="10"/>
      <c r="M970" s="10"/>
      <c r="N970" s="10"/>
      <c r="O970" s="10"/>
      <c r="P970" s="10"/>
      <c r="Q970" s="10"/>
      <c r="R970" s="10"/>
      <c r="S970" s="10"/>
      <c r="T970" s="10"/>
      <c r="U970" s="10"/>
      <c r="V970" s="10"/>
      <c r="W970" s="10"/>
      <c r="X970" s="10"/>
      <c r="AB970" s="10"/>
      <c r="AC970" s="10"/>
      <c r="AD970" s="10"/>
      <c r="AE970" s="10"/>
      <c r="AF970" s="10"/>
      <c r="AG970" s="10"/>
      <c r="AH970" s="10"/>
    </row>
    <row r="971" spans="1:34" ht="15.75" customHeight="1" x14ac:dyDescent="0.2">
      <c r="A971" s="10"/>
      <c r="B971" s="10"/>
      <c r="C971" s="10"/>
      <c r="D971" s="10"/>
      <c r="E971" s="10"/>
      <c r="F971" s="10"/>
      <c r="G971" s="10"/>
      <c r="H971" s="10"/>
      <c r="I971" s="10"/>
      <c r="J971" s="10"/>
      <c r="K971" s="10"/>
      <c r="L971" s="10"/>
      <c r="M971" s="10"/>
      <c r="N971" s="10"/>
      <c r="O971" s="10"/>
      <c r="P971" s="10"/>
      <c r="Q971" s="10"/>
      <c r="R971" s="10"/>
      <c r="S971" s="10"/>
      <c r="T971" s="10"/>
      <c r="U971" s="10"/>
      <c r="V971" s="10"/>
      <c r="W971" s="10"/>
      <c r="X971" s="10"/>
      <c r="AB971" s="10"/>
      <c r="AC971" s="10"/>
      <c r="AD971" s="10"/>
      <c r="AE971" s="10"/>
      <c r="AF971" s="10"/>
      <c r="AG971" s="10"/>
      <c r="AH971" s="10"/>
    </row>
    <row r="972" spans="1:34" ht="15.75" customHeight="1" x14ac:dyDescent="0.2">
      <c r="A972" s="10"/>
      <c r="B972" s="10"/>
      <c r="C972" s="10"/>
      <c r="D972" s="10"/>
      <c r="E972" s="10"/>
      <c r="F972" s="10"/>
      <c r="G972" s="10"/>
      <c r="H972" s="10"/>
      <c r="I972" s="10"/>
      <c r="J972" s="10"/>
      <c r="K972" s="10"/>
      <c r="L972" s="10"/>
      <c r="M972" s="10"/>
      <c r="N972" s="10"/>
      <c r="O972" s="10"/>
      <c r="P972" s="10"/>
      <c r="Q972" s="10"/>
      <c r="R972" s="10"/>
      <c r="S972" s="10"/>
      <c r="T972" s="10"/>
      <c r="U972" s="10"/>
      <c r="V972" s="10"/>
      <c r="W972" s="10"/>
      <c r="X972" s="10"/>
      <c r="AB972" s="10"/>
      <c r="AC972" s="10"/>
      <c r="AD972" s="10"/>
      <c r="AE972" s="10"/>
      <c r="AF972" s="10"/>
      <c r="AG972" s="10"/>
      <c r="AH972" s="10"/>
    </row>
    <row r="973" spans="1:34" ht="15.75" customHeight="1" x14ac:dyDescent="0.2">
      <c r="A973" s="10"/>
      <c r="B973" s="10"/>
      <c r="C973" s="10"/>
      <c r="D973" s="10"/>
      <c r="E973" s="10"/>
      <c r="F973" s="10"/>
      <c r="G973" s="10"/>
      <c r="H973" s="10"/>
      <c r="I973" s="10"/>
      <c r="J973" s="10"/>
      <c r="K973" s="10"/>
      <c r="L973" s="10"/>
      <c r="M973" s="10"/>
      <c r="N973" s="10"/>
      <c r="O973" s="10"/>
      <c r="P973" s="10"/>
      <c r="Q973" s="10"/>
      <c r="R973" s="10"/>
      <c r="S973" s="10"/>
      <c r="T973" s="10"/>
      <c r="U973" s="10"/>
      <c r="V973" s="10"/>
      <c r="W973" s="10"/>
      <c r="X973" s="10"/>
      <c r="AB973" s="10"/>
      <c r="AC973" s="10"/>
      <c r="AD973" s="10"/>
      <c r="AE973" s="10"/>
      <c r="AF973" s="10"/>
      <c r="AG973" s="10"/>
      <c r="AH973" s="10"/>
    </row>
    <row r="974" spans="1:34" ht="15.75" customHeight="1" x14ac:dyDescent="0.2">
      <c r="A974" s="10"/>
      <c r="B974" s="10"/>
      <c r="C974" s="10"/>
      <c r="D974" s="10"/>
      <c r="E974" s="10"/>
      <c r="F974" s="10"/>
      <c r="G974" s="10"/>
      <c r="H974" s="10"/>
      <c r="I974" s="10"/>
      <c r="J974" s="10"/>
      <c r="K974" s="10"/>
      <c r="L974" s="10"/>
      <c r="M974" s="10"/>
      <c r="N974" s="10"/>
      <c r="O974" s="10"/>
      <c r="P974" s="10"/>
      <c r="Q974" s="10"/>
      <c r="R974" s="10"/>
      <c r="S974" s="10"/>
      <c r="T974" s="10"/>
      <c r="U974" s="10"/>
      <c r="V974" s="10"/>
      <c r="W974" s="10"/>
      <c r="X974" s="10"/>
      <c r="AB974" s="10"/>
      <c r="AC974" s="10"/>
      <c r="AD974" s="10"/>
      <c r="AE974" s="10"/>
      <c r="AF974" s="10"/>
      <c r="AG974" s="10"/>
      <c r="AH974" s="10"/>
    </row>
    <row r="975" spans="1:34" ht="15.75" customHeight="1" x14ac:dyDescent="0.2">
      <c r="A975" s="10"/>
      <c r="B975" s="10"/>
      <c r="C975" s="10"/>
      <c r="D975" s="10"/>
      <c r="E975" s="10"/>
      <c r="F975" s="10"/>
      <c r="G975" s="10"/>
      <c r="H975" s="10"/>
      <c r="I975" s="10"/>
      <c r="J975" s="10"/>
      <c r="K975" s="10"/>
      <c r="L975" s="10"/>
      <c r="M975" s="10"/>
      <c r="N975" s="10"/>
      <c r="O975" s="10"/>
      <c r="P975" s="10"/>
      <c r="Q975" s="10"/>
      <c r="R975" s="10"/>
      <c r="S975" s="10"/>
      <c r="T975" s="10"/>
      <c r="U975" s="10"/>
      <c r="V975" s="10"/>
      <c r="W975" s="10"/>
      <c r="X975" s="10"/>
      <c r="AB975" s="10"/>
      <c r="AC975" s="10"/>
      <c r="AD975" s="10"/>
      <c r="AE975" s="10"/>
      <c r="AF975" s="10"/>
      <c r="AG975" s="10"/>
      <c r="AH975" s="10"/>
    </row>
    <row r="976" spans="1:34" ht="15.75" customHeight="1" x14ac:dyDescent="0.2">
      <c r="A976" s="10"/>
      <c r="B976" s="10"/>
      <c r="C976" s="10"/>
      <c r="D976" s="10"/>
      <c r="E976" s="10"/>
      <c r="F976" s="10"/>
      <c r="G976" s="10"/>
      <c r="H976" s="10"/>
      <c r="I976" s="10"/>
      <c r="J976" s="10"/>
      <c r="K976" s="10"/>
      <c r="L976" s="10"/>
      <c r="M976" s="10"/>
      <c r="N976" s="10"/>
      <c r="O976" s="10"/>
      <c r="P976" s="10"/>
      <c r="Q976" s="10"/>
      <c r="R976" s="10"/>
      <c r="S976" s="10"/>
      <c r="T976" s="10"/>
      <c r="U976" s="10"/>
      <c r="V976" s="10"/>
      <c r="W976" s="10"/>
      <c r="X976" s="10"/>
      <c r="AB976" s="10"/>
      <c r="AC976" s="10"/>
      <c r="AD976" s="10"/>
      <c r="AE976" s="10"/>
      <c r="AF976" s="10"/>
      <c r="AG976" s="10"/>
      <c r="AH976" s="10"/>
    </row>
    <row r="977" spans="1:34" ht="15.75" customHeight="1" x14ac:dyDescent="0.2">
      <c r="A977" s="10"/>
      <c r="B977" s="10"/>
      <c r="C977" s="10"/>
      <c r="D977" s="10"/>
      <c r="E977" s="10"/>
      <c r="F977" s="10"/>
      <c r="G977" s="10"/>
      <c r="H977" s="10"/>
      <c r="I977" s="10"/>
      <c r="J977" s="10"/>
      <c r="K977" s="10"/>
      <c r="L977" s="10"/>
      <c r="M977" s="10"/>
      <c r="N977" s="10"/>
      <c r="O977" s="10"/>
      <c r="P977" s="10"/>
      <c r="Q977" s="10"/>
      <c r="R977" s="10"/>
      <c r="S977" s="10"/>
      <c r="T977" s="10"/>
      <c r="U977" s="10"/>
      <c r="V977" s="10"/>
      <c r="W977" s="10"/>
      <c r="X977" s="10"/>
      <c r="AB977" s="10"/>
      <c r="AC977" s="10"/>
      <c r="AD977" s="10"/>
      <c r="AE977" s="10"/>
      <c r="AF977" s="10"/>
      <c r="AG977" s="10"/>
      <c r="AH977" s="10"/>
    </row>
    <row r="978" spans="1:34" ht="15.75" customHeight="1" x14ac:dyDescent="0.2">
      <c r="A978" s="10"/>
      <c r="B978" s="10"/>
      <c r="C978" s="10"/>
      <c r="D978" s="10"/>
      <c r="E978" s="10"/>
      <c r="F978" s="10"/>
      <c r="G978" s="10"/>
      <c r="H978" s="10"/>
      <c r="I978" s="10"/>
      <c r="J978" s="10"/>
      <c r="K978" s="10"/>
      <c r="L978" s="10"/>
      <c r="M978" s="10"/>
      <c r="N978" s="10"/>
      <c r="O978" s="10"/>
      <c r="P978" s="10"/>
      <c r="Q978" s="10"/>
      <c r="R978" s="10"/>
      <c r="S978" s="10"/>
      <c r="T978" s="10"/>
      <c r="U978" s="10"/>
      <c r="V978" s="10"/>
      <c r="W978" s="10"/>
      <c r="X978" s="10"/>
      <c r="AB978" s="10"/>
      <c r="AC978" s="10"/>
      <c r="AD978" s="10"/>
      <c r="AE978" s="10"/>
      <c r="AF978" s="10"/>
      <c r="AG978" s="10"/>
      <c r="AH978" s="10"/>
    </row>
    <row r="979" spans="1:34" ht="15.75" customHeight="1" x14ac:dyDescent="0.2">
      <c r="A979" s="10"/>
      <c r="B979" s="10"/>
      <c r="C979" s="10"/>
      <c r="D979" s="10"/>
      <c r="E979" s="10"/>
      <c r="F979" s="10"/>
      <c r="G979" s="10"/>
      <c r="H979" s="10"/>
      <c r="I979" s="10"/>
      <c r="J979" s="10"/>
      <c r="K979" s="10"/>
      <c r="L979" s="10"/>
      <c r="M979" s="10"/>
      <c r="N979" s="10"/>
      <c r="O979" s="10"/>
      <c r="P979" s="10"/>
      <c r="Q979" s="10"/>
      <c r="R979" s="10"/>
      <c r="S979" s="10"/>
      <c r="T979" s="10"/>
      <c r="U979" s="10"/>
      <c r="V979" s="10"/>
      <c r="W979" s="10"/>
      <c r="X979" s="10"/>
      <c r="AB979" s="10"/>
      <c r="AC979" s="10"/>
      <c r="AD979" s="10"/>
      <c r="AE979" s="10"/>
      <c r="AF979" s="10"/>
      <c r="AG979" s="10"/>
      <c r="AH979" s="10"/>
    </row>
    <row r="980" spans="1:34" ht="15.75" customHeight="1" x14ac:dyDescent="0.2">
      <c r="A980" s="10"/>
      <c r="B980" s="10"/>
      <c r="C980" s="10"/>
      <c r="D980" s="10"/>
      <c r="E980" s="10"/>
      <c r="F980" s="10"/>
      <c r="G980" s="10"/>
      <c r="H980" s="10"/>
      <c r="I980" s="10"/>
      <c r="J980" s="10"/>
      <c r="K980" s="10"/>
      <c r="L980" s="10"/>
      <c r="M980" s="10"/>
      <c r="N980" s="10"/>
      <c r="O980" s="10"/>
      <c r="P980" s="10"/>
      <c r="Q980" s="10"/>
      <c r="R980" s="10"/>
      <c r="S980" s="10"/>
      <c r="T980" s="10"/>
      <c r="U980" s="10"/>
      <c r="V980" s="10"/>
      <c r="W980" s="10"/>
      <c r="X980" s="10"/>
      <c r="AB980" s="10"/>
      <c r="AC980" s="10"/>
      <c r="AD980" s="10"/>
      <c r="AE980" s="10"/>
      <c r="AF980" s="10"/>
      <c r="AG980" s="10"/>
      <c r="AH980" s="10"/>
    </row>
    <row r="981" spans="1:34" ht="15.75" customHeight="1" x14ac:dyDescent="0.2">
      <c r="A981" s="10"/>
      <c r="B981" s="10"/>
      <c r="C981" s="10"/>
      <c r="D981" s="10"/>
      <c r="E981" s="10"/>
      <c r="F981" s="10"/>
      <c r="G981" s="10"/>
      <c r="H981" s="10"/>
      <c r="I981" s="10"/>
      <c r="J981" s="10"/>
      <c r="K981" s="10"/>
      <c r="L981" s="10"/>
      <c r="M981" s="10"/>
      <c r="N981" s="10"/>
      <c r="O981" s="10"/>
      <c r="P981" s="10"/>
      <c r="Q981" s="10"/>
      <c r="R981" s="10"/>
      <c r="S981" s="10"/>
      <c r="T981" s="10"/>
      <c r="U981" s="10"/>
      <c r="V981" s="10"/>
      <c r="W981" s="10"/>
      <c r="X981" s="10"/>
      <c r="AB981" s="10"/>
      <c r="AC981" s="10"/>
      <c r="AD981" s="10"/>
      <c r="AE981" s="10"/>
      <c r="AF981" s="10"/>
      <c r="AG981" s="10"/>
      <c r="AH981" s="10"/>
    </row>
    <row r="982" spans="1:34" ht="15.75" customHeight="1" x14ac:dyDescent="0.2">
      <c r="A982" s="10"/>
      <c r="B982" s="10"/>
      <c r="C982" s="10"/>
      <c r="D982" s="10"/>
      <c r="E982" s="10"/>
      <c r="F982" s="10"/>
      <c r="G982" s="10"/>
      <c r="H982" s="10"/>
      <c r="I982" s="10"/>
      <c r="J982" s="10"/>
      <c r="K982" s="10"/>
      <c r="L982" s="10"/>
      <c r="M982" s="10"/>
      <c r="N982" s="10"/>
      <c r="O982" s="10"/>
      <c r="P982" s="10"/>
      <c r="Q982" s="10"/>
      <c r="R982" s="10"/>
      <c r="S982" s="10"/>
      <c r="T982" s="10"/>
      <c r="U982" s="10"/>
      <c r="V982" s="10"/>
      <c r="W982" s="10"/>
      <c r="X982" s="10"/>
      <c r="AB982" s="10"/>
      <c r="AC982" s="10"/>
      <c r="AD982" s="10"/>
      <c r="AE982" s="10"/>
      <c r="AF982" s="10"/>
      <c r="AG982" s="10"/>
      <c r="AH982" s="10"/>
    </row>
    <row r="983" spans="1:34" ht="15.75" customHeight="1" x14ac:dyDescent="0.2">
      <c r="A983" s="10"/>
      <c r="B983" s="10"/>
      <c r="C983" s="10"/>
      <c r="D983" s="10"/>
      <c r="E983" s="10"/>
      <c r="F983" s="10"/>
      <c r="G983" s="10"/>
      <c r="H983" s="10"/>
      <c r="I983" s="10"/>
      <c r="J983" s="10"/>
      <c r="K983" s="10"/>
      <c r="L983" s="10"/>
      <c r="M983" s="10"/>
      <c r="N983" s="10"/>
      <c r="O983" s="10"/>
      <c r="P983" s="10"/>
      <c r="Q983" s="10"/>
      <c r="R983" s="10"/>
      <c r="S983" s="10"/>
      <c r="T983" s="10"/>
      <c r="U983" s="10"/>
      <c r="V983" s="10"/>
      <c r="W983" s="10"/>
      <c r="X983" s="10"/>
      <c r="AB983" s="10"/>
      <c r="AC983" s="10"/>
      <c r="AD983" s="10"/>
      <c r="AE983" s="10"/>
      <c r="AF983" s="10"/>
      <c r="AG983" s="10"/>
      <c r="AH983" s="10"/>
    </row>
    <row r="984" spans="1:34" ht="15.75" customHeight="1" x14ac:dyDescent="0.2">
      <c r="A984" s="10"/>
      <c r="B984" s="10"/>
      <c r="C984" s="10"/>
      <c r="D984" s="10"/>
      <c r="E984" s="10"/>
      <c r="F984" s="10"/>
      <c r="G984" s="10"/>
      <c r="H984" s="10"/>
      <c r="I984" s="10"/>
      <c r="J984" s="10"/>
      <c r="K984" s="10"/>
      <c r="L984" s="10"/>
      <c r="M984" s="10"/>
      <c r="N984" s="10"/>
      <c r="O984" s="10"/>
      <c r="P984" s="10"/>
      <c r="Q984" s="10"/>
      <c r="R984" s="10"/>
      <c r="S984" s="10"/>
      <c r="T984" s="10"/>
      <c r="U984" s="10"/>
      <c r="V984" s="10"/>
      <c r="W984" s="10"/>
      <c r="X984" s="10"/>
      <c r="AB984" s="10"/>
      <c r="AC984" s="10"/>
      <c r="AD984" s="10"/>
      <c r="AE984" s="10"/>
      <c r="AF984" s="10"/>
      <c r="AG984" s="10"/>
      <c r="AH984" s="10"/>
    </row>
    <row r="985" spans="1:34" ht="15.75" customHeight="1" x14ac:dyDescent="0.2">
      <c r="A985" s="10"/>
      <c r="B985" s="10"/>
      <c r="C985" s="10"/>
      <c r="D985" s="10"/>
      <c r="E985" s="10"/>
      <c r="F985" s="10"/>
      <c r="G985" s="10"/>
      <c r="H985" s="10"/>
      <c r="I985" s="10"/>
      <c r="J985" s="10"/>
      <c r="K985" s="10"/>
      <c r="L985" s="10"/>
      <c r="M985" s="10"/>
      <c r="N985" s="10"/>
      <c r="O985" s="10"/>
      <c r="P985" s="10"/>
      <c r="Q985" s="10"/>
      <c r="R985" s="10"/>
      <c r="S985" s="10"/>
      <c r="T985" s="10"/>
      <c r="U985" s="10"/>
      <c r="V985" s="10"/>
      <c r="W985" s="10"/>
      <c r="X985" s="10"/>
      <c r="AB985" s="10"/>
      <c r="AC985" s="10"/>
      <c r="AD985" s="10"/>
      <c r="AE985" s="10"/>
      <c r="AF985" s="10"/>
      <c r="AG985" s="10"/>
      <c r="AH985" s="10"/>
    </row>
    <row r="986" spans="1:34" ht="15.75" customHeight="1" x14ac:dyDescent="0.2">
      <c r="A986" s="10"/>
      <c r="B986" s="10"/>
      <c r="C986" s="10"/>
      <c r="D986" s="10"/>
      <c r="E986" s="10"/>
      <c r="F986" s="10"/>
      <c r="G986" s="10"/>
      <c r="H986" s="10"/>
      <c r="I986" s="10"/>
      <c r="J986" s="10"/>
      <c r="K986" s="10"/>
      <c r="L986" s="10"/>
      <c r="M986" s="10"/>
      <c r="N986" s="10"/>
      <c r="O986" s="10"/>
      <c r="P986" s="10"/>
      <c r="Q986" s="10"/>
      <c r="R986" s="10"/>
      <c r="S986" s="10"/>
      <c r="T986" s="10"/>
      <c r="U986" s="10"/>
      <c r="V986" s="10"/>
      <c r="W986" s="10"/>
      <c r="X986" s="10"/>
      <c r="AB986" s="10"/>
      <c r="AC986" s="10"/>
      <c r="AD986" s="10"/>
      <c r="AE986" s="10"/>
      <c r="AF986" s="10"/>
      <c r="AG986" s="10"/>
      <c r="AH986" s="10"/>
    </row>
    <row r="987" spans="1:34" ht="15.75" customHeight="1" x14ac:dyDescent="0.2">
      <c r="A987" s="10"/>
      <c r="B987" s="10"/>
      <c r="C987" s="10"/>
      <c r="D987" s="10"/>
      <c r="E987" s="10"/>
      <c r="F987" s="10"/>
      <c r="G987" s="10"/>
      <c r="H987" s="10"/>
      <c r="I987" s="10"/>
      <c r="J987" s="10"/>
      <c r="K987" s="10"/>
      <c r="L987" s="10"/>
      <c r="M987" s="10"/>
      <c r="N987" s="10"/>
      <c r="O987" s="10"/>
      <c r="P987" s="10"/>
      <c r="Q987" s="10"/>
      <c r="R987" s="10"/>
      <c r="S987" s="10"/>
      <c r="T987" s="10"/>
      <c r="U987" s="10"/>
      <c r="V987" s="10"/>
      <c r="W987" s="10"/>
      <c r="X987" s="10"/>
      <c r="AB987" s="10"/>
      <c r="AC987" s="10"/>
      <c r="AD987" s="10"/>
      <c r="AE987" s="10"/>
      <c r="AF987" s="10"/>
      <c r="AG987" s="10"/>
      <c r="AH987" s="10"/>
    </row>
    <row r="988" spans="1:34" ht="15.75" customHeight="1" x14ac:dyDescent="0.2">
      <c r="A988" s="10"/>
      <c r="B988" s="10"/>
      <c r="C988" s="10"/>
      <c r="D988" s="10"/>
      <c r="E988" s="10"/>
      <c r="F988" s="10"/>
      <c r="G988" s="10"/>
      <c r="H988" s="10"/>
      <c r="I988" s="10"/>
      <c r="J988" s="10"/>
      <c r="K988" s="10"/>
      <c r="L988" s="10"/>
      <c r="M988" s="10"/>
      <c r="N988" s="10"/>
      <c r="O988" s="10"/>
      <c r="P988" s="10"/>
      <c r="Q988" s="10"/>
      <c r="R988" s="10"/>
      <c r="S988" s="10"/>
      <c r="T988" s="10"/>
      <c r="U988" s="10"/>
      <c r="V988" s="10"/>
      <c r="W988" s="10"/>
      <c r="X988" s="10"/>
      <c r="AB988" s="10"/>
      <c r="AC988" s="10"/>
      <c r="AD988" s="10"/>
      <c r="AE988" s="10"/>
      <c r="AF988" s="10"/>
      <c r="AG988" s="10"/>
      <c r="AH988" s="10"/>
    </row>
    <row r="989" spans="1:34" ht="15.75" customHeight="1" x14ac:dyDescent="0.2">
      <c r="A989" s="10"/>
      <c r="B989" s="10"/>
      <c r="C989" s="10"/>
      <c r="D989" s="10"/>
      <c r="E989" s="10"/>
      <c r="F989" s="10"/>
      <c r="G989" s="10"/>
      <c r="H989" s="10"/>
      <c r="I989" s="10"/>
      <c r="J989" s="10"/>
      <c r="K989" s="10"/>
      <c r="L989" s="10"/>
      <c r="M989" s="10"/>
      <c r="N989" s="10"/>
      <c r="O989" s="10"/>
      <c r="P989" s="10"/>
      <c r="Q989" s="10"/>
      <c r="R989" s="10"/>
      <c r="S989" s="10"/>
      <c r="T989" s="10"/>
      <c r="U989" s="10"/>
      <c r="V989" s="10"/>
      <c r="W989" s="10"/>
      <c r="X989" s="10"/>
      <c r="AB989" s="10"/>
      <c r="AC989" s="10"/>
      <c r="AD989" s="10"/>
      <c r="AE989" s="10"/>
      <c r="AF989" s="10"/>
      <c r="AG989" s="10"/>
      <c r="AH989" s="10"/>
    </row>
    <row r="990" spans="1:34" ht="15.75" customHeight="1" x14ac:dyDescent="0.2">
      <c r="A990" s="10"/>
      <c r="B990" s="10"/>
      <c r="C990" s="10"/>
      <c r="D990" s="10"/>
      <c r="E990" s="10"/>
      <c r="F990" s="10"/>
      <c r="G990" s="10"/>
      <c r="H990" s="10"/>
      <c r="I990" s="10"/>
      <c r="J990" s="10"/>
      <c r="K990" s="10"/>
      <c r="L990" s="10"/>
      <c r="M990" s="10"/>
      <c r="N990" s="10"/>
      <c r="O990" s="10"/>
      <c r="P990" s="10"/>
      <c r="Q990" s="10"/>
      <c r="R990" s="10"/>
      <c r="S990" s="10"/>
      <c r="T990" s="10"/>
      <c r="U990" s="10"/>
      <c r="V990" s="10"/>
      <c r="W990" s="10"/>
      <c r="X990" s="10"/>
      <c r="AB990" s="10"/>
      <c r="AC990" s="10"/>
      <c r="AD990" s="10"/>
      <c r="AE990" s="10"/>
      <c r="AF990" s="10"/>
      <c r="AG990" s="10"/>
      <c r="AH990" s="10"/>
    </row>
    <row r="991" spans="1:34" ht="15.75" customHeight="1" x14ac:dyDescent="0.2">
      <c r="A991" s="10"/>
      <c r="B991" s="10"/>
      <c r="C991" s="10"/>
      <c r="D991" s="10"/>
      <c r="E991" s="10"/>
      <c r="F991" s="10"/>
      <c r="G991" s="10"/>
      <c r="H991" s="10"/>
      <c r="I991" s="10"/>
      <c r="J991" s="10"/>
      <c r="K991" s="10"/>
      <c r="L991" s="10"/>
      <c r="M991" s="10"/>
      <c r="N991" s="10"/>
      <c r="O991" s="10"/>
      <c r="P991" s="10"/>
      <c r="Q991" s="10"/>
      <c r="R991" s="10"/>
      <c r="S991" s="10"/>
      <c r="T991" s="10"/>
      <c r="U991" s="10"/>
      <c r="V991" s="10"/>
      <c r="W991" s="10"/>
      <c r="X991" s="10"/>
      <c r="AB991" s="10"/>
      <c r="AC991" s="10"/>
      <c r="AD991" s="10"/>
      <c r="AE991" s="10"/>
      <c r="AF991" s="10"/>
      <c r="AG991" s="10"/>
      <c r="AH991" s="10"/>
    </row>
    <row r="992" spans="1:34" ht="15.75" customHeight="1" x14ac:dyDescent="0.2">
      <c r="A992" s="10"/>
      <c r="B992" s="10"/>
      <c r="C992" s="10"/>
      <c r="D992" s="10"/>
      <c r="E992" s="10"/>
      <c r="F992" s="10"/>
      <c r="G992" s="10"/>
      <c r="H992" s="10"/>
      <c r="I992" s="10"/>
      <c r="J992" s="10"/>
      <c r="K992" s="10"/>
      <c r="L992" s="10"/>
      <c r="M992" s="10"/>
      <c r="N992" s="10"/>
      <c r="O992" s="10"/>
      <c r="P992" s="10"/>
      <c r="Q992" s="10"/>
      <c r="R992" s="10"/>
      <c r="S992" s="10"/>
      <c r="T992" s="10"/>
      <c r="U992" s="10"/>
      <c r="V992" s="10"/>
      <c r="W992" s="10"/>
      <c r="X992" s="10"/>
      <c r="AB992" s="10"/>
      <c r="AC992" s="10"/>
      <c r="AD992" s="10"/>
      <c r="AE992" s="10"/>
      <c r="AF992" s="10"/>
      <c r="AG992" s="10"/>
      <c r="AH992" s="10"/>
    </row>
    <row r="993" spans="1:34" ht="15.75" customHeight="1" x14ac:dyDescent="0.2">
      <c r="A993" s="10"/>
      <c r="B993" s="10"/>
      <c r="C993" s="10"/>
      <c r="D993" s="10"/>
      <c r="E993" s="10"/>
      <c r="F993" s="10"/>
      <c r="G993" s="10"/>
      <c r="H993" s="10"/>
      <c r="I993" s="10"/>
      <c r="J993" s="10"/>
      <c r="K993" s="10"/>
      <c r="L993" s="10"/>
      <c r="M993" s="10"/>
      <c r="N993" s="10"/>
      <c r="O993" s="10"/>
      <c r="P993" s="10"/>
      <c r="Q993" s="10"/>
      <c r="R993" s="10"/>
      <c r="S993" s="10"/>
      <c r="T993" s="10"/>
      <c r="U993" s="10"/>
      <c r="V993" s="10"/>
      <c r="W993" s="10"/>
      <c r="X993" s="10"/>
      <c r="AB993" s="10"/>
      <c r="AC993" s="10"/>
      <c r="AD993" s="10"/>
      <c r="AE993" s="10"/>
      <c r="AF993" s="10"/>
      <c r="AG993" s="10"/>
      <c r="AH993" s="10"/>
    </row>
    <row r="994" spans="1:34" ht="15.75" customHeight="1" x14ac:dyDescent="0.2">
      <c r="A994" s="10"/>
      <c r="B994" s="10"/>
      <c r="C994" s="10"/>
      <c r="D994" s="10"/>
      <c r="E994" s="10"/>
      <c r="F994" s="10"/>
      <c r="G994" s="10"/>
      <c r="H994" s="10"/>
      <c r="I994" s="10"/>
      <c r="J994" s="10"/>
      <c r="K994" s="10"/>
      <c r="L994" s="10"/>
      <c r="M994" s="10"/>
      <c r="N994" s="10"/>
      <c r="O994" s="10"/>
      <c r="P994" s="10"/>
      <c r="Q994" s="10"/>
      <c r="R994" s="10"/>
      <c r="S994" s="10"/>
      <c r="T994" s="10"/>
      <c r="U994" s="10"/>
      <c r="V994" s="10"/>
      <c r="W994" s="10"/>
      <c r="X994" s="10"/>
      <c r="AB994" s="10"/>
      <c r="AC994" s="10"/>
      <c r="AD994" s="10"/>
      <c r="AE994" s="10"/>
      <c r="AF994" s="10"/>
      <c r="AG994" s="10"/>
      <c r="AH994" s="10"/>
    </row>
    <row r="995" spans="1:34" ht="15.75" customHeight="1" x14ac:dyDescent="0.2">
      <c r="A995" s="10"/>
      <c r="B995" s="10"/>
      <c r="C995" s="10"/>
      <c r="D995" s="10"/>
      <c r="E995" s="10"/>
      <c r="F995" s="10"/>
      <c r="G995" s="10"/>
      <c r="H995" s="10"/>
      <c r="I995" s="10"/>
      <c r="J995" s="10"/>
      <c r="K995" s="10"/>
      <c r="L995" s="10"/>
      <c r="M995" s="10"/>
      <c r="N995" s="10"/>
      <c r="O995" s="10"/>
      <c r="P995" s="10"/>
      <c r="Q995" s="10"/>
      <c r="R995" s="10"/>
      <c r="S995" s="10"/>
      <c r="T995" s="10"/>
      <c r="U995" s="10"/>
      <c r="V995" s="10"/>
      <c r="W995" s="10"/>
      <c r="X995" s="10"/>
      <c r="AB995" s="10"/>
      <c r="AC995" s="10"/>
      <c r="AD995" s="10"/>
      <c r="AE995" s="10"/>
      <c r="AF995" s="10"/>
      <c r="AG995" s="10"/>
      <c r="AH995" s="10"/>
    </row>
    <row r="996" spans="1:34" ht="15.75" customHeight="1" x14ac:dyDescent="0.2">
      <c r="A996" s="10"/>
      <c r="B996" s="10"/>
      <c r="C996" s="10"/>
      <c r="D996" s="10"/>
      <c r="E996" s="10"/>
      <c r="F996" s="10"/>
      <c r="G996" s="10"/>
      <c r="H996" s="10"/>
      <c r="I996" s="10"/>
      <c r="J996" s="10"/>
      <c r="K996" s="10"/>
      <c r="L996" s="10"/>
      <c r="M996" s="10"/>
      <c r="N996" s="10"/>
      <c r="O996" s="10"/>
      <c r="P996" s="10"/>
      <c r="Q996" s="10"/>
      <c r="R996" s="10"/>
      <c r="S996" s="10"/>
      <c r="T996" s="10"/>
      <c r="U996" s="10"/>
      <c r="V996" s="10"/>
      <c r="W996" s="10"/>
      <c r="X996" s="10"/>
      <c r="AB996" s="10"/>
      <c r="AC996" s="10"/>
      <c r="AD996" s="10"/>
      <c r="AE996" s="10"/>
      <c r="AF996" s="10"/>
      <c r="AG996" s="10"/>
      <c r="AH996" s="10"/>
    </row>
    <row r="997" spans="1:34" ht="15.75" customHeight="1" x14ac:dyDescent="0.2">
      <c r="A997" s="10"/>
      <c r="B997" s="10"/>
      <c r="C997" s="10"/>
      <c r="D997" s="10"/>
      <c r="E997" s="10"/>
      <c r="F997" s="10"/>
      <c r="G997" s="10"/>
      <c r="H997" s="10"/>
      <c r="I997" s="10"/>
      <c r="J997" s="10"/>
      <c r="K997" s="10"/>
      <c r="L997" s="10"/>
      <c r="M997" s="10"/>
      <c r="N997" s="10"/>
      <c r="O997" s="10"/>
      <c r="P997" s="10"/>
      <c r="Q997" s="10"/>
      <c r="R997" s="10"/>
      <c r="S997" s="10"/>
      <c r="T997" s="10"/>
      <c r="U997" s="10"/>
      <c r="V997" s="10"/>
      <c r="W997" s="10"/>
      <c r="X997" s="10"/>
      <c r="AB997" s="10"/>
      <c r="AC997" s="10"/>
      <c r="AD997" s="10"/>
      <c r="AE997" s="10"/>
      <c r="AF997" s="10"/>
      <c r="AG997" s="10"/>
      <c r="AH997" s="10"/>
    </row>
    <row r="998" spans="1:34" ht="15.75" customHeight="1" x14ac:dyDescent="0.2">
      <c r="A998" s="10"/>
      <c r="B998" s="10"/>
      <c r="C998" s="10"/>
      <c r="D998" s="10"/>
      <c r="E998" s="10"/>
      <c r="F998" s="10"/>
      <c r="G998" s="10"/>
      <c r="H998" s="10"/>
      <c r="I998" s="10"/>
      <c r="J998" s="10"/>
      <c r="K998" s="10"/>
      <c r="L998" s="10"/>
      <c r="M998" s="10"/>
      <c r="N998" s="10"/>
      <c r="O998" s="10"/>
      <c r="P998" s="10"/>
      <c r="Q998" s="10"/>
      <c r="R998" s="10"/>
      <c r="S998" s="10"/>
      <c r="T998" s="10"/>
      <c r="U998" s="10"/>
      <c r="V998" s="10"/>
      <c r="W998" s="10"/>
      <c r="X998" s="10"/>
      <c r="AB998" s="10"/>
      <c r="AC998" s="10"/>
      <c r="AD998" s="10"/>
      <c r="AE998" s="10"/>
      <c r="AF998" s="10"/>
      <c r="AG998" s="10"/>
      <c r="AH998" s="10"/>
    </row>
    <row r="999" spans="1:34" ht="15.75" customHeight="1" x14ac:dyDescent="0.2">
      <c r="A999" s="10"/>
      <c r="B999" s="10"/>
      <c r="C999" s="10"/>
      <c r="D999" s="10"/>
      <c r="E999" s="10"/>
      <c r="F999" s="10"/>
      <c r="G999" s="10"/>
      <c r="H999" s="10"/>
      <c r="I999" s="10"/>
      <c r="J999" s="10"/>
      <c r="K999" s="10"/>
      <c r="L999" s="10"/>
      <c r="M999" s="10"/>
      <c r="N999" s="10"/>
      <c r="O999" s="10"/>
      <c r="P999" s="10"/>
      <c r="Q999" s="10"/>
      <c r="R999" s="10"/>
      <c r="S999" s="10"/>
      <c r="T999" s="10"/>
      <c r="U999" s="10"/>
      <c r="V999" s="10"/>
      <c r="W999" s="10"/>
      <c r="X999" s="10"/>
      <c r="AB999" s="10"/>
      <c r="AC999" s="10"/>
      <c r="AD999" s="10"/>
      <c r="AE999" s="10"/>
      <c r="AF999" s="10"/>
      <c r="AG999" s="10"/>
      <c r="AH999" s="10"/>
    </row>
    <row r="1000" spans="1:34" ht="15.75" customHeight="1" x14ac:dyDescent="0.2">
      <c r="A1000" s="10"/>
      <c r="B1000" s="10"/>
      <c r="C1000" s="10"/>
      <c r="D1000" s="10"/>
      <c r="E1000" s="10"/>
      <c r="F1000" s="10"/>
      <c r="G1000" s="10"/>
      <c r="H1000" s="10"/>
      <c r="I1000" s="10"/>
      <c r="J1000" s="10"/>
      <c r="K1000" s="10"/>
      <c r="L1000" s="10"/>
      <c r="M1000" s="10"/>
      <c r="N1000" s="10"/>
      <c r="O1000" s="10"/>
      <c r="P1000" s="10"/>
      <c r="Q1000" s="10"/>
      <c r="R1000" s="10"/>
      <c r="S1000" s="10"/>
      <c r="T1000" s="10"/>
      <c r="U1000" s="10"/>
      <c r="V1000" s="10"/>
      <c r="W1000" s="10"/>
      <c r="X1000" s="10"/>
      <c r="AB1000" s="10"/>
      <c r="AC1000" s="10"/>
      <c r="AD1000" s="10"/>
      <c r="AE1000" s="10"/>
      <c r="AF1000" s="10"/>
      <c r="AG1000" s="10"/>
      <c r="AH1000" s="10"/>
    </row>
  </sheetData>
  <autoFilter ref="A2:AH330" xr:uid="{00000000-0001-0000-0600-000000000000}"/>
  <pageMargins left="0.70866141732283472" right="0.70866141732283472" top="0.74803149606299213" bottom="0.74803149606299213" header="0.39370078740157483" footer="0"/>
  <pageSetup paperSize="8" scale="54" fitToWidth="2" fitToHeight="0" pageOrder="overThenDown" orientation="landscape" r:id="rId1"/>
  <headerFooter>
    <oddHeader>&amp;R&amp;F - &amp;A
&amp;P of &amp;N</oddHeader>
  </headerFooter>
  <colBreaks count="1" manualBreakCount="1">
    <brk id="8" max="5" man="1"/>
  </colBreaks>
  <extLst>
    <ext xmlns:x14="http://schemas.microsoft.com/office/spreadsheetml/2009/9/main" uri="{CCE6A557-97BC-4b89-ADB6-D9C93CAAB3DF}">
      <x14:dataValidations xmlns:xm="http://schemas.microsoft.com/office/excel/2006/main" count="2">
        <x14:dataValidation type="list" allowBlank="1" showInputMessage="1" showErrorMessage="1" xr:uid="{00000000-0002-0000-0600-000000000000}">
          <x14:formula1>
            <xm:f>'H:\My Documents\Work\Data\Data Collection\Nat Programme\2021\workprogramme\[Ireland _WP_2022-2027_TABLES_20211104 VR6_HG.xlsx]MasterCodeList'!#REF!</xm:f>
          </x14:formula1>
          <xm:sqref>D4:D6 D8:D11 D14:D17 D19:D21 D23:D24 D26:D33 D35:D53 D56:D64 D66:D71 D73:D77 D79:D82 D84:D89 D91:D94 D96:D101 D103 D105 D109:D116 D122:D132 D134:D135 D140:D144 D146 D150:D152 D159:D160 D162 D166 D168 D171 D173 D178 D184:D185 D189:D191 D193:D196 D200:D202 D204:D210 D223:D224 D227 D231 D235:D239 D242:D244 D246:D256 D261:D262 D264:D268 D273:D274 D277:D279 D282:D283 D285 D288:D306 D308:D320 K8:K11 K14:K17 K19:K33 K35:K54 K56:K64 K66:K71 K73:K77 K79:K82 K84:K94 K96:K101 K103 K105 K109:K116 K121:K135 K140:K144 K146 K150:K152 K155:K156 K159:K160 K162 K166 K168 K170:K171 K173 K178 K184:K185 K188:K191 K193:K197 K200:K202 K204:K210 K213 K222:K224 K227 K231 K235:K239 K242:K244 K246:K256 K261:K262 K264:K268 K273:K274 K277:K279 K282:K283 K285 K288:K325 K4:L6 L20:L21 L29 L81:L82 L98 L252:L253</xm:sqref>
        </x14:dataValidation>
        <x14:dataValidation type="list" allowBlank="1" showInputMessage="1" showErrorMessage="1" xr:uid="{00000000-0002-0000-0600-000001000000}">
          <x14:formula1>
            <xm:f>'Z:\Data Collection Regulation\DCF 2022-2027\DCF Annual Report  2023\WP 2023\[Ireland _WP_2022-2027_tables_20221027.xlsx]MasterCodeList'!#REF!</xm:f>
          </x14:formula1>
          <xm:sqref>H29 H4 H21 A4:A6 C4:C6</xm:sqref>
        </x14:dataValidation>
      </x14:dataValidations>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V642"/>
  <sheetViews>
    <sheetView zoomScale="85" zoomScaleNormal="85" zoomScaleSheetLayoutView="100" workbookViewId="0">
      <selection activeCell="M239" sqref="M239"/>
    </sheetView>
  </sheetViews>
  <sheetFormatPr defaultColWidth="14.42578125" defaultRowHeight="15" customHeight="1" x14ac:dyDescent="0.2"/>
  <cols>
    <col min="1" max="4" width="9.5703125" style="264" customWidth="1"/>
    <col min="5" max="5" width="14.5703125" style="264" customWidth="1"/>
    <col min="6" max="10" width="9.5703125" style="264" customWidth="1"/>
    <col min="11" max="11" width="17.42578125" style="264" customWidth="1"/>
    <col min="12" max="12" width="9.5703125" style="264" customWidth="1"/>
    <col min="13" max="13" width="9.5703125" style="282" customWidth="1"/>
    <col min="14" max="15" width="9.5703125" style="264" customWidth="1"/>
    <col min="16" max="16" width="14" style="283" customWidth="1"/>
    <col min="17" max="17" width="10.140625" style="283" customWidth="1"/>
    <col min="18" max="18" width="9.5703125" style="283" customWidth="1"/>
    <col min="19" max="19" width="9.5703125" style="284" customWidth="1"/>
    <col min="20" max="20" width="49.5703125" style="264" customWidth="1"/>
    <col min="21" max="22" width="8.85546875" style="264" customWidth="1"/>
    <col min="23" max="23" width="14.42578125" style="264" customWidth="1"/>
    <col min="24" max="16384" width="14.42578125" style="264"/>
  </cols>
  <sheetData>
    <row r="1" spans="1:22" ht="12.75" x14ac:dyDescent="0.2">
      <c r="A1" s="44" t="s">
        <v>918</v>
      </c>
      <c r="B1" s="44"/>
      <c r="C1" s="44"/>
      <c r="M1" s="264"/>
      <c r="P1" s="267"/>
      <c r="Q1" s="267"/>
      <c r="R1" s="267"/>
      <c r="S1" s="267"/>
    </row>
    <row r="2" spans="1:22" ht="63.75" customHeight="1" x14ac:dyDescent="0.2">
      <c r="A2" s="252" t="s">
        <v>87</v>
      </c>
      <c r="B2" s="252" t="s">
        <v>856</v>
      </c>
      <c r="C2" s="252" t="s">
        <v>853</v>
      </c>
      <c r="D2" s="252" t="s">
        <v>142</v>
      </c>
      <c r="E2" s="252" t="s">
        <v>900</v>
      </c>
      <c r="F2" s="252" t="s">
        <v>901</v>
      </c>
      <c r="G2" s="252" t="s">
        <v>293</v>
      </c>
      <c r="H2" s="252" t="s">
        <v>919</v>
      </c>
      <c r="I2" s="268" t="s">
        <v>920</v>
      </c>
      <c r="J2" s="268" t="s">
        <v>921</v>
      </c>
      <c r="K2" s="268" t="s">
        <v>922</v>
      </c>
      <c r="L2" s="268" t="s">
        <v>923</v>
      </c>
      <c r="M2" s="252" t="s">
        <v>924</v>
      </c>
      <c r="N2" s="252" t="s">
        <v>925</v>
      </c>
      <c r="O2" s="252" t="s">
        <v>859</v>
      </c>
      <c r="P2" s="265" t="s">
        <v>926</v>
      </c>
      <c r="Q2" s="269" t="s">
        <v>927</v>
      </c>
      <c r="R2" s="270" t="s">
        <v>928</v>
      </c>
      <c r="S2" s="271" t="s">
        <v>929</v>
      </c>
      <c r="T2" s="265" t="s">
        <v>912</v>
      </c>
      <c r="U2" s="10"/>
      <c r="V2" s="10"/>
    </row>
    <row r="3" spans="1:22" ht="12.75" x14ac:dyDescent="0.2">
      <c r="A3" s="253" t="s">
        <v>862</v>
      </c>
      <c r="B3" s="253" t="s">
        <v>930</v>
      </c>
      <c r="C3" s="254" t="s">
        <v>863</v>
      </c>
      <c r="D3" s="253" t="s">
        <v>864</v>
      </c>
      <c r="E3" s="253" t="s">
        <v>914</v>
      </c>
      <c r="F3" s="253" t="s">
        <v>914</v>
      </c>
      <c r="G3" s="253" t="s">
        <v>931</v>
      </c>
      <c r="H3" s="253" t="s">
        <v>930</v>
      </c>
      <c r="I3" s="253" t="s">
        <v>932</v>
      </c>
      <c r="J3" s="253" t="s">
        <v>933</v>
      </c>
      <c r="K3" s="253" t="s">
        <v>930</v>
      </c>
      <c r="L3" s="253" t="s">
        <v>930</v>
      </c>
      <c r="M3" s="253" t="s">
        <v>930</v>
      </c>
      <c r="N3" s="253" t="s">
        <v>930</v>
      </c>
      <c r="O3" s="253" t="s">
        <v>930</v>
      </c>
      <c r="P3" s="260" t="s">
        <v>934</v>
      </c>
      <c r="Q3" s="261" t="s">
        <v>934</v>
      </c>
      <c r="R3" s="262" t="str">
        <f>IF(M4="N/A","N/A",P4/M4)</f>
        <v>N/A</v>
      </c>
      <c r="S3" s="263" t="s">
        <v>935</v>
      </c>
      <c r="T3" s="315" t="s">
        <v>934</v>
      </c>
      <c r="U3" s="10"/>
      <c r="V3" s="10"/>
    </row>
    <row r="4" spans="1:22" ht="38.25" x14ac:dyDescent="0.2">
      <c r="A4" s="272" t="s">
        <v>118</v>
      </c>
      <c r="B4" s="272">
        <v>2023</v>
      </c>
      <c r="C4" s="272" t="s">
        <v>655</v>
      </c>
      <c r="D4" s="272" t="s">
        <v>144</v>
      </c>
      <c r="E4" s="272" t="s">
        <v>1261</v>
      </c>
      <c r="F4" s="272" t="s">
        <v>1257</v>
      </c>
      <c r="G4" s="272" t="s">
        <v>295</v>
      </c>
      <c r="H4" s="272" t="s">
        <v>1130</v>
      </c>
      <c r="I4" s="272" t="s">
        <v>481</v>
      </c>
      <c r="J4" s="272" t="s">
        <v>184</v>
      </c>
      <c r="K4" s="272" t="s">
        <v>1545</v>
      </c>
      <c r="L4" s="272" t="s">
        <v>1546</v>
      </c>
      <c r="M4" s="273" t="s">
        <v>1547</v>
      </c>
      <c r="N4" s="272" t="s">
        <v>1130</v>
      </c>
      <c r="O4" s="272"/>
      <c r="P4" s="274">
        <v>26</v>
      </c>
      <c r="Q4" s="274">
        <v>1</v>
      </c>
      <c r="R4" s="370" t="str">
        <f>IF(M4="N/A","N/A", P4/M4)</f>
        <v>N/A</v>
      </c>
      <c r="S4" s="275" t="str">
        <f t="shared" ref="S4:S30" si="0">IF(M4="N/A","N/A",IF(OR(R4&lt;90,R4&gt;150),"X",""))</f>
        <v>N/A</v>
      </c>
      <c r="T4" s="113" t="s">
        <v>2104</v>
      </c>
      <c r="U4" s="323"/>
      <c r="V4" s="323"/>
    </row>
    <row r="5" spans="1:22" ht="12.75" x14ac:dyDescent="0.2">
      <c r="A5" s="272" t="s">
        <v>118</v>
      </c>
      <c r="B5" s="272">
        <v>2023</v>
      </c>
      <c r="C5" s="272" t="s">
        <v>655</v>
      </c>
      <c r="D5" s="272" t="s">
        <v>144</v>
      </c>
      <c r="E5" s="272" t="s">
        <v>1261</v>
      </c>
      <c r="F5" s="272" t="s">
        <v>1257</v>
      </c>
      <c r="G5" s="272" t="s">
        <v>303</v>
      </c>
      <c r="H5" s="272" t="s">
        <v>1130</v>
      </c>
      <c r="I5" s="272" t="s">
        <v>481</v>
      </c>
      <c r="J5" s="272" t="s">
        <v>184</v>
      </c>
      <c r="K5" s="272" t="s">
        <v>1545</v>
      </c>
      <c r="L5" s="272" t="s">
        <v>1546</v>
      </c>
      <c r="M5" s="273" t="s">
        <v>1547</v>
      </c>
      <c r="N5" s="272" t="s">
        <v>1130</v>
      </c>
      <c r="O5" s="272"/>
      <c r="P5" s="274">
        <v>26</v>
      </c>
      <c r="Q5" s="274">
        <v>1</v>
      </c>
      <c r="R5" s="370" t="str">
        <f t="shared" ref="R5:R68" si="1">IF(M5="N/A","N/A", P5/M5)</f>
        <v>N/A</v>
      </c>
      <c r="S5" s="275" t="str">
        <f t="shared" si="0"/>
        <v>N/A</v>
      </c>
      <c r="T5" s="113"/>
      <c r="U5" s="323"/>
      <c r="V5" s="323"/>
    </row>
    <row r="6" spans="1:22" ht="12.75" x14ac:dyDescent="0.2">
      <c r="A6" s="272" t="s">
        <v>118</v>
      </c>
      <c r="B6" s="272">
        <v>2023</v>
      </c>
      <c r="C6" s="272" t="s">
        <v>655</v>
      </c>
      <c r="D6" s="272" t="s">
        <v>144</v>
      </c>
      <c r="E6" s="272" t="s">
        <v>1261</v>
      </c>
      <c r="F6" s="272" t="s">
        <v>1257</v>
      </c>
      <c r="G6" s="272" t="s">
        <v>299</v>
      </c>
      <c r="H6" s="272" t="s">
        <v>1130</v>
      </c>
      <c r="I6" s="272" t="s">
        <v>481</v>
      </c>
      <c r="J6" s="272" t="s">
        <v>184</v>
      </c>
      <c r="K6" s="272" t="s">
        <v>1545</v>
      </c>
      <c r="L6" s="272" t="s">
        <v>1546</v>
      </c>
      <c r="M6" s="273" t="s">
        <v>1547</v>
      </c>
      <c r="N6" s="272" t="s">
        <v>1130</v>
      </c>
      <c r="O6" s="272"/>
      <c r="P6" s="274">
        <v>26</v>
      </c>
      <c r="Q6" s="274">
        <v>1</v>
      </c>
      <c r="R6" s="370" t="str">
        <f t="shared" si="1"/>
        <v>N/A</v>
      </c>
      <c r="S6" s="275" t="str">
        <f t="shared" si="0"/>
        <v>N/A</v>
      </c>
      <c r="T6" s="113"/>
      <c r="U6" s="323"/>
      <c r="V6" s="323"/>
    </row>
    <row r="7" spans="1:22" ht="12.75" x14ac:dyDescent="0.2">
      <c r="A7" s="272" t="s">
        <v>118</v>
      </c>
      <c r="B7" s="272">
        <v>2023</v>
      </c>
      <c r="C7" s="272" t="s">
        <v>655</v>
      </c>
      <c r="D7" s="272" t="s">
        <v>144</v>
      </c>
      <c r="E7" s="272" t="s">
        <v>1261</v>
      </c>
      <c r="F7" s="272" t="s">
        <v>1257</v>
      </c>
      <c r="G7" s="272" t="s">
        <v>297</v>
      </c>
      <c r="H7" s="272" t="s">
        <v>1130</v>
      </c>
      <c r="I7" s="272" t="s">
        <v>481</v>
      </c>
      <c r="J7" s="272" t="s">
        <v>184</v>
      </c>
      <c r="K7" s="272" t="s">
        <v>1545</v>
      </c>
      <c r="L7" s="272" t="s">
        <v>1546</v>
      </c>
      <c r="M7" s="273" t="s">
        <v>1547</v>
      </c>
      <c r="N7" s="272" t="s">
        <v>1130</v>
      </c>
      <c r="O7" s="272"/>
      <c r="P7" s="274">
        <v>26</v>
      </c>
      <c r="Q7" s="274">
        <v>1</v>
      </c>
      <c r="R7" s="370" t="str">
        <f t="shared" si="1"/>
        <v>N/A</v>
      </c>
      <c r="S7" s="275" t="str">
        <f t="shared" si="0"/>
        <v>N/A</v>
      </c>
      <c r="T7" s="113"/>
      <c r="U7" s="323"/>
      <c r="V7" s="323"/>
    </row>
    <row r="8" spans="1:22" ht="12.75" x14ac:dyDescent="0.2">
      <c r="A8" s="272" t="s">
        <v>118</v>
      </c>
      <c r="B8" s="272">
        <v>2023</v>
      </c>
      <c r="C8" s="272" t="s">
        <v>655</v>
      </c>
      <c r="D8" s="272" t="s">
        <v>144</v>
      </c>
      <c r="E8" s="272" t="s">
        <v>1279</v>
      </c>
      <c r="F8" s="272" t="s">
        <v>1289</v>
      </c>
      <c r="G8" s="272" t="s">
        <v>295</v>
      </c>
      <c r="H8" s="272" t="s">
        <v>1262</v>
      </c>
      <c r="I8" s="272" t="s">
        <v>481</v>
      </c>
      <c r="J8" s="272" t="s">
        <v>184</v>
      </c>
      <c r="K8" s="272" t="s">
        <v>1545</v>
      </c>
      <c r="L8" s="272" t="s">
        <v>1546</v>
      </c>
      <c r="M8" s="273" t="s">
        <v>1547</v>
      </c>
      <c r="N8" s="272" t="s">
        <v>1130</v>
      </c>
      <c r="O8" s="272"/>
      <c r="P8" s="274">
        <v>875</v>
      </c>
      <c r="Q8" s="274">
        <v>16</v>
      </c>
      <c r="R8" s="370" t="str">
        <f t="shared" si="1"/>
        <v>N/A</v>
      </c>
      <c r="S8" s="275" t="str">
        <f t="shared" si="0"/>
        <v>N/A</v>
      </c>
      <c r="T8" s="113"/>
      <c r="U8" s="323"/>
      <c r="V8" s="323"/>
    </row>
    <row r="9" spans="1:22" ht="12.75" x14ac:dyDescent="0.2">
      <c r="A9" s="272" t="s">
        <v>118</v>
      </c>
      <c r="B9" s="272">
        <v>2023</v>
      </c>
      <c r="C9" s="272" t="s">
        <v>655</v>
      </c>
      <c r="D9" s="272" t="s">
        <v>144</v>
      </c>
      <c r="E9" s="272" t="s">
        <v>1279</v>
      </c>
      <c r="F9" s="272" t="s">
        <v>1289</v>
      </c>
      <c r="G9" s="272" t="s">
        <v>303</v>
      </c>
      <c r="H9" s="272" t="s">
        <v>1262</v>
      </c>
      <c r="I9" s="272" t="s">
        <v>481</v>
      </c>
      <c r="J9" s="272" t="s">
        <v>184</v>
      </c>
      <c r="K9" s="272" t="s">
        <v>1545</v>
      </c>
      <c r="L9" s="272" t="s">
        <v>1546</v>
      </c>
      <c r="M9" s="273" t="s">
        <v>1547</v>
      </c>
      <c r="N9" s="272" t="s">
        <v>1130</v>
      </c>
      <c r="O9" s="272"/>
      <c r="P9" s="274">
        <v>875</v>
      </c>
      <c r="Q9" s="274">
        <v>16</v>
      </c>
      <c r="R9" s="370" t="str">
        <f t="shared" si="1"/>
        <v>N/A</v>
      </c>
      <c r="S9" s="275" t="str">
        <f t="shared" si="0"/>
        <v>N/A</v>
      </c>
      <c r="T9" s="113"/>
      <c r="U9" s="323"/>
      <c r="V9" s="323"/>
    </row>
    <row r="10" spans="1:22" ht="12.75" x14ac:dyDescent="0.2">
      <c r="A10" s="276" t="s">
        <v>118</v>
      </c>
      <c r="B10" s="276">
        <v>2023</v>
      </c>
      <c r="C10" s="276" t="s">
        <v>655</v>
      </c>
      <c r="D10" s="276" t="s">
        <v>144</v>
      </c>
      <c r="E10" s="276" t="s">
        <v>1279</v>
      </c>
      <c r="F10" s="276" t="s">
        <v>1289</v>
      </c>
      <c r="G10" s="276" t="s">
        <v>299</v>
      </c>
      <c r="H10" s="276" t="s">
        <v>1262</v>
      </c>
      <c r="I10" s="276" t="s">
        <v>481</v>
      </c>
      <c r="J10" s="276" t="s">
        <v>184</v>
      </c>
      <c r="K10" s="276" t="s">
        <v>1545</v>
      </c>
      <c r="L10" s="276" t="s">
        <v>1546</v>
      </c>
      <c r="M10" s="277" t="s">
        <v>1547</v>
      </c>
      <c r="N10" s="276" t="s">
        <v>1130</v>
      </c>
      <c r="O10" s="276"/>
      <c r="P10" s="274">
        <v>875</v>
      </c>
      <c r="Q10" s="274">
        <v>16</v>
      </c>
      <c r="R10" s="370" t="str">
        <f t="shared" si="1"/>
        <v>N/A</v>
      </c>
      <c r="S10" s="275" t="str">
        <f t="shared" si="0"/>
        <v>N/A</v>
      </c>
      <c r="T10" s="113"/>
      <c r="U10" s="323"/>
      <c r="V10" s="323"/>
    </row>
    <row r="11" spans="1:22" ht="12.75" x14ac:dyDescent="0.2">
      <c r="A11" s="276" t="s">
        <v>118</v>
      </c>
      <c r="B11" s="276">
        <v>2023</v>
      </c>
      <c r="C11" s="276" t="s">
        <v>655</v>
      </c>
      <c r="D11" s="276" t="s">
        <v>144</v>
      </c>
      <c r="E11" s="276" t="s">
        <v>1279</v>
      </c>
      <c r="F11" s="276" t="s">
        <v>1289</v>
      </c>
      <c r="G11" s="276" t="s">
        <v>297</v>
      </c>
      <c r="H11" s="276" t="s">
        <v>1262</v>
      </c>
      <c r="I11" s="276" t="s">
        <v>481</v>
      </c>
      <c r="J11" s="276" t="s">
        <v>184</v>
      </c>
      <c r="K11" s="276" t="s">
        <v>1545</v>
      </c>
      <c r="L11" s="276" t="s">
        <v>1546</v>
      </c>
      <c r="M11" s="277" t="s">
        <v>1547</v>
      </c>
      <c r="N11" s="276" t="s">
        <v>1130</v>
      </c>
      <c r="O11" s="276"/>
      <c r="P11" s="274">
        <v>875</v>
      </c>
      <c r="Q11" s="274">
        <v>16</v>
      </c>
      <c r="R11" s="370" t="str">
        <f t="shared" si="1"/>
        <v>N/A</v>
      </c>
      <c r="S11" s="275" t="str">
        <f t="shared" si="0"/>
        <v>N/A</v>
      </c>
      <c r="T11" s="113"/>
      <c r="U11" s="323"/>
      <c r="V11" s="323"/>
    </row>
    <row r="12" spans="1:22" ht="12.75" x14ac:dyDescent="0.2">
      <c r="A12" s="276" t="s">
        <v>118</v>
      </c>
      <c r="B12" s="276">
        <v>2023</v>
      </c>
      <c r="C12" s="276" t="s">
        <v>656</v>
      </c>
      <c r="D12" s="276" t="s">
        <v>144</v>
      </c>
      <c r="E12" s="278" t="s">
        <v>1567</v>
      </c>
      <c r="F12" s="229">
        <v>7</v>
      </c>
      <c r="G12" s="278" t="s">
        <v>295</v>
      </c>
      <c r="H12" s="278" t="s">
        <v>1130</v>
      </c>
      <c r="I12" s="276" t="s">
        <v>479</v>
      </c>
      <c r="J12" s="276" t="s">
        <v>192</v>
      </c>
      <c r="K12" s="278" t="s">
        <v>1568</v>
      </c>
      <c r="L12" s="278" t="s">
        <v>1546</v>
      </c>
      <c r="M12" s="278" t="s">
        <v>1547</v>
      </c>
      <c r="N12" s="278" t="s">
        <v>1130</v>
      </c>
      <c r="O12" s="278"/>
      <c r="P12" s="274">
        <v>0</v>
      </c>
      <c r="Q12" s="274">
        <f t="shared" ref="Q12" si="2">Y12</f>
        <v>0</v>
      </c>
      <c r="R12" s="370" t="str">
        <f t="shared" si="1"/>
        <v>N/A</v>
      </c>
      <c r="S12" s="275" t="str">
        <f t="shared" si="0"/>
        <v>N/A</v>
      </c>
      <c r="T12" s="113" t="s">
        <v>2030</v>
      </c>
      <c r="U12" s="323"/>
      <c r="V12" s="323"/>
    </row>
    <row r="13" spans="1:22" ht="12.75" x14ac:dyDescent="0.2">
      <c r="A13" s="272" t="s">
        <v>118</v>
      </c>
      <c r="B13" s="272">
        <v>2023</v>
      </c>
      <c r="C13" s="272" t="s">
        <v>656</v>
      </c>
      <c r="D13" s="272" t="s">
        <v>144</v>
      </c>
      <c r="E13" s="279" t="s">
        <v>1567</v>
      </c>
      <c r="F13" s="230">
        <v>7</v>
      </c>
      <c r="G13" s="279" t="s">
        <v>1569</v>
      </c>
      <c r="H13" s="279" t="s">
        <v>1130</v>
      </c>
      <c r="I13" s="272" t="s">
        <v>479</v>
      </c>
      <c r="J13" s="272" t="s">
        <v>192</v>
      </c>
      <c r="K13" s="279" t="s">
        <v>1568</v>
      </c>
      <c r="L13" s="279" t="s">
        <v>1546</v>
      </c>
      <c r="M13" s="279" t="s">
        <v>1547</v>
      </c>
      <c r="N13" s="279" t="s">
        <v>1130</v>
      </c>
      <c r="O13" s="279"/>
      <c r="P13" s="274">
        <v>0</v>
      </c>
      <c r="Q13" s="274">
        <v>0</v>
      </c>
      <c r="R13" s="370" t="str">
        <f t="shared" si="1"/>
        <v>N/A</v>
      </c>
      <c r="S13" s="275" t="str">
        <f t="shared" si="0"/>
        <v>N/A</v>
      </c>
      <c r="T13" s="113" t="s">
        <v>2030</v>
      </c>
      <c r="U13" s="323"/>
      <c r="V13" s="323"/>
    </row>
    <row r="14" spans="1:22" ht="12.75" x14ac:dyDescent="0.2">
      <c r="A14" s="272" t="s">
        <v>118</v>
      </c>
      <c r="B14" s="272">
        <v>2023</v>
      </c>
      <c r="C14" s="272" t="s">
        <v>656</v>
      </c>
      <c r="D14" s="272" t="s">
        <v>144</v>
      </c>
      <c r="E14" s="279" t="s">
        <v>1567</v>
      </c>
      <c r="F14" s="230">
        <v>7</v>
      </c>
      <c r="G14" s="279" t="s">
        <v>297</v>
      </c>
      <c r="H14" s="279" t="s">
        <v>1130</v>
      </c>
      <c r="I14" s="272" t="s">
        <v>479</v>
      </c>
      <c r="J14" s="272" t="s">
        <v>192</v>
      </c>
      <c r="K14" s="279" t="s">
        <v>1568</v>
      </c>
      <c r="L14" s="279" t="s">
        <v>1546</v>
      </c>
      <c r="M14" s="279" t="s">
        <v>1547</v>
      </c>
      <c r="N14" s="279" t="s">
        <v>1130</v>
      </c>
      <c r="O14" s="272" t="s">
        <v>1570</v>
      </c>
      <c r="P14" s="274">
        <v>0</v>
      </c>
      <c r="Q14" s="274">
        <v>0</v>
      </c>
      <c r="R14" s="370" t="str">
        <f t="shared" si="1"/>
        <v>N/A</v>
      </c>
      <c r="S14" s="275" t="str">
        <f t="shared" si="0"/>
        <v>N/A</v>
      </c>
      <c r="T14" s="113" t="s">
        <v>2030</v>
      </c>
      <c r="U14" s="323"/>
      <c r="V14" s="323"/>
    </row>
    <row r="15" spans="1:22" ht="25.5" x14ac:dyDescent="0.2">
      <c r="A15" s="272" t="s">
        <v>118</v>
      </c>
      <c r="B15" s="272">
        <v>2023</v>
      </c>
      <c r="C15" s="272" t="s">
        <v>656</v>
      </c>
      <c r="D15" s="272" t="s">
        <v>144</v>
      </c>
      <c r="E15" s="272" t="s">
        <v>1517</v>
      </c>
      <c r="F15" s="272" t="s">
        <v>1518</v>
      </c>
      <c r="G15" s="272" t="s">
        <v>297</v>
      </c>
      <c r="H15" s="272" t="s">
        <v>1262</v>
      </c>
      <c r="I15" s="272" t="s">
        <v>481</v>
      </c>
      <c r="J15" s="272" t="s">
        <v>184</v>
      </c>
      <c r="K15" s="272" t="s">
        <v>1548</v>
      </c>
      <c r="L15" s="272" t="s">
        <v>1546</v>
      </c>
      <c r="M15" s="272" t="s">
        <v>1547</v>
      </c>
      <c r="N15" s="272" t="s">
        <v>1130</v>
      </c>
      <c r="O15" s="272" t="s">
        <v>1549</v>
      </c>
      <c r="P15" s="305">
        <v>844</v>
      </c>
      <c r="Q15" s="305">
        <v>5</v>
      </c>
      <c r="R15" s="370" t="str">
        <f t="shared" si="1"/>
        <v>N/A</v>
      </c>
      <c r="S15" s="314" t="str">
        <f t="shared" si="0"/>
        <v>N/A</v>
      </c>
      <c r="T15" s="113" t="s">
        <v>2056</v>
      </c>
      <c r="U15" s="323"/>
      <c r="V15" s="323"/>
    </row>
    <row r="16" spans="1:22" ht="12.75" x14ac:dyDescent="0.2">
      <c r="A16" s="272" t="s">
        <v>118</v>
      </c>
      <c r="B16" s="272">
        <v>2023</v>
      </c>
      <c r="C16" s="272" t="s">
        <v>656</v>
      </c>
      <c r="D16" s="272" t="s">
        <v>144</v>
      </c>
      <c r="E16" s="272" t="s">
        <v>1356</v>
      </c>
      <c r="F16" s="272" t="s">
        <v>1283</v>
      </c>
      <c r="G16" s="272" t="s">
        <v>299</v>
      </c>
      <c r="H16" s="272" t="s">
        <v>1262</v>
      </c>
      <c r="I16" s="272" t="s">
        <v>479</v>
      </c>
      <c r="J16" s="272" t="s">
        <v>184</v>
      </c>
      <c r="K16" s="272" t="s">
        <v>1550</v>
      </c>
      <c r="L16" s="272" t="s">
        <v>1546</v>
      </c>
      <c r="M16" s="273" t="s">
        <v>1547</v>
      </c>
      <c r="N16" s="272" t="s">
        <v>1130</v>
      </c>
      <c r="O16" s="272"/>
      <c r="P16" s="305">
        <v>10045</v>
      </c>
      <c r="Q16" s="305">
        <v>124</v>
      </c>
      <c r="R16" s="370" t="str">
        <f t="shared" si="1"/>
        <v>N/A</v>
      </c>
      <c r="S16" s="314" t="str">
        <f t="shared" si="0"/>
        <v>N/A</v>
      </c>
      <c r="T16" s="113"/>
      <c r="U16" s="323"/>
      <c r="V16" s="323"/>
    </row>
    <row r="17" spans="1:22" ht="12.75" x14ac:dyDescent="0.2">
      <c r="A17" s="272" t="s">
        <v>118</v>
      </c>
      <c r="B17" s="272">
        <v>2023</v>
      </c>
      <c r="C17" s="272" t="s">
        <v>656</v>
      </c>
      <c r="D17" s="272" t="s">
        <v>144</v>
      </c>
      <c r="E17" s="272" t="s">
        <v>1356</v>
      </c>
      <c r="F17" s="272" t="s">
        <v>1283</v>
      </c>
      <c r="G17" s="272" t="s">
        <v>299</v>
      </c>
      <c r="H17" s="272" t="s">
        <v>1262</v>
      </c>
      <c r="I17" s="272" t="s">
        <v>481</v>
      </c>
      <c r="J17" s="272" t="s">
        <v>184</v>
      </c>
      <c r="K17" s="272" t="s">
        <v>1551</v>
      </c>
      <c r="L17" s="272" t="s">
        <v>1546</v>
      </c>
      <c r="M17" s="273" t="s">
        <v>1547</v>
      </c>
      <c r="N17" s="272" t="s">
        <v>1130</v>
      </c>
      <c r="O17" s="272"/>
      <c r="P17" s="305">
        <v>4309</v>
      </c>
      <c r="Q17" s="305">
        <v>24</v>
      </c>
      <c r="R17" s="370" t="str">
        <f t="shared" si="1"/>
        <v>N/A</v>
      </c>
      <c r="S17" s="314" t="str">
        <f t="shared" si="0"/>
        <v>N/A</v>
      </c>
      <c r="T17" s="113"/>
      <c r="U17" s="323"/>
      <c r="V17" s="323"/>
    </row>
    <row r="18" spans="1:22" ht="25.5" x14ac:dyDescent="0.2">
      <c r="A18" s="272" t="s">
        <v>118</v>
      </c>
      <c r="B18" s="272">
        <v>2023</v>
      </c>
      <c r="C18" s="272" t="s">
        <v>656</v>
      </c>
      <c r="D18" s="272" t="s">
        <v>144</v>
      </c>
      <c r="E18" s="272" t="s">
        <v>1356</v>
      </c>
      <c r="F18" s="272" t="s">
        <v>1283</v>
      </c>
      <c r="G18" s="272" t="s">
        <v>297</v>
      </c>
      <c r="H18" s="272" t="s">
        <v>1262</v>
      </c>
      <c r="I18" s="272" t="s">
        <v>479</v>
      </c>
      <c r="J18" s="272" t="s">
        <v>184</v>
      </c>
      <c r="K18" s="272" t="s">
        <v>1550</v>
      </c>
      <c r="L18" s="272" t="s">
        <v>1546</v>
      </c>
      <c r="M18" s="273" t="s">
        <v>1547</v>
      </c>
      <c r="N18" s="272" t="s">
        <v>1130</v>
      </c>
      <c r="O18" s="272"/>
      <c r="P18" s="305">
        <v>0</v>
      </c>
      <c r="Q18" s="305">
        <v>0</v>
      </c>
      <c r="R18" s="370" t="str">
        <f t="shared" si="1"/>
        <v>N/A</v>
      </c>
      <c r="S18" s="314" t="str">
        <f t="shared" si="0"/>
        <v>N/A</v>
      </c>
      <c r="T18" s="113" t="s">
        <v>2057</v>
      </c>
      <c r="U18" s="323"/>
      <c r="V18" s="323"/>
    </row>
    <row r="19" spans="1:22" ht="12.75" x14ac:dyDescent="0.2">
      <c r="A19" s="272" t="s">
        <v>118</v>
      </c>
      <c r="B19" s="272">
        <v>2023</v>
      </c>
      <c r="C19" s="272" t="s">
        <v>656</v>
      </c>
      <c r="D19" s="272" t="s">
        <v>144</v>
      </c>
      <c r="E19" s="272" t="s">
        <v>1356</v>
      </c>
      <c r="F19" s="272" t="s">
        <v>1283</v>
      </c>
      <c r="G19" s="272" t="s">
        <v>297</v>
      </c>
      <c r="H19" s="272" t="s">
        <v>1262</v>
      </c>
      <c r="I19" s="272" t="s">
        <v>481</v>
      </c>
      <c r="J19" s="272" t="s">
        <v>184</v>
      </c>
      <c r="K19" s="272" t="s">
        <v>1551</v>
      </c>
      <c r="L19" s="272" t="s">
        <v>1546</v>
      </c>
      <c r="M19" s="273" t="s">
        <v>1547</v>
      </c>
      <c r="N19" s="272" t="s">
        <v>1130</v>
      </c>
      <c r="O19" s="272"/>
      <c r="P19" s="305">
        <v>3393</v>
      </c>
      <c r="Q19" s="305">
        <v>20</v>
      </c>
      <c r="R19" s="370" t="str">
        <f t="shared" si="1"/>
        <v>N/A</v>
      </c>
      <c r="S19" s="314" t="str">
        <f t="shared" si="0"/>
        <v>N/A</v>
      </c>
      <c r="T19" s="113"/>
      <c r="U19" s="323"/>
      <c r="V19" s="323"/>
    </row>
    <row r="20" spans="1:22" ht="25.5" x14ac:dyDescent="0.2">
      <c r="A20" s="272" t="s">
        <v>118</v>
      </c>
      <c r="B20" s="272">
        <v>2023</v>
      </c>
      <c r="C20" s="272" t="s">
        <v>656</v>
      </c>
      <c r="D20" s="272" t="s">
        <v>144</v>
      </c>
      <c r="E20" s="272" t="s">
        <v>1357</v>
      </c>
      <c r="F20" s="272" t="s">
        <v>1358</v>
      </c>
      <c r="G20" s="272" t="s">
        <v>295</v>
      </c>
      <c r="H20" s="272" t="s">
        <v>1130</v>
      </c>
      <c r="I20" s="272" t="s">
        <v>479</v>
      </c>
      <c r="J20" s="272" t="s">
        <v>192</v>
      </c>
      <c r="K20" s="272" t="s">
        <v>781</v>
      </c>
      <c r="L20" s="272" t="s">
        <v>1546</v>
      </c>
      <c r="M20" s="273" t="s">
        <v>1547</v>
      </c>
      <c r="N20" s="272" t="s">
        <v>1130</v>
      </c>
      <c r="O20" s="272"/>
      <c r="P20" s="274">
        <v>876</v>
      </c>
      <c r="Q20" s="274">
        <v>29</v>
      </c>
      <c r="R20" s="370" t="str">
        <f t="shared" si="1"/>
        <v>N/A</v>
      </c>
      <c r="S20" s="275" t="str">
        <f t="shared" si="0"/>
        <v>N/A</v>
      </c>
      <c r="T20" s="113" t="s">
        <v>2035</v>
      </c>
      <c r="U20" s="323"/>
      <c r="V20" s="323"/>
    </row>
    <row r="21" spans="1:22" ht="12.75" x14ac:dyDescent="0.2">
      <c r="A21" s="272" t="s">
        <v>118</v>
      </c>
      <c r="B21" s="272">
        <v>2023</v>
      </c>
      <c r="C21" s="272" t="s">
        <v>656</v>
      </c>
      <c r="D21" s="272" t="s">
        <v>144</v>
      </c>
      <c r="E21" s="272" t="s">
        <v>1357</v>
      </c>
      <c r="F21" s="272" t="s">
        <v>1358</v>
      </c>
      <c r="G21" s="272" t="s">
        <v>295</v>
      </c>
      <c r="H21" s="272" t="s">
        <v>1130</v>
      </c>
      <c r="I21" s="272" t="s">
        <v>481</v>
      </c>
      <c r="J21" s="272" t="s">
        <v>184</v>
      </c>
      <c r="K21" s="272" t="s">
        <v>1545</v>
      </c>
      <c r="L21" s="272" t="s">
        <v>1546</v>
      </c>
      <c r="M21" s="273" t="s">
        <v>1547</v>
      </c>
      <c r="N21" s="272" t="s">
        <v>1130</v>
      </c>
      <c r="O21" s="272"/>
      <c r="P21" s="274">
        <v>313</v>
      </c>
      <c r="Q21" s="274">
        <v>14</v>
      </c>
      <c r="R21" s="370" t="str">
        <f t="shared" si="1"/>
        <v>N/A</v>
      </c>
      <c r="S21" s="275" t="str">
        <f t="shared" si="0"/>
        <v>N/A</v>
      </c>
      <c r="T21" s="113"/>
      <c r="U21" s="323"/>
      <c r="V21" s="323"/>
    </row>
    <row r="22" spans="1:22" ht="25.5" x14ac:dyDescent="0.2">
      <c r="A22" s="272" t="s">
        <v>118</v>
      </c>
      <c r="B22" s="272">
        <v>2023</v>
      </c>
      <c r="C22" s="272" t="s">
        <v>656</v>
      </c>
      <c r="D22" s="272" t="s">
        <v>144</v>
      </c>
      <c r="E22" s="272" t="s">
        <v>1357</v>
      </c>
      <c r="F22" s="272" t="s">
        <v>1358</v>
      </c>
      <c r="G22" s="272" t="s">
        <v>303</v>
      </c>
      <c r="H22" s="272" t="s">
        <v>1130</v>
      </c>
      <c r="I22" s="272" t="s">
        <v>479</v>
      </c>
      <c r="J22" s="272" t="s">
        <v>192</v>
      </c>
      <c r="K22" s="272" t="s">
        <v>781</v>
      </c>
      <c r="L22" s="272" t="s">
        <v>1546</v>
      </c>
      <c r="M22" s="273" t="s">
        <v>1547</v>
      </c>
      <c r="N22" s="272" t="s">
        <v>1130</v>
      </c>
      <c r="O22" s="272"/>
      <c r="P22" s="274">
        <v>876</v>
      </c>
      <c r="Q22" s="274">
        <v>29</v>
      </c>
      <c r="R22" s="370" t="str">
        <f t="shared" si="1"/>
        <v>N/A</v>
      </c>
      <c r="S22" s="275" t="str">
        <f t="shared" si="0"/>
        <v>N/A</v>
      </c>
      <c r="T22" s="113" t="s">
        <v>2035</v>
      </c>
      <c r="U22" s="323"/>
      <c r="V22" s="323"/>
    </row>
    <row r="23" spans="1:22" ht="12.75" x14ac:dyDescent="0.2">
      <c r="A23" s="272" t="s">
        <v>118</v>
      </c>
      <c r="B23" s="272">
        <v>2023</v>
      </c>
      <c r="C23" s="272" t="s">
        <v>656</v>
      </c>
      <c r="D23" s="272" t="s">
        <v>144</v>
      </c>
      <c r="E23" s="272" t="s">
        <v>1357</v>
      </c>
      <c r="F23" s="272" t="s">
        <v>1358</v>
      </c>
      <c r="G23" s="272" t="s">
        <v>303</v>
      </c>
      <c r="H23" s="272" t="s">
        <v>1130</v>
      </c>
      <c r="I23" s="272" t="s">
        <v>481</v>
      </c>
      <c r="J23" s="272" t="s">
        <v>184</v>
      </c>
      <c r="K23" s="272" t="s">
        <v>1545</v>
      </c>
      <c r="L23" s="272" t="s">
        <v>1546</v>
      </c>
      <c r="M23" s="273" t="s">
        <v>1547</v>
      </c>
      <c r="N23" s="272" t="s">
        <v>1130</v>
      </c>
      <c r="O23" s="272"/>
      <c r="P23" s="274" t="s">
        <v>1547</v>
      </c>
      <c r="Q23" s="274" t="s">
        <v>1547</v>
      </c>
      <c r="R23" s="370" t="str">
        <f t="shared" si="1"/>
        <v>N/A</v>
      </c>
      <c r="S23" s="275" t="str">
        <f t="shared" si="0"/>
        <v>N/A</v>
      </c>
      <c r="T23" s="316"/>
      <c r="U23" s="323"/>
      <c r="V23" s="323"/>
    </row>
    <row r="24" spans="1:22" ht="25.5" x14ac:dyDescent="0.2">
      <c r="A24" s="272" t="s">
        <v>118</v>
      </c>
      <c r="B24" s="272">
        <v>2023</v>
      </c>
      <c r="C24" s="272" t="s">
        <v>656</v>
      </c>
      <c r="D24" s="272" t="s">
        <v>144</v>
      </c>
      <c r="E24" s="272" t="s">
        <v>1357</v>
      </c>
      <c r="F24" s="272" t="s">
        <v>1358</v>
      </c>
      <c r="G24" s="272" t="s">
        <v>299</v>
      </c>
      <c r="H24" s="272" t="s">
        <v>1130</v>
      </c>
      <c r="I24" s="272" t="s">
        <v>479</v>
      </c>
      <c r="J24" s="272" t="s">
        <v>192</v>
      </c>
      <c r="K24" s="272" t="s">
        <v>781</v>
      </c>
      <c r="L24" s="272" t="s">
        <v>1546</v>
      </c>
      <c r="M24" s="273" t="s">
        <v>1547</v>
      </c>
      <c r="N24" s="272" t="s">
        <v>1130</v>
      </c>
      <c r="O24" s="272"/>
      <c r="P24" s="274">
        <v>876</v>
      </c>
      <c r="Q24" s="274">
        <v>29</v>
      </c>
      <c r="R24" s="370" t="str">
        <f t="shared" si="1"/>
        <v>N/A</v>
      </c>
      <c r="S24" s="275" t="str">
        <f t="shared" si="0"/>
        <v>N/A</v>
      </c>
      <c r="T24" s="113" t="s">
        <v>2035</v>
      </c>
      <c r="U24" s="323"/>
      <c r="V24" s="323"/>
    </row>
    <row r="25" spans="1:22" ht="12.75" x14ac:dyDescent="0.2">
      <c r="A25" s="272" t="s">
        <v>118</v>
      </c>
      <c r="B25" s="272">
        <v>2023</v>
      </c>
      <c r="C25" s="272" t="s">
        <v>656</v>
      </c>
      <c r="D25" s="272" t="s">
        <v>144</v>
      </c>
      <c r="E25" s="272" t="s">
        <v>1357</v>
      </c>
      <c r="F25" s="272" t="s">
        <v>1358</v>
      </c>
      <c r="G25" s="272" t="s">
        <v>299</v>
      </c>
      <c r="H25" s="272" t="s">
        <v>1130</v>
      </c>
      <c r="I25" s="272" t="s">
        <v>481</v>
      </c>
      <c r="J25" s="272" t="s">
        <v>184</v>
      </c>
      <c r="K25" s="272" t="s">
        <v>1545</v>
      </c>
      <c r="L25" s="272" t="s">
        <v>1546</v>
      </c>
      <c r="M25" s="273" t="s">
        <v>1547</v>
      </c>
      <c r="N25" s="272" t="s">
        <v>1130</v>
      </c>
      <c r="O25" s="272"/>
      <c r="P25" s="274" t="s">
        <v>1547</v>
      </c>
      <c r="Q25" s="274" t="s">
        <v>1547</v>
      </c>
      <c r="R25" s="370" t="str">
        <f t="shared" si="1"/>
        <v>N/A</v>
      </c>
      <c r="S25" s="275" t="str">
        <f t="shared" si="0"/>
        <v>N/A</v>
      </c>
      <c r="T25" s="316"/>
      <c r="U25" s="323"/>
      <c r="V25" s="323"/>
    </row>
    <row r="26" spans="1:22" ht="25.5" x14ac:dyDescent="0.2">
      <c r="A26" s="272" t="s">
        <v>118</v>
      </c>
      <c r="B26" s="272">
        <v>2023</v>
      </c>
      <c r="C26" s="272" t="s">
        <v>656</v>
      </c>
      <c r="D26" s="272" t="s">
        <v>144</v>
      </c>
      <c r="E26" s="272" t="s">
        <v>1357</v>
      </c>
      <c r="F26" s="272" t="s">
        <v>1358</v>
      </c>
      <c r="G26" s="272" t="s">
        <v>297</v>
      </c>
      <c r="H26" s="272" t="s">
        <v>1130</v>
      </c>
      <c r="I26" s="272" t="s">
        <v>479</v>
      </c>
      <c r="J26" s="272" t="s">
        <v>192</v>
      </c>
      <c r="K26" s="272" t="s">
        <v>781</v>
      </c>
      <c r="L26" s="272" t="s">
        <v>1546</v>
      </c>
      <c r="M26" s="273" t="s">
        <v>1547</v>
      </c>
      <c r="N26" s="272" t="s">
        <v>1130</v>
      </c>
      <c r="O26" s="272"/>
      <c r="P26" s="274">
        <v>876</v>
      </c>
      <c r="Q26" s="274">
        <v>29</v>
      </c>
      <c r="R26" s="370" t="str">
        <f t="shared" si="1"/>
        <v>N/A</v>
      </c>
      <c r="S26" s="275" t="str">
        <f t="shared" si="0"/>
        <v>N/A</v>
      </c>
      <c r="T26" s="113" t="s">
        <v>2035</v>
      </c>
      <c r="U26" s="323"/>
      <c r="V26" s="323"/>
    </row>
    <row r="27" spans="1:22" ht="12.75" x14ac:dyDescent="0.2">
      <c r="A27" s="272" t="s">
        <v>118</v>
      </c>
      <c r="B27" s="272">
        <v>2023</v>
      </c>
      <c r="C27" s="272" t="s">
        <v>656</v>
      </c>
      <c r="D27" s="272" t="s">
        <v>144</v>
      </c>
      <c r="E27" s="272" t="s">
        <v>1357</v>
      </c>
      <c r="F27" s="272" t="s">
        <v>1358</v>
      </c>
      <c r="G27" s="272" t="s">
        <v>297</v>
      </c>
      <c r="H27" s="272" t="s">
        <v>1130</v>
      </c>
      <c r="I27" s="272" t="s">
        <v>481</v>
      </c>
      <c r="J27" s="272" t="s">
        <v>184</v>
      </c>
      <c r="K27" s="272" t="s">
        <v>1545</v>
      </c>
      <c r="L27" s="272" t="s">
        <v>1546</v>
      </c>
      <c r="M27" s="273" t="s">
        <v>1547</v>
      </c>
      <c r="N27" s="272" t="s">
        <v>1130</v>
      </c>
      <c r="O27" s="272"/>
      <c r="P27" s="274" t="s">
        <v>1547</v>
      </c>
      <c r="Q27" s="274" t="s">
        <v>1547</v>
      </c>
      <c r="R27" s="370" t="str">
        <f t="shared" si="1"/>
        <v>N/A</v>
      </c>
      <c r="S27" s="275" t="str">
        <f t="shared" si="0"/>
        <v>N/A</v>
      </c>
      <c r="T27" s="316"/>
      <c r="U27" s="323"/>
      <c r="V27" s="323"/>
    </row>
    <row r="28" spans="1:22" ht="12.75" x14ac:dyDescent="0.2">
      <c r="A28" s="272" t="s">
        <v>118</v>
      </c>
      <c r="B28" s="272">
        <v>2023</v>
      </c>
      <c r="C28" s="272" t="s">
        <v>656</v>
      </c>
      <c r="D28" s="272" t="s">
        <v>144</v>
      </c>
      <c r="E28" s="272" t="s">
        <v>1261</v>
      </c>
      <c r="F28" s="272" t="s">
        <v>1368</v>
      </c>
      <c r="G28" s="272" t="s">
        <v>295</v>
      </c>
      <c r="H28" s="272" t="s">
        <v>1262</v>
      </c>
      <c r="I28" s="272" t="s">
        <v>479</v>
      </c>
      <c r="J28" s="272" t="s">
        <v>192</v>
      </c>
      <c r="K28" s="272" t="s">
        <v>781</v>
      </c>
      <c r="L28" s="272" t="s">
        <v>1546</v>
      </c>
      <c r="M28" s="273" t="s">
        <v>1547</v>
      </c>
      <c r="N28" s="272" t="s">
        <v>1130</v>
      </c>
      <c r="O28" s="272"/>
      <c r="P28" s="274">
        <v>678</v>
      </c>
      <c r="Q28" s="274">
        <v>12</v>
      </c>
      <c r="R28" s="370" t="str">
        <f t="shared" si="1"/>
        <v>N/A</v>
      </c>
      <c r="S28" s="275" t="str">
        <f t="shared" si="0"/>
        <v>N/A</v>
      </c>
      <c r="T28" s="316"/>
      <c r="U28" s="323"/>
      <c r="V28" s="323"/>
    </row>
    <row r="29" spans="1:22" ht="12.75" x14ac:dyDescent="0.2">
      <c r="A29" s="272" t="s">
        <v>118</v>
      </c>
      <c r="B29" s="272">
        <v>2023</v>
      </c>
      <c r="C29" s="272" t="s">
        <v>656</v>
      </c>
      <c r="D29" s="272" t="s">
        <v>144</v>
      </c>
      <c r="E29" s="272" t="s">
        <v>1261</v>
      </c>
      <c r="F29" s="272" t="s">
        <v>1368</v>
      </c>
      <c r="G29" s="272" t="s">
        <v>295</v>
      </c>
      <c r="H29" s="272" t="s">
        <v>1262</v>
      </c>
      <c r="I29" s="272" t="s">
        <v>481</v>
      </c>
      <c r="J29" s="272" t="s">
        <v>184</v>
      </c>
      <c r="K29" s="272" t="s">
        <v>1545</v>
      </c>
      <c r="L29" s="272" t="s">
        <v>1546</v>
      </c>
      <c r="M29" s="273" t="s">
        <v>1547</v>
      </c>
      <c r="N29" s="272" t="s">
        <v>1130</v>
      </c>
      <c r="O29" s="272"/>
      <c r="P29" s="274" t="s">
        <v>1547</v>
      </c>
      <c r="Q29" s="274" t="s">
        <v>1547</v>
      </c>
      <c r="R29" s="370" t="str">
        <f t="shared" si="1"/>
        <v>N/A</v>
      </c>
      <c r="S29" s="275" t="str">
        <f t="shared" si="0"/>
        <v>N/A</v>
      </c>
      <c r="T29" s="316"/>
      <c r="U29" s="323"/>
      <c r="V29" s="323"/>
    </row>
    <row r="30" spans="1:22" ht="12.75" x14ac:dyDescent="0.2">
      <c r="A30" s="272" t="s">
        <v>118</v>
      </c>
      <c r="B30" s="272">
        <v>2023</v>
      </c>
      <c r="C30" s="272" t="s">
        <v>656</v>
      </c>
      <c r="D30" s="272" t="s">
        <v>144</v>
      </c>
      <c r="E30" s="272" t="s">
        <v>1261</v>
      </c>
      <c r="F30" s="272" t="s">
        <v>1368</v>
      </c>
      <c r="G30" s="272" t="s">
        <v>303</v>
      </c>
      <c r="H30" s="272" t="s">
        <v>1262</v>
      </c>
      <c r="I30" s="272" t="s">
        <v>479</v>
      </c>
      <c r="J30" s="272" t="s">
        <v>192</v>
      </c>
      <c r="K30" s="272" t="s">
        <v>781</v>
      </c>
      <c r="L30" s="272" t="s">
        <v>1546</v>
      </c>
      <c r="M30" s="273" t="s">
        <v>1547</v>
      </c>
      <c r="N30" s="272" t="s">
        <v>1130</v>
      </c>
      <c r="O30" s="272"/>
      <c r="P30" s="274">
        <v>677</v>
      </c>
      <c r="Q30" s="274">
        <v>12</v>
      </c>
      <c r="R30" s="370" t="str">
        <f t="shared" si="1"/>
        <v>N/A</v>
      </c>
      <c r="S30" s="275" t="str">
        <f t="shared" si="0"/>
        <v>N/A</v>
      </c>
      <c r="T30" s="316"/>
      <c r="U30" s="323"/>
      <c r="V30" s="323"/>
    </row>
    <row r="31" spans="1:22" ht="12.75" x14ac:dyDescent="0.2">
      <c r="A31" s="272" t="s">
        <v>118</v>
      </c>
      <c r="B31" s="272">
        <v>2023</v>
      </c>
      <c r="C31" s="272" t="s">
        <v>656</v>
      </c>
      <c r="D31" s="272" t="s">
        <v>144</v>
      </c>
      <c r="E31" s="272" t="s">
        <v>1261</v>
      </c>
      <c r="F31" s="272" t="s">
        <v>1368</v>
      </c>
      <c r="G31" s="272" t="s">
        <v>303</v>
      </c>
      <c r="H31" s="272" t="s">
        <v>1262</v>
      </c>
      <c r="I31" s="272" t="s">
        <v>481</v>
      </c>
      <c r="J31" s="272" t="s">
        <v>184</v>
      </c>
      <c r="K31" s="272" t="s">
        <v>1545</v>
      </c>
      <c r="L31" s="272" t="s">
        <v>1546</v>
      </c>
      <c r="M31" s="273" t="s">
        <v>1547</v>
      </c>
      <c r="N31" s="272" t="s">
        <v>1130</v>
      </c>
      <c r="O31" s="272"/>
      <c r="P31" s="274" t="s">
        <v>1547</v>
      </c>
      <c r="Q31" s="274" t="s">
        <v>1547</v>
      </c>
      <c r="R31" s="370" t="str">
        <f t="shared" si="1"/>
        <v>N/A</v>
      </c>
      <c r="S31" s="275" t="str">
        <f t="shared" ref="S31:S94" si="3">IF(M31="N/A","N/A",IF(OR(R31&lt;90,R31&gt;150),"X",""))</f>
        <v>N/A</v>
      </c>
      <c r="T31" s="316"/>
      <c r="U31" s="323"/>
      <c r="V31" s="323"/>
    </row>
    <row r="32" spans="1:22" ht="12.75" x14ac:dyDescent="0.2">
      <c r="A32" s="272" t="s">
        <v>118</v>
      </c>
      <c r="B32" s="272">
        <v>2023</v>
      </c>
      <c r="C32" s="272" t="s">
        <v>656</v>
      </c>
      <c r="D32" s="272" t="s">
        <v>144</v>
      </c>
      <c r="E32" s="272" t="s">
        <v>1261</v>
      </c>
      <c r="F32" s="272" t="s">
        <v>1368</v>
      </c>
      <c r="G32" s="272" t="s">
        <v>299</v>
      </c>
      <c r="H32" s="272" t="s">
        <v>1262</v>
      </c>
      <c r="I32" s="272" t="s">
        <v>479</v>
      </c>
      <c r="J32" s="272" t="s">
        <v>192</v>
      </c>
      <c r="K32" s="272" t="s">
        <v>781</v>
      </c>
      <c r="L32" s="272" t="s">
        <v>1546</v>
      </c>
      <c r="M32" s="273" t="s">
        <v>1547</v>
      </c>
      <c r="N32" s="272" t="s">
        <v>1130</v>
      </c>
      <c r="O32" s="272"/>
      <c r="P32" s="274">
        <v>677</v>
      </c>
      <c r="Q32" s="274">
        <v>12</v>
      </c>
      <c r="R32" s="370" t="str">
        <f t="shared" si="1"/>
        <v>N/A</v>
      </c>
      <c r="S32" s="275" t="str">
        <f t="shared" si="3"/>
        <v>N/A</v>
      </c>
      <c r="T32" s="316"/>
      <c r="U32" s="323"/>
      <c r="V32" s="323"/>
    </row>
    <row r="33" spans="1:22" ht="12.75" x14ac:dyDescent="0.2">
      <c r="A33" s="272" t="s">
        <v>118</v>
      </c>
      <c r="B33" s="272">
        <v>2023</v>
      </c>
      <c r="C33" s="272" t="s">
        <v>656</v>
      </c>
      <c r="D33" s="272" t="s">
        <v>144</v>
      </c>
      <c r="E33" s="272" t="s">
        <v>1261</v>
      </c>
      <c r="F33" s="272" t="s">
        <v>1368</v>
      </c>
      <c r="G33" s="272" t="s">
        <v>299</v>
      </c>
      <c r="H33" s="272" t="s">
        <v>1262</v>
      </c>
      <c r="I33" s="272" t="s">
        <v>481</v>
      </c>
      <c r="J33" s="272" t="s">
        <v>184</v>
      </c>
      <c r="K33" s="272" t="s">
        <v>1545</v>
      </c>
      <c r="L33" s="272" t="s">
        <v>1546</v>
      </c>
      <c r="M33" s="273" t="s">
        <v>1547</v>
      </c>
      <c r="N33" s="272" t="s">
        <v>1130</v>
      </c>
      <c r="O33" s="272"/>
      <c r="P33" s="274">
        <v>1067</v>
      </c>
      <c r="Q33" s="274" t="e">
        <f>#REF!</f>
        <v>#REF!</v>
      </c>
      <c r="R33" s="370" t="str">
        <f t="shared" si="1"/>
        <v>N/A</v>
      </c>
      <c r="S33" s="275" t="str">
        <f t="shared" si="3"/>
        <v>N/A</v>
      </c>
      <c r="T33" s="316"/>
      <c r="U33" s="323"/>
      <c r="V33" s="323"/>
    </row>
    <row r="34" spans="1:22" ht="12.75" x14ac:dyDescent="0.2">
      <c r="A34" s="272" t="s">
        <v>118</v>
      </c>
      <c r="B34" s="272">
        <v>2023</v>
      </c>
      <c r="C34" s="272" t="s">
        <v>656</v>
      </c>
      <c r="D34" s="272" t="s">
        <v>144</v>
      </c>
      <c r="E34" s="272" t="s">
        <v>1261</v>
      </c>
      <c r="F34" s="272" t="s">
        <v>1368</v>
      </c>
      <c r="G34" s="272" t="s">
        <v>297</v>
      </c>
      <c r="H34" s="272" t="s">
        <v>1262</v>
      </c>
      <c r="I34" s="272" t="s">
        <v>479</v>
      </c>
      <c r="J34" s="272" t="s">
        <v>192</v>
      </c>
      <c r="K34" s="272" t="s">
        <v>781</v>
      </c>
      <c r="L34" s="272" t="s">
        <v>1546</v>
      </c>
      <c r="M34" s="273" t="s">
        <v>1547</v>
      </c>
      <c r="N34" s="272" t="s">
        <v>1130</v>
      </c>
      <c r="O34" s="272"/>
      <c r="P34" s="274">
        <v>1277</v>
      </c>
      <c r="Q34" s="274">
        <v>12</v>
      </c>
      <c r="R34" s="370" t="str">
        <f t="shared" si="1"/>
        <v>N/A</v>
      </c>
      <c r="S34" s="275" t="str">
        <f t="shared" si="3"/>
        <v>N/A</v>
      </c>
      <c r="T34" s="316"/>
      <c r="U34" s="323"/>
      <c r="V34" s="323"/>
    </row>
    <row r="35" spans="1:22" ht="12.75" x14ac:dyDescent="0.2">
      <c r="A35" s="272" t="s">
        <v>118</v>
      </c>
      <c r="B35" s="272">
        <v>2023</v>
      </c>
      <c r="C35" s="272" t="s">
        <v>656</v>
      </c>
      <c r="D35" s="272" t="s">
        <v>144</v>
      </c>
      <c r="E35" s="272" t="s">
        <v>1261</v>
      </c>
      <c r="F35" s="272" t="s">
        <v>1368</v>
      </c>
      <c r="G35" s="272" t="s">
        <v>297</v>
      </c>
      <c r="H35" s="272" t="s">
        <v>1262</v>
      </c>
      <c r="I35" s="272" t="s">
        <v>481</v>
      </c>
      <c r="J35" s="272" t="s">
        <v>184</v>
      </c>
      <c r="K35" s="272" t="s">
        <v>1545</v>
      </c>
      <c r="L35" s="272" t="s">
        <v>1546</v>
      </c>
      <c r="M35" s="273" t="s">
        <v>1547</v>
      </c>
      <c r="N35" s="272" t="s">
        <v>1130</v>
      </c>
      <c r="O35" s="272"/>
      <c r="P35" s="274" t="s">
        <v>1547</v>
      </c>
      <c r="Q35" s="274" t="s">
        <v>1547</v>
      </c>
      <c r="R35" s="370" t="str">
        <f t="shared" si="1"/>
        <v>N/A</v>
      </c>
      <c r="S35" s="275" t="str">
        <f t="shared" si="3"/>
        <v>N/A</v>
      </c>
      <c r="T35" s="316"/>
      <c r="U35" s="323"/>
      <c r="V35" s="323"/>
    </row>
    <row r="36" spans="1:22" ht="25.5" x14ac:dyDescent="0.2">
      <c r="A36" s="272" t="s">
        <v>118</v>
      </c>
      <c r="B36" s="272">
        <v>2023</v>
      </c>
      <c r="C36" s="272" t="s">
        <v>656</v>
      </c>
      <c r="D36" s="272" t="s">
        <v>144</v>
      </c>
      <c r="E36" s="272" t="s">
        <v>1261</v>
      </c>
      <c r="F36" s="272" t="s">
        <v>1367</v>
      </c>
      <c r="G36" s="272" t="s">
        <v>295</v>
      </c>
      <c r="H36" s="272" t="s">
        <v>1262</v>
      </c>
      <c r="I36" s="272" t="s">
        <v>481</v>
      </c>
      <c r="J36" s="272" t="s">
        <v>184</v>
      </c>
      <c r="K36" s="272" t="s">
        <v>1545</v>
      </c>
      <c r="L36" s="272" t="s">
        <v>1546</v>
      </c>
      <c r="M36" s="273" t="s">
        <v>1547</v>
      </c>
      <c r="N36" s="272" t="s">
        <v>1130</v>
      </c>
      <c r="O36" s="272"/>
      <c r="P36" s="274">
        <v>0</v>
      </c>
      <c r="Q36" s="274">
        <v>0</v>
      </c>
      <c r="R36" s="370" t="str">
        <f t="shared" si="1"/>
        <v>N/A</v>
      </c>
      <c r="S36" s="275" t="str">
        <f t="shared" si="3"/>
        <v>N/A</v>
      </c>
      <c r="T36" s="316" t="s">
        <v>2055</v>
      </c>
      <c r="U36" s="323"/>
      <c r="V36" s="323"/>
    </row>
    <row r="37" spans="1:22" ht="25.5" x14ac:dyDescent="0.2">
      <c r="A37" s="272" t="s">
        <v>118</v>
      </c>
      <c r="B37" s="272">
        <v>2023</v>
      </c>
      <c r="C37" s="272" t="s">
        <v>656</v>
      </c>
      <c r="D37" s="272" t="s">
        <v>144</v>
      </c>
      <c r="E37" s="272" t="s">
        <v>1261</v>
      </c>
      <c r="F37" s="272" t="s">
        <v>1367</v>
      </c>
      <c r="G37" s="272" t="s">
        <v>303</v>
      </c>
      <c r="H37" s="272" t="s">
        <v>1262</v>
      </c>
      <c r="I37" s="272" t="s">
        <v>481</v>
      </c>
      <c r="J37" s="272" t="s">
        <v>184</v>
      </c>
      <c r="K37" s="272" t="s">
        <v>1545</v>
      </c>
      <c r="L37" s="272" t="s">
        <v>1546</v>
      </c>
      <c r="M37" s="273" t="s">
        <v>1547</v>
      </c>
      <c r="N37" s="272" t="s">
        <v>1130</v>
      </c>
      <c r="O37" s="272"/>
      <c r="P37" s="274">
        <v>0</v>
      </c>
      <c r="Q37" s="274">
        <v>0</v>
      </c>
      <c r="R37" s="370" t="str">
        <f t="shared" si="1"/>
        <v>N/A</v>
      </c>
      <c r="S37" s="275" t="str">
        <f t="shared" si="3"/>
        <v>N/A</v>
      </c>
      <c r="T37" s="316" t="s">
        <v>2055</v>
      </c>
      <c r="U37" s="323"/>
      <c r="V37" s="323"/>
    </row>
    <row r="38" spans="1:22" ht="25.5" x14ac:dyDescent="0.2">
      <c r="A38" s="272" t="s">
        <v>118</v>
      </c>
      <c r="B38" s="272">
        <v>2023</v>
      </c>
      <c r="C38" s="272" t="s">
        <v>656</v>
      </c>
      <c r="D38" s="272" t="s">
        <v>144</v>
      </c>
      <c r="E38" s="272" t="s">
        <v>1261</v>
      </c>
      <c r="F38" s="272" t="s">
        <v>1367</v>
      </c>
      <c r="G38" s="272" t="s">
        <v>299</v>
      </c>
      <c r="H38" s="272" t="s">
        <v>1262</v>
      </c>
      <c r="I38" s="272" t="s">
        <v>481</v>
      </c>
      <c r="J38" s="272" t="s">
        <v>184</v>
      </c>
      <c r="K38" s="272" t="s">
        <v>1545</v>
      </c>
      <c r="L38" s="272" t="s">
        <v>1546</v>
      </c>
      <c r="M38" s="273" t="s">
        <v>1547</v>
      </c>
      <c r="N38" s="272" t="s">
        <v>1130</v>
      </c>
      <c r="O38" s="272"/>
      <c r="P38" s="274">
        <v>0</v>
      </c>
      <c r="Q38" s="274">
        <v>0</v>
      </c>
      <c r="R38" s="370" t="str">
        <f t="shared" si="1"/>
        <v>N/A</v>
      </c>
      <c r="S38" s="275" t="str">
        <f t="shared" si="3"/>
        <v>N/A</v>
      </c>
      <c r="T38" s="316" t="s">
        <v>2055</v>
      </c>
      <c r="U38" s="323"/>
      <c r="V38" s="323"/>
    </row>
    <row r="39" spans="1:22" ht="25.5" x14ac:dyDescent="0.2">
      <c r="A39" s="272" t="s">
        <v>118</v>
      </c>
      <c r="B39" s="272">
        <v>2023</v>
      </c>
      <c r="C39" s="272" t="s">
        <v>656</v>
      </c>
      <c r="D39" s="272" t="s">
        <v>144</v>
      </c>
      <c r="E39" s="272" t="s">
        <v>1261</v>
      </c>
      <c r="F39" s="272" t="s">
        <v>1367</v>
      </c>
      <c r="G39" s="272" t="s">
        <v>297</v>
      </c>
      <c r="H39" s="272" t="s">
        <v>1262</v>
      </c>
      <c r="I39" s="272" t="s">
        <v>481</v>
      </c>
      <c r="J39" s="272" t="s">
        <v>184</v>
      </c>
      <c r="K39" s="272" t="s">
        <v>1545</v>
      </c>
      <c r="L39" s="272" t="s">
        <v>1546</v>
      </c>
      <c r="M39" s="273" t="s">
        <v>1547</v>
      </c>
      <c r="N39" s="272" t="s">
        <v>1130</v>
      </c>
      <c r="O39" s="272"/>
      <c r="P39" s="274">
        <v>0</v>
      </c>
      <c r="Q39" s="274">
        <v>0</v>
      </c>
      <c r="R39" s="370" t="str">
        <f t="shared" si="1"/>
        <v>N/A</v>
      </c>
      <c r="S39" s="275" t="str">
        <f t="shared" si="3"/>
        <v>N/A</v>
      </c>
      <c r="T39" s="316" t="s">
        <v>2055</v>
      </c>
      <c r="U39" s="323"/>
      <c r="V39" s="323"/>
    </row>
    <row r="40" spans="1:22" ht="12.75" x14ac:dyDescent="0.2">
      <c r="A40" s="272" t="s">
        <v>118</v>
      </c>
      <c r="B40" s="272">
        <v>2023</v>
      </c>
      <c r="C40" s="272" t="s">
        <v>656</v>
      </c>
      <c r="D40" s="272" t="s">
        <v>144</v>
      </c>
      <c r="E40" s="272" t="s">
        <v>1261</v>
      </c>
      <c r="F40" s="272" t="s">
        <v>1369</v>
      </c>
      <c r="G40" s="272" t="s">
        <v>295</v>
      </c>
      <c r="H40" s="272" t="s">
        <v>1262</v>
      </c>
      <c r="I40" s="272" t="s">
        <v>479</v>
      </c>
      <c r="J40" s="272" t="s">
        <v>192</v>
      </c>
      <c r="K40" s="272" t="s">
        <v>795</v>
      </c>
      <c r="L40" s="272" t="s">
        <v>1546</v>
      </c>
      <c r="M40" s="273" t="s">
        <v>1547</v>
      </c>
      <c r="N40" s="272" t="s">
        <v>1130</v>
      </c>
      <c r="O40" s="272"/>
      <c r="P40" s="274">
        <v>261</v>
      </c>
      <c r="Q40" s="274">
        <v>10</v>
      </c>
      <c r="R40" s="370" t="str">
        <f t="shared" si="1"/>
        <v>N/A</v>
      </c>
      <c r="S40" s="275" t="str">
        <f t="shared" si="3"/>
        <v>N/A</v>
      </c>
      <c r="T40" s="316"/>
      <c r="U40" s="323"/>
      <c r="V40" s="323"/>
    </row>
    <row r="41" spans="1:22" ht="12.75" x14ac:dyDescent="0.2">
      <c r="A41" s="272" t="s">
        <v>118</v>
      </c>
      <c r="B41" s="272">
        <v>2023</v>
      </c>
      <c r="C41" s="272" t="s">
        <v>656</v>
      </c>
      <c r="D41" s="272" t="s">
        <v>144</v>
      </c>
      <c r="E41" s="272" t="s">
        <v>1261</v>
      </c>
      <c r="F41" s="272" t="s">
        <v>1369</v>
      </c>
      <c r="G41" s="272" t="s">
        <v>295</v>
      </c>
      <c r="H41" s="272" t="s">
        <v>1262</v>
      </c>
      <c r="I41" s="272" t="s">
        <v>479</v>
      </c>
      <c r="J41" s="272" t="s">
        <v>192</v>
      </c>
      <c r="K41" s="272" t="s">
        <v>781</v>
      </c>
      <c r="L41" s="272" t="s">
        <v>1546</v>
      </c>
      <c r="M41" s="273" t="s">
        <v>1547</v>
      </c>
      <c r="N41" s="272" t="s">
        <v>1130</v>
      </c>
      <c r="O41" s="272"/>
      <c r="P41" s="274">
        <v>108</v>
      </c>
      <c r="Q41" s="274">
        <v>3</v>
      </c>
      <c r="R41" s="370" t="str">
        <f t="shared" si="1"/>
        <v>N/A</v>
      </c>
      <c r="S41" s="275" t="str">
        <f t="shared" si="3"/>
        <v>N/A</v>
      </c>
      <c r="T41" s="316"/>
      <c r="U41" s="323"/>
      <c r="V41" s="323"/>
    </row>
    <row r="42" spans="1:22" ht="12.75" x14ac:dyDescent="0.2">
      <c r="A42" s="272" t="s">
        <v>118</v>
      </c>
      <c r="B42" s="272">
        <v>2023</v>
      </c>
      <c r="C42" s="272" t="s">
        <v>656</v>
      </c>
      <c r="D42" s="272" t="s">
        <v>144</v>
      </c>
      <c r="E42" s="272" t="s">
        <v>1261</v>
      </c>
      <c r="F42" s="272" t="s">
        <v>1369</v>
      </c>
      <c r="G42" s="272" t="s">
        <v>295</v>
      </c>
      <c r="H42" s="272" t="s">
        <v>1262</v>
      </c>
      <c r="I42" s="272" t="s">
        <v>481</v>
      </c>
      <c r="J42" s="272" t="s">
        <v>184</v>
      </c>
      <c r="K42" s="272" t="s">
        <v>1545</v>
      </c>
      <c r="L42" s="272" t="s">
        <v>1546</v>
      </c>
      <c r="M42" s="273" t="s">
        <v>1547</v>
      </c>
      <c r="N42" s="272" t="s">
        <v>1130</v>
      </c>
      <c r="O42" s="272"/>
      <c r="P42" s="274" t="s">
        <v>1547</v>
      </c>
      <c r="Q42" s="274" t="s">
        <v>1547</v>
      </c>
      <c r="R42" s="370" t="str">
        <f t="shared" si="1"/>
        <v>N/A</v>
      </c>
      <c r="S42" s="275" t="str">
        <f t="shared" si="3"/>
        <v>N/A</v>
      </c>
      <c r="T42" s="316"/>
      <c r="U42" s="323"/>
      <c r="V42" s="323"/>
    </row>
    <row r="43" spans="1:22" ht="12.75" x14ac:dyDescent="0.2">
      <c r="A43" s="272" t="s">
        <v>118</v>
      </c>
      <c r="B43" s="272">
        <v>2023</v>
      </c>
      <c r="C43" s="272" t="s">
        <v>656</v>
      </c>
      <c r="D43" s="272" t="s">
        <v>144</v>
      </c>
      <c r="E43" s="272" t="s">
        <v>1261</v>
      </c>
      <c r="F43" s="272" t="s">
        <v>1369</v>
      </c>
      <c r="G43" s="272" t="s">
        <v>303</v>
      </c>
      <c r="H43" s="272" t="s">
        <v>1262</v>
      </c>
      <c r="I43" s="272" t="s">
        <v>479</v>
      </c>
      <c r="J43" s="272" t="s">
        <v>192</v>
      </c>
      <c r="K43" s="272" t="s">
        <v>795</v>
      </c>
      <c r="L43" s="272" t="s">
        <v>1546</v>
      </c>
      <c r="M43" s="273" t="s">
        <v>1547</v>
      </c>
      <c r="N43" s="272" t="s">
        <v>1130</v>
      </c>
      <c r="O43" s="272"/>
      <c r="P43" s="274">
        <v>262</v>
      </c>
      <c r="Q43" s="274">
        <v>10</v>
      </c>
      <c r="R43" s="370" t="str">
        <f t="shared" si="1"/>
        <v>N/A</v>
      </c>
      <c r="S43" s="275" t="str">
        <f t="shared" si="3"/>
        <v>N/A</v>
      </c>
      <c r="T43" s="316"/>
      <c r="U43" s="323"/>
      <c r="V43" s="323"/>
    </row>
    <row r="44" spans="1:22" ht="12.75" x14ac:dyDescent="0.2">
      <c r="A44" s="272" t="s">
        <v>118</v>
      </c>
      <c r="B44" s="272">
        <v>2023</v>
      </c>
      <c r="C44" s="272" t="s">
        <v>656</v>
      </c>
      <c r="D44" s="272" t="s">
        <v>144</v>
      </c>
      <c r="E44" s="272" t="s">
        <v>1261</v>
      </c>
      <c r="F44" s="272" t="s">
        <v>1369</v>
      </c>
      <c r="G44" s="272" t="s">
        <v>303</v>
      </c>
      <c r="H44" s="272" t="s">
        <v>1262</v>
      </c>
      <c r="I44" s="272" t="s">
        <v>479</v>
      </c>
      <c r="J44" s="272" t="s">
        <v>192</v>
      </c>
      <c r="K44" s="272" t="s">
        <v>781</v>
      </c>
      <c r="L44" s="272" t="s">
        <v>1546</v>
      </c>
      <c r="M44" s="272" t="s">
        <v>1547</v>
      </c>
      <c r="N44" s="272" t="s">
        <v>1130</v>
      </c>
      <c r="O44" s="272"/>
      <c r="P44" s="274">
        <v>108</v>
      </c>
      <c r="Q44" s="274">
        <v>3</v>
      </c>
      <c r="R44" s="370" t="str">
        <f t="shared" si="1"/>
        <v>N/A</v>
      </c>
      <c r="S44" s="275" t="str">
        <f t="shared" si="3"/>
        <v>N/A</v>
      </c>
      <c r="T44" s="316"/>
      <c r="U44" s="323"/>
      <c r="V44" s="323"/>
    </row>
    <row r="45" spans="1:22" ht="12.75" x14ac:dyDescent="0.2">
      <c r="A45" s="272" t="s">
        <v>118</v>
      </c>
      <c r="B45" s="272">
        <v>2023</v>
      </c>
      <c r="C45" s="272" t="s">
        <v>656</v>
      </c>
      <c r="D45" s="272" t="s">
        <v>144</v>
      </c>
      <c r="E45" s="272" t="s">
        <v>1261</v>
      </c>
      <c r="F45" s="272" t="s">
        <v>1369</v>
      </c>
      <c r="G45" s="272" t="s">
        <v>303</v>
      </c>
      <c r="H45" s="272" t="s">
        <v>1262</v>
      </c>
      <c r="I45" s="272" t="s">
        <v>481</v>
      </c>
      <c r="J45" s="272" t="s">
        <v>184</v>
      </c>
      <c r="K45" s="272" t="s">
        <v>1545</v>
      </c>
      <c r="L45" s="272" t="s">
        <v>1546</v>
      </c>
      <c r="M45" s="273" t="s">
        <v>1547</v>
      </c>
      <c r="N45" s="272" t="s">
        <v>1130</v>
      </c>
      <c r="O45" s="272"/>
      <c r="P45" s="274" t="s">
        <v>1547</v>
      </c>
      <c r="Q45" s="274" t="s">
        <v>1547</v>
      </c>
      <c r="R45" s="370" t="str">
        <f t="shared" si="1"/>
        <v>N/A</v>
      </c>
      <c r="S45" s="275" t="str">
        <f t="shared" si="3"/>
        <v>N/A</v>
      </c>
      <c r="T45" s="316"/>
      <c r="U45" s="323"/>
      <c r="V45" s="323"/>
    </row>
    <row r="46" spans="1:22" ht="12.75" x14ac:dyDescent="0.2">
      <c r="A46" s="272" t="s">
        <v>118</v>
      </c>
      <c r="B46" s="272">
        <v>2023</v>
      </c>
      <c r="C46" s="272" t="s">
        <v>656</v>
      </c>
      <c r="D46" s="272" t="s">
        <v>144</v>
      </c>
      <c r="E46" s="272" t="s">
        <v>1261</v>
      </c>
      <c r="F46" s="272" t="s">
        <v>1369</v>
      </c>
      <c r="G46" s="272" t="s">
        <v>299</v>
      </c>
      <c r="H46" s="272" t="s">
        <v>1262</v>
      </c>
      <c r="I46" s="272" t="s">
        <v>479</v>
      </c>
      <c r="J46" s="272" t="s">
        <v>192</v>
      </c>
      <c r="K46" s="272" t="s">
        <v>795</v>
      </c>
      <c r="L46" s="272" t="s">
        <v>1546</v>
      </c>
      <c r="M46" s="273" t="s">
        <v>1547</v>
      </c>
      <c r="N46" s="272" t="s">
        <v>1130</v>
      </c>
      <c r="O46" s="272"/>
      <c r="P46" s="274">
        <v>262</v>
      </c>
      <c r="Q46" s="274">
        <v>10</v>
      </c>
      <c r="R46" s="370" t="str">
        <f t="shared" si="1"/>
        <v>N/A</v>
      </c>
      <c r="S46" s="275" t="str">
        <f t="shared" si="3"/>
        <v>N/A</v>
      </c>
      <c r="T46" s="316"/>
      <c r="U46" s="323"/>
      <c r="V46" s="323"/>
    </row>
    <row r="47" spans="1:22" ht="12.75" x14ac:dyDescent="0.2">
      <c r="A47" s="272" t="s">
        <v>118</v>
      </c>
      <c r="B47" s="272">
        <v>2023</v>
      </c>
      <c r="C47" s="272" t="s">
        <v>656</v>
      </c>
      <c r="D47" s="272" t="s">
        <v>144</v>
      </c>
      <c r="E47" s="272" t="s">
        <v>1261</v>
      </c>
      <c r="F47" s="272" t="s">
        <v>1369</v>
      </c>
      <c r="G47" s="272" t="s">
        <v>299</v>
      </c>
      <c r="H47" s="272" t="s">
        <v>1262</v>
      </c>
      <c r="I47" s="272" t="s">
        <v>479</v>
      </c>
      <c r="J47" s="272" t="s">
        <v>192</v>
      </c>
      <c r="K47" s="272" t="s">
        <v>781</v>
      </c>
      <c r="L47" s="272" t="s">
        <v>1546</v>
      </c>
      <c r="M47" s="273" t="s">
        <v>1547</v>
      </c>
      <c r="N47" s="272" t="s">
        <v>1130</v>
      </c>
      <c r="O47" s="272"/>
      <c r="P47" s="274">
        <v>108</v>
      </c>
      <c r="Q47" s="274">
        <v>3</v>
      </c>
      <c r="R47" s="370" t="str">
        <f t="shared" si="1"/>
        <v>N/A</v>
      </c>
      <c r="S47" s="275" t="str">
        <f t="shared" si="3"/>
        <v>N/A</v>
      </c>
      <c r="T47" s="316"/>
      <c r="U47" s="323"/>
      <c r="V47" s="323"/>
    </row>
    <row r="48" spans="1:22" ht="12.75" x14ac:dyDescent="0.2">
      <c r="A48" s="272" t="s">
        <v>118</v>
      </c>
      <c r="B48" s="272">
        <v>2023</v>
      </c>
      <c r="C48" s="272" t="s">
        <v>656</v>
      </c>
      <c r="D48" s="272" t="s">
        <v>144</v>
      </c>
      <c r="E48" s="272" t="s">
        <v>1261</v>
      </c>
      <c r="F48" s="272" t="s">
        <v>1369</v>
      </c>
      <c r="G48" s="272" t="s">
        <v>299</v>
      </c>
      <c r="H48" s="272" t="s">
        <v>1262</v>
      </c>
      <c r="I48" s="272" t="s">
        <v>481</v>
      </c>
      <c r="J48" s="272" t="s">
        <v>184</v>
      </c>
      <c r="K48" s="272" t="s">
        <v>1545</v>
      </c>
      <c r="L48" s="272" t="s">
        <v>1546</v>
      </c>
      <c r="M48" s="273" t="s">
        <v>1547</v>
      </c>
      <c r="N48" s="272" t="s">
        <v>1130</v>
      </c>
      <c r="O48" s="272"/>
      <c r="P48" s="274" t="s">
        <v>1547</v>
      </c>
      <c r="Q48" s="274" t="s">
        <v>1547</v>
      </c>
      <c r="R48" s="370" t="str">
        <f t="shared" si="1"/>
        <v>N/A</v>
      </c>
      <c r="S48" s="275" t="str">
        <f t="shared" si="3"/>
        <v>N/A</v>
      </c>
      <c r="T48" s="316"/>
      <c r="U48" s="323"/>
      <c r="V48" s="323"/>
    </row>
    <row r="49" spans="1:22" ht="12.75" x14ac:dyDescent="0.2">
      <c r="A49" s="272" t="s">
        <v>118</v>
      </c>
      <c r="B49" s="272">
        <v>2023</v>
      </c>
      <c r="C49" s="272" t="s">
        <v>656</v>
      </c>
      <c r="D49" s="272" t="s">
        <v>144</v>
      </c>
      <c r="E49" s="272" t="s">
        <v>1261</v>
      </c>
      <c r="F49" s="272" t="s">
        <v>1369</v>
      </c>
      <c r="G49" s="272" t="s">
        <v>297</v>
      </c>
      <c r="H49" s="272" t="s">
        <v>1262</v>
      </c>
      <c r="I49" s="272" t="s">
        <v>479</v>
      </c>
      <c r="J49" s="272" t="s">
        <v>192</v>
      </c>
      <c r="K49" s="272" t="s">
        <v>795</v>
      </c>
      <c r="L49" s="272" t="s">
        <v>1546</v>
      </c>
      <c r="M49" s="273" t="s">
        <v>1547</v>
      </c>
      <c r="N49" s="272" t="s">
        <v>1130</v>
      </c>
      <c r="O49" s="272"/>
      <c r="P49" s="274">
        <v>467</v>
      </c>
      <c r="Q49" s="274">
        <v>10</v>
      </c>
      <c r="R49" s="370" t="str">
        <f t="shared" si="1"/>
        <v>N/A</v>
      </c>
      <c r="S49" s="275" t="str">
        <f t="shared" si="3"/>
        <v>N/A</v>
      </c>
      <c r="T49" s="316"/>
      <c r="U49" s="323"/>
      <c r="V49" s="323"/>
    </row>
    <row r="50" spans="1:22" ht="12.75" x14ac:dyDescent="0.2">
      <c r="A50" s="272" t="s">
        <v>118</v>
      </c>
      <c r="B50" s="272">
        <v>2023</v>
      </c>
      <c r="C50" s="272" t="s">
        <v>656</v>
      </c>
      <c r="D50" s="272" t="s">
        <v>144</v>
      </c>
      <c r="E50" s="272" t="s">
        <v>1261</v>
      </c>
      <c r="F50" s="272" t="s">
        <v>1369</v>
      </c>
      <c r="G50" s="272" t="s">
        <v>297</v>
      </c>
      <c r="H50" s="272" t="s">
        <v>1262</v>
      </c>
      <c r="I50" s="272" t="s">
        <v>479</v>
      </c>
      <c r="J50" s="272" t="s">
        <v>192</v>
      </c>
      <c r="K50" s="272" t="s">
        <v>781</v>
      </c>
      <c r="L50" s="272" t="s">
        <v>1546</v>
      </c>
      <c r="M50" s="273" t="s">
        <v>1547</v>
      </c>
      <c r="N50" s="272" t="s">
        <v>1130</v>
      </c>
      <c r="O50" s="272"/>
      <c r="P50" s="274">
        <v>308</v>
      </c>
      <c r="Q50" s="274">
        <v>3</v>
      </c>
      <c r="R50" s="370" t="str">
        <f t="shared" si="1"/>
        <v>N/A</v>
      </c>
      <c r="S50" s="275" t="str">
        <f t="shared" si="3"/>
        <v>N/A</v>
      </c>
      <c r="T50" s="316"/>
      <c r="U50" s="323"/>
      <c r="V50" s="323"/>
    </row>
    <row r="51" spans="1:22" ht="12.75" x14ac:dyDescent="0.2">
      <c r="A51" s="272" t="s">
        <v>118</v>
      </c>
      <c r="B51" s="272">
        <v>2023</v>
      </c>
      <c r="C51" s="272" t="s">
        <v>656</v>
      </c>
      <c r="D51" s="272" t="s">
        <v>144</v>
      </c>
      <c r="E51" s="272" t="s">
        <v>1261</v>
      </c>
      <c r="F51" s="272" t="s">
        <v>1369</v>
      </c>
      <c r="G51" s="272" t="s">
        <v>297</v>
      </c>
      <c r="H51" s="272" t="s">
        <v>1262</v>
      </c>
      <c r="I51" s="272" t="s">
        <v>481</v>
      </c>
      <c r="J51" s="272" t="s">
        <v>184</v>
      </c>
      <c r="K51" s="272" t="s">
        <v>1545</v>
      </c>
      <c r="L51" s="272" t="s">
        <v>1546</v>
      </c>
      <c r="M51" s="273" t="s">
        <v>1547</v>
      </c>
      <c r="N51" s="272" t="s">
        <v>1130</v>
      </c>
      <c r="O51" s="272"/>
      <c r="P51" s="274" t="s">
        <v>1547</v>
      </c>
      <c r="Q51" s="274" t="s">
        <v>1547</v>
      </c>
      <c r="R51" s="370" t="str">
        <f t="shared" si="1"/>
        <v>N/A</v>
      </c>
      <c r="S51" s="275" t="str">
        <f t="shared" si="3"/>
        <v>N/A</v>
      </c>
      <c r="T51" s="316"/>
      <c r="U51" s="323"/>
      <c r="V51" s="323"/>
    </row>
    <row r="52" spans="1:22" ht="12.75" x14ac:dyDescent="0.2">
      <c r="A52" s="272" t="s">
        <v>118</v>
      </c>
      <c r="B52" s="272">
        <v>2023</v>
      </c>
      <c r="C52" s="272" t="s">
        <v>656</v>
      </c>
      <c r="D52" s="272" t="s">
        <v>144</v>
      </c>
      <c r="E52" s="280" t="s">
        <v>1296</v>
      </c>
      <c r="F52" s="272" t="s">
        <v>1283</v>
      </c>
      <c r="G52" s="272" t="s">
        <v>297</v>
      </c>
      <c r="H52" s="272" t="s">
        <v>1262</v>
      </c>
      <c r="I52" s="272" t="s">
        <v>479</v>
      </c>
      <c r="J52" s="272" t="s">
        <v>190</v>
      </c>
      <c r="K52" s="272" t="s">
        <v>1552</v>
      </c>
      <c r="L52" s="272" t="s">
        <v>1546</v>
      </c>
      <c r="M52" s="273" t="s">
        <v>1547</v>
      </c>
      <c r="N52" s="272" t="s">
        <v>1130</v>
      </c>
      <c r="O52" s="272"/>
      <c r="P52" s="303">
        <v>0</v>
      </c>
      <c r="Q52" s="304">
        <v>0</v>
      </c>
      <c r="R52" s="370" t="str">
        <f t="shared" si="1"/>
        <v>N/A</v>
      </c>
      <c r="S52" s="275" t="str">
        <f t="shared" si="3"/>
        <v>N/A</v>
      </c>
      <c r="T52" s="113" t="s">
        <v>2013</v>
      </c>
      <c r="U52" s="323"/>
      <c r="V52" s="323"/>
    </row>
    <row r="53" spans="1:22" ht="12.75" x14ac:dyDescent="0.2">
      <c r="A53" s="272" t="s">
        <v>118</v>
      </c>
      <c r="B53" s="272">
        <v>2023</v>
      </c>
      <c r="C53" s="272" t="s">
        <v>656</v>
      </c>
      <c r="D53" s="272" t="s">
        <v>144</v>
      </c>
      <c r="E53" s="272" t="s">
        <v>1380</v>
      </c>
      <c r="F53" s="272" t="s">
        <v>1381</v>
      </c>
      <c r="G53" s="272" t="s">
        <v>303</v>
      </c>
      <c r="H53" s="272" t="s">
        <v>1262</v>
      </c>
      <c r="I53" s="272" t="s">
        <v>479</v>
      </c>
      <c r="J53" s="272" t="s">
        <v>192</v>
      </c>
      <c r="K53" s="272" t="s">
        <v>807</v>
      </c>
      <c r="L53" s="272" t="s">
        <v>1546</v>
      </c>
      <c r="M53" s="272" t="s">
        <v>1547</v>
      </c>
      <c r="N53" s="272" t="s">
        <v>1130</v>
      </c>
      <c r="O53" s="272" t="s">
        <v>1553</v>
      </c>
      <c r="P53" s="303">
        <v>20</v>
      </c>
      <c r="Q53" s="304">
        <v>21</v>
      </c>
      <c r="R53" s="370" t="str">
        <f t="shared" si="1"/>
        <v>N/A</v>
      </c>
      <c r="S53" s="275" t="str">
        <f t="shared" si="3"/>
        <v>N/A</v>
      </c>
      <c r="T53" s="113" t="s">
        <v>2046</v>
      </c>
      <c r="U53" s="323"/>
      <c r="V53" s="323"/>
    </row>
    <row r="54" spans="1:22" ht="12.75" x14ac:dyDescent="0.2">
      <c r="A54" s="272" t="s">
        <v>118</v>
      </c>
      <c r="B54" s="272">
        <v>2023</v>
      </c>
      <c r="C54" s="272" t="s">
        <v>656</v>
      </c>
      <c r="D54" s="272" t="s">
        <v>144</v>
      </c>
      <c r="E54" s="272" t="s">
        <v>1380</v>
      </c>
      <c r="F54" s="272" t="s">
        <v>1381</v>
      </c>
      <c r="G54" s="272" t="s">
        <v>303</v>
      </c>
      <c r="H54" s="272" t="s">
        <v>1262</v>
      </c>
      <c r="I54" s="272" t="s">
        <v>479</v>
      </c>
      <c r="J54" s="272" t="s">
        <v>192</v>
      </c>
      <c r="K54" s="272" t="s">
        <v>766</v>
      </c>
      <c r="L54" s="272" t="s">
        <v>1546</v>
      </c>
      <c r="M54" s="272" t="s">
        <v>1547</v>
      </c>
      <c r="N54" s="272" t="s">
        <v>1130</v>
      </c>
      <c r="O54" s="272" t="s">
        <v>1553</v>
      </c>
      <c r="P54" s="305">
        <v>20</v>
      </c>
      <c r="Q54" s="304">
        <v>21</v>
      </c>
      <c r="R54" s="370" t="str">
        <f t="shared" si="1"/>
        <v>N/A</v>
      </c>
      <c r="S54" s="275" t="str">
        <f t="shared" si="3"/>
        <v>N/A</v>
      </c>
      <c r="T54" s="113" t="s">
        <v>2046</v>
      </c>
      <c r="U54" s="323"/>
      <c r="V54" s="323"/>
    </row>
    <row r="55" spans="1:22" ht="12.75" x14ac:dyDescent="0.2">
      <c r="A55" s="272" t="s">
        <v>118</v>
      </c>
      <c r="B55" s="272">
        <v>2023</v>
      </c>
      <c r="C55" s="272" t="s">
        <v>656</v>
      </c>
      <c r="D55" s="272" t="s">
        <v>144</v>
      </c>
      <c r="E55" s="272" t="s">
        <v>1380</v>
      </c>
      <c r="F55" s="272" t="s">
        <v>1381</v>
      </c>
      <c r="G55" s="272" t="s">
        <v>303</v>
      </c>
      <c r="H55" s="272" t="s">
        <v>1262</v>
      </c>
      <c r="I55" s="272" t="s">
        <v>479</v>
      </c>
      <c r="J55" s="272" t="s">
        <v>192</v>
      </c>
      <c r="K55" s="272" t="s">
        <v>1571</v>
      </c>
      <c r="L55" s="272" t="s">
        <v>1546</v>
      </c>
      <c r="M55" s="272" t="s">
        <v>1547</v>
      </c>
      <c r="N55" s="272" t="s">
        <v>1130</v>
      </c>
      <c r="O55" s="272" t="s">
        <v>1553</v>
      </c>
      <c r="P55" s="305">
        <v>20</v>
      </c>
      <c r="Q55" s="304">
        <v>21</v>
      </c>
      <c r="R55" s="370" t="str">
        <f t="shared" si="1"/>
        <v>N/A</v>
      </c>
      <c r="S55" s="275" t="str">
        <f t="shared" si="3"/>
        <v>N/A</v>
      </c>
      <c r="T55" s="113" t="s">
        <v>2046</v>
      </c>
      <c r="U55" s="323"/>
      <c r="V55" s="323"/>
    </row>
    <row r="56" spans="1:22" ht="25.5" x14ac:dyDescent="0.2">
      <c r="A56" s="272" t="s">
        <v>118</v>
      </c>
      <c r="B56" s="272">
        <v>2023</v>
      </c>
      <c r="C56" s="272" t="s">
        <v>656</v>
      </c>
      <c r="D56" s="272" t="s">
        <v>144</v>
      </c>
      <c r="E56" s="272" t="s">
        <v>1380</v>
      </c>
      <c r="F56" s="272" t="s">
        <v>1381</v>
      </c>
      <c r="G56" s="272" t="s">
        <v>299</v>
      </c>
      <c r="H56" s="272" t="s">
        <v>1262</v>
      </c>
      <c r="I56" s="272" t="s">
        <v>479</v>
      </c>
      <c r="J56" s="272" t="s">
        <v>184</v>
      </c>
      <c r="K56" s="272" t="s">
        <v>1554</v>
      </c>
      <c r="L56" s="272" t="s">
        <v>1546</v>
      </c>
      <c r="M56" s="272" t="s">
        <v>1547</v>
      </c>
      <c r="N56" s="272" t="s">
        <v>1130</v>
      </c>
      <c r="O56" s="272" t="s">
        <v>1553</v>
      </c>
      <c r="P56" s="305">
        <v>0</v>
      </c>
      <c r="Q56" s="304">
        <v>0</v>
      </c>
      <c r="R56" s="370" t="str">
        <f t="shared" si="1"/>
        <v>N/A</v>
      </c>
      <c r="S56" s="275" t="str">
        <f t="shared" si="3"/>
        <v>N/A</v>
      </c>
      <c r="T56" s="113" t="s">
        <v>2107</v>
      </c>
      <c r="U56" s="323"/>
      <c r="V56" s="323"/>
    </row>
    <row r="57" spans="1:22" ht="12.75" x14ac:dyDescent="0.2">
      <c r="A57" s="272" t="s">
        <v>118</v>
      </c>
      <c r="B57" s="272">
        <v>2023</v>
      </c>
      <c r="C57" s="272" t="s">
        <v>656</v>
      </c>
      <c r="D57" s="272" t="s">
        <v>144</v>
      </c>
      <c r="E57" s="272" t="s">
        <v>1380</v>
      </c>
      <c r="F57" s="272" t="s">
        <v>1381</v>
      </c>
      <c r="G57" s="272" t="s">
        <v>299</v>
      </c>
      <c r="H57" s="272" t="s">
        <v>1262</v>
      </c>
      <c r="I57" s="272" t="s">
        <v>479</v>
      </c>
      <c r="J57" s="272" t="s">
        <v>192</v>
      </c>
      <c r="K57" s="272" t="s">
        <v>807</v>
      </c>
      <c r="L57" s="272" t="s">
        <v>1546</v>
      </c>
      <c r="M57" s="272" t="s">
        <v>1547</v>
      </c>
      <c r="N57" s="272" t="s">
        <v>1130</v>
      </c>
      <c r="O57" s="272" t="s">
        <v>1553</v>
      </c>
      <c r="P57" s="305">
        <v>1</v>
      </c>
      <c r="Q57" s="304">
        <v>21</v>
      </c>
      <c r="R57" s="370" t="str">
        <f t="shared" si="1"/>
        <v>N/A</v>
      </c>
      <c r="S57" s="275" t="str">
        <f t="shared" si="3"/>
        <v>N/A</v>
      </c>
      <c r="T57" s="113" t="s">
        <v>2046</v>
      </c>
      <c r="U57" s="323"/>
      <c r="V57" s="323"/>
    </row>
    <row r="58" spans="1:22" ht="12.75" x14ac:dyDescent="0.2">
      <c r="A58" s="272" t="s">
        <v>118</v>
      </c>
      <c r="B58" s="272">
        <v>2023</v>
      </c>
      <c r="C58" s="272" t="s">
        <v>656</v>
      </c>
      <c r="D58" s="272" t="s">
        <v>144</v>
      </c>
      <c r="E58" s="272" t="s">
        <v>1380</v>
      </c>
      <c r="F58" s="272" t="s">
        <v>1381</v>
      </c>
      <c r="G58" s="272" t="s">
        <v>299</v>
      </c>
      <c r="H58" s="272" t="s">
        <v>1262</v>
      </c>
      <c r="I58" s="272" t="s">
        <v>479</v>
      </c>
      <c r="J58" s="272" t="s">
        <v>192</v>
      </c>
      <c r="K58" s="272" t="s">
        <v>766</v>
      </c>
      <c r="L58" s="272" t="s">
        <v>1546</v>
      </c>
      <c r="M58" s="272" t="s">
        <v>1547</v>
      </c>
      <c r="N58" s="272" t="s">
        <v>1130</v>
      </c>
      <c r="O58" s="272" t="s">
        <v>1553</v>
      </c>
      <c r="P58" s="305">
        <v>264</v>
      </c>
      <c r="Q58" s="304">
        <v>21</v>
      </c>
      <c r="R58" s="370" t="str">
        <f t="shared" si="1"/>
        <v>N/A</v>
      </c>
      <c r="S58" s="275" t="str">
        <f t="shared" si="3"/>
        <v>N/A</v>
      </c>
      <c r="T58" s="113" t="s">
        <v>2046</v>
      </c>
      <c r="U58" s="323"/>
      <c r="V58" s="323"/>
    </row>
    <row r="59" spans="1:22" ht="12.75" x14ac:dyDescent="0.2">
      <c r="A59" s="272" t="s">
        <v>118</v>
      </c>
      <c r="B59" s="272">
        <v>2023</v>
      </c>
      <c r="C59" s="272" t="s">
        <v>656</v>
      </c>
      <c r="D59" s="272" t="s">
        <v>144</v>
      </c>
      <c r="E59" s="272" t="s">
        <v>1380</v>
      </c>
      <c r="F59" s="272" t="s">
        <v>1381</v>
      </c>
      <c r="G59" s="272" t="s">
        <v>299</v>
      </c>
      <c r="H59" s="272" t="s">
        <v>1262</v>
      </c>
      <c r="I59" s="272" t="s">
        <v>479</v>
      </c>
      <c r="J59" s="272" t="s">
        <v>192</v>
      </c>
      <c r="K59" s="272" t="s">
        <v>1571</v>
      </c>
      <c r="L59" s="272" t="s">
        <v>1546</v>
      </c>
      <c r="M59" s="272" t="s">
        <v>1547</v>
      </c>
      <c r="N59" s="272" t="s">
        <v>1130</v>
      </c>
      <c r="O59" s="272" t="s">
        <v>1553</v>
      </c>
      <c r="P59" s="305">
        <v>264</v>
      </c>
      <c r="Q59" s="304">
        <v>21</v>
      </c>
      <c r="R59" s="370" t="str">
        <f t="shared" si="1"/>
        <v>N/A</v>
      </c>
      <c r="S59" s="275" t="str">
        <f t="shared" si="3"/>
        <v>N/A</v>
      </c>
      <c r="T59" s="113" t="s">
        <v>2046</v>
      </c>
      <c r="U59" s="323"/>
      <c r="V59" s="323"/>
    </row>
    <row r="60" spans="1:22" ht="12.75" x14ac:dyDescent="0.2">
      <c r="A60" s="272" t="s">
        <v>118</v>
      </c>
      <c r="B60" s="272">
        <v>2023</v>
      </c>
      <c r="C60" s="272" t="s">
        <v>656</v>
      </c>
      <c r="D60" s="272" t="s">
        <v>144</v>
      </c>
      <c r="E60" s="272" t="s">
        <v>1380</v>
      </c>
      <c r="F60" s="272" t="s">
        <v>1381</v>
      </c>
      <c r="G60" s="272" t="s">
        <v>297</v>
      </c>
      <c r="H60" s="272" t="s">
        <v>1262</v>
      </c>
      <c r="I60" s="272" t="s">
        <v>479</v>
      </c>
      <c r="J60" s="272" t="s">
        <v>192</v>
      </c>
      <c r="K60" s="272" t="s">
        <v>807</v>
      </c>
      <c r="L60" s="272" t="s">
        <v>1546</v>
      </c>
      <c r="M60" s="272" t="s">
        <v>1547</v>
      </c>
      <c r="N60" s="272" t="s">
        <v>1130</v>
      </c>
      <c r="O60" s="272" t="s">
        <v>1553</v>
      </c>
      <c r="P60" s="305">
        <v>0</v>
      </c>
      <c r="Q60" s="304">
        <v>0</v>
      </c>
      <c r="R60" s="370" t="str">
        <f t="shared" si="1"/>
        <v>N/A</v>
      </c>
      <c r="S60" s="275" t="str">
        <f t="shared" si="3"/>
        <v>N/A</v>
      </c>
      <c r="T60" s="113" t="s">
        <v>2013</v>
      </c>
      <c r="U60" s="323"/>
      <c r="V60" s="323"/>
    </row>
    <row r="61" spans="1:22" ht="12.75" x14ac:dyDescent="0.2">
      <c r="A61" s="272" t="s">
        <v>118</v>
      </c>
      <c r="B61" s="272">
        <v>2023</v>
      </c>
      <c r="C61" s="272" t="s">
        <v>656</v>
      </c>
      <c r="D61" s="272" t="s">
        <v>144</v>
      </c>
      <c r="E61" s="272" t="s">
        <v>1380</v>
      </c>
      <c r="F61" s="272" t="s">
        <v>1381</v>
      </c>
      <c r="G61" s="272" t="s">
        <v>297</v>
      </c>
      <c r="H61" s="272" t="s">
        <v>1262</v>
      </c>
      <c r="I61" s="272" t="s">
        <v>479</v>
      </c>
      <c r="J61" s="272" t="s">
        <v>192</v>
      </c>
      <c r="K61" s="272" t="s">
        <v>766</v>
      </c>
      <c r="L61" s="272" t="s">
        <v>1546</v>
      </c>
      <c r="M61" s="272" t="s">
        <v>1547</v>
      </c>
      <c r="N61" s="272" t="s">
        <v>1130</v>
      </c>
      <c r="O61" s="272" t="s">
        <v>1553</v>
      </c>
      <c r="P61" s="305">
        <v>0</v>
      </c>
      <c r="Q61" s="304">
        <v>0</v>
      </c>
      <c r="R61" s="370" t="str">
        <f t="shared" si="1"/>
        <v>N/A</v>
      </c>
      <c r="S61" s="275" t="str">
        <f t="shared" si="3"/>
        <v>N/A</v>
      </c>
      <c r="T61" s="113" t="s">
        <v>2013</v>
      </c>
      <c r="U61" s="323"/>
      <c r="V61" s="323"/>
    </row>
    <row r="62" spans="1:22" ht="12.75" x14ac:dyDescent="0.2">
      <c r="A62" s="272" t="s">
        <v>118</v>
      </c>
      <c r="B62" s="272">
        <v>2023</v>
      </c>
      <c r="C62" s="272" t="s">
        <v>656</v>
      </c>
      <c r="D62" s="272" t="s">
        <v>144</v>
      </c>
      <c r="E62" s="272" t="s">
        <v>1380</v>
      </c>
      <c r="F62" s="272" t="s">
        <v>1381</v>
      </c>
      <c r="G62" s="272" t="s">
        <v>297</v>
      </c>
      <c r="H62" s="272" t="s">
        <v>1262</v>
      </c>
      <c r="I62" s="272" t="s">
        <v>479</v>
      </c>
      <c r="J62" s="272" t="s">
        <v>192</v>
      </c>
      <c r="K62" s="272" t="s">
        <v>1571</v>
      </c>
      <c r="L62" s="272" t="s">
        <v>1546</v>
      </c>
      <c r="M62" s="272" t="s">
        <v>1547</v>
      </c>
      <c r="N62" s="272" t="s">
        <v>1130</v>
      </c>
      <c r="O62" s="272" t="s">
        <v>1553</v>
      </c>
      <c r="P62" s="305">
        <v>11</v>
      </c>
      <c r="Q62" s="304">
        <v>21</v>
      </c>
      <c r="R62" s="370" t="str">
        <f t="shared" si="1"/>
        <v>N/A</v>
      </c>
      <c r="S62" s="275" t="str">
        <f t="shared" si="3"/>
        <v>N/A</v>
      </c>
      <c r="T62" s="113" t="s">
        <v>2046</v>
      </c>
      <c r="U62" s="323"/>
      <c r="V62" s="323"/>
    </row>
    <row r="63" spans="1:22" ht="25.5" x14ac:dyDescent="0.2">
      <c r="A63" s="272" t="s">
        <v>118</v>
      </c>
      <c r="B63" s="272">
        <v>2023</v>
      </c>
      <c r="C63" s="272" t="s">
        <v>656</v>
      </c>
      <c r="D63" s="272" t="s">
        <v>144</v>
      </c>
      <c r="E63" s="272" t="s">
        <v>1263</v>
      </c>
      <c r="F63" s="272" t="s">
        <v>1346</v>
      </c>
      <c r="G63" s="272" t="s">
        <v>295</v>
      </c>
      <c r="H63" s="272" t="s">
        <v>1262</v>
      </c>
      <c r="I63" s="272" t="s">
        <v>479</v>
      </c>
      <c r="J63" s="272" t="s">
        <v>184</v>
      </c>
      <c r="K63" s="272" t="s">
        <v>1554</v>
      </c>
      <c r="L63" s="272" t="s">
        <v>1546</v>
      </c>
      <c r="M63" s="272" t="s">
        <v>1547</v>
      </c>
      <c r="N63" s="272" t="s">
        <v>1130</v>
      </c>
      <c r="O63" s="272"/>
      <c r="P63" s="305">
        <v>0</v>
      </c>
      <c r="Q63" s="304">
        <v>0</v>
      </c>
      <c r="R63" s="370" t="str">
        <f t="shared" si="1"/>
        <v>N/A</v>
      </c>
      <c r="S63" s="275" t="str">
        <f t="shared" si="3"/>
        <v>N/A</v>
      </c>
      <c r="T63" s="113" t="s">
        <v>2107</v>
      </c>
      <c r="U63" s="323"/>
      <c r="V63" s="323"/>
    </row>
    <row r="64" spans="1:22" ht="12.75" x14ac:dyDescent="0.2">
      <c r="A64" s="272" t="s">
        <v>118</v>
      </c>
      <c r="B64" s="272">
        <v>2023</v>
      </c>
      <c r="C64" s="272" t="s">
        <v>656</v>
      </c>
      <c r="D64" s="272" t="s">
        <v>144</v>
      </c>
      <c r="E64" s="272" t="s">
        <v>1263</v>
      </c>
      <c r="F64" s="272" t="s">
        <v>1346</v>
      </c>
      <c r="G64" s="272" t="s">
        <v>295</v>
      </c>
      <c r="H64" s="272" t="s">
        <v>1262</v>
      </c>
      <c r="I64" s="272" t="s">
        <v>479</v>
      </c>
      <c r="J64" s="272" t="s">
        <v>192</v>
      </c>
      <c r="K64" s="272" t="s">
        <v>766</v>
      </c>
      <c r="L64" s="272" t="s">
        <v>1546</v>
      </c>
      <c r="M64" s="272" t="s">
        <v>1547</v>
      </c>
      <c r="N64" s="272" t="s">
        <v>1130</v>
      </c>
      <c r="O64" s="272"/>
      <c r="P64" s="305">
        <v>0</v>
      </c>
      <c r="Q64" s="304">
        <v>0</v>
      </c>
      <c r="R64" s="370" t="str">
        <f t="shared" si="1"/>
        <v>N/A</v>
      </c>
      <c r="S64" s="275" t="str">
        <f t="shared" ref="S64" si="4">IF(M64="N/A","N/A",IF(OR(R64&lt;90,R64&gt;150),"X",""))</f>
        <v>N/A</v>
      </c>
      <c r="T64" s="113" t="s">
        <v>2013</v>
      </c>
      <c r="U64" s="323"/>
      <c r="V64" s="323"/>
    </row>
    <row r="65" spans="1:22" ht="12.75" x14ac:dyDescent="0.2">
      <c r="A65" s="272" t="s">
        <v>118</v>
      </c>
      <c r="B65" s="272">
        <v>2023</v>
      </c>
      <c r="C65" s="272" t="s">
        <v>656</v>
      </c>
      <c r="D65" s="272" t="s">
        <v>144</v>
      </c>
      <c r="E65" s="272" t="s">
        <v>1263</v>
      </c>
      <c r="F65" s="272" t="s">
        <v>1346</v>
      </c>
      <c r="G65" s="272" t="s">
        <v>295</v>
      </c>
      <c r="H65" s="272" t="s">
        <v>1262</v>
      </c>
      <c r="I65" s="272" t="s">
        <v>479</v>
      </c>
      <c r="J65" s="272" t="s">
        <v>192</v>
      </c>
      <c r="K65" s="272" t="s">
        <v>1571</v>
      </c>
      <c r="L65" s="272" t="s">
        <v>1546</v>
      </c>
      <c r="M65" s="272" t="s">
        <v>1547</v>
      </c>
      <c r="N65" s="272" t="s">
        <v>1130</v>
      </c>
      <c r="O65" s="272"/>
      <c r="P65" s="305">
        <v>1</v>
      </c>
      <c r="Q65" s="304">
        <v>21</v>
      </c>
      <c r="R65" s="370" t="str">
        <f t="shared" si="1"/>
        <v>N/A</v>
      </c>
      <c r="S65" s="275" t="str">
        <f t="shared" si="3"/>
        <v>N/A</v>
      </c>
      <c r="T65" s="113" t="s">
        <v>2046</v>
      </c>
      <c r="U65" s="323"/>
      <c r="V65" s="323"/>
    </row>
    <row r="66" spans="1:22" ht="12.75" x14ac:dyDescent="0.2">
      <c r="A66" s="272" t="s">
        <v>118</v>
      </c>
      <c r="B66" s="272">
        <v>2023</v>
      </c>
      <c r="C66" s="272" t="s">
        <v>656</v>
      </c>
      <c r="D66" s="272" t="s">
        <v>144</v>
      </c>
      <c r="E66" s="272" t="s">
        <v>1263</v>
      </c>
      <c r="F66" s="272" t="s">
        <v>1346</v>
      </c>
      <c r="G66" s="272" t="s">
        <v>295</v>
      </c>
      <c r="H66" s="272" t="s">
        <v>1262</v>
      </c>
      <c r="I66" s="272" t="s">
        <v>481</v>
      </c>
      <c r="J66" s="272" t="s">
        <v>184</v>
      </c>
      <c r="K66" s="272" t="s">
        <v>1555</v>
      </c>
      <c r="L66" s="272" t="s">
        <v>1546</v>
      </c>
      <c r="M66" s="272" t="s">
        <v>1547</v>
      </c>
      <c r="N66" s="272" t="s">
        <v>1130</v>
      </c>
      <c r="O66" s="272"/>
      <c r="P66" s="305">
        <v>616</v>
      </c>
      <c r="Q66" s="304">
        <v>27</v>
      </c>
      <c r="R66" s="370" t="str">
        <f t="shared" si="1"/>
        <v>N/A</v>
      </c>
      <c r="S66" s="275" t="str">
        <f t="shared" si="3"/>
        <v>N/A</v>
      </c>
      <c r="T66" s="113"/>
      <c r="U66" s="323"/>
      <c r="V66" s="323"/>
    </row>
    <row r="67" spans="1:22" ht="25.5" x14ac:dyDescent="0.2">
      <c r="A67" s="272" t="s">
        <v>118</v>
      </c>
      <c r="B67" s="272">
        <v>2023</v>
      </c>
      <c r="C67" s="272" t="s">
        <v>656</v>
      </c>
      <c r="D67" s="272" t="s">
        <v>144</v>
      </c>
      <c r="E67" s="272" t="s">
        <v>1263</v>
      </c>
      <c r="F67" s="272" t="s">
        <v>1346</v>
      </c>
      <c r="G67" s="272" t="s">
        <v>303</v>
      </c>
      <c r="H67" s="272" t="s">
        <v>1130</v>
      </c>
      <c r="I67" s="272" t="s">
        <v>479</v>
      </c>
      <c r="J67" s="272" t="s">
        <v>184</v>
      </c>
      <c r="K67" s="272" t="s">
        <v>1554</v>
      </c>
      <c r="L67" s="272" t="s">
        <v>1546</v>
      </c>
      <c r="M67" s="272" t="s">
        <v>1547</v>
      </c>
      <c r="N67" s="272" t="s">
        <v>1130</v>
      </c>
      <c r="O67" s="272"/>
      <c r="P67" s="305">
        <v>0</v>
      </c>
      <c r="Q67" s="304">
        <v>0</v>
      </c>
      <c r="R67" s="370" t="str">
        <f t="shared" si="1"/>
        <v>N/A</v>
      </c>
      <c r="S67" s="275" t="str">
        <f t="shared" ref="S67" si="5">IF(M67="N/A","N/A",IF(OR(R67&lt;90,R67&gt;150),"X",""))</f>
        <v>N/A</v>
      </c>
      <c r="T67" s="113" t="s">
        <v>2107</v>
      </c>
      <c r="U67" s="323"/>
      <c r="V67" s="323"/>
    </row>
    <row r="68" spans="1:22" ht="12.75" x14ac:dyDescent="0.2">
      <c r="A68" s="272" t="s">
        <v>118</v>
      </c>
      <c r="B68" s="272">
        <v>2023</v>
      </c>
      <c r="C68" s="272" t="s">
        <v>656</v>
      </c>
      <c r="D68" s="272" t="s">
        <v>144</v>
      </c>
      <c r="E68" s="272" t="s">
        <v>1263</v>
      </c>
      <c r="F68" s="272" t="s">
        <v>1346</v>
      </c>
      <c r="G68" s="272" t="s">
        <v>303</v>
      </c>
      <c r="H68" s="272" t="s">
        <v>1130</v>
      </c>
      <c r="I68" s="272" t="s">
        <v>481</v>
      </c>
      <c r="J68" s="272" t="s">
        <v>184</v>
      </c>
      <c r="K68" s="272" t="s">
        <v>1555</v>
      </c>
      <c r="L68" s="272" t="s">
        <v>1546</v>
      </c>
      <c r="M68" s="272" t="s">
        <v>1547</v>
      </c>
      <c r="N68" s="272" t="s">
        <v>1130</v>
      </c>
      <c r="O68" s="272" t="s">
        <v>1556</v>
      </c>
      <c r="P68" s="305">
        <v>104</v>
      </c>
      <c r="Q68" s="304">
        <v>27</v>
      </c>
      <c r="R68" s="370" t="str">
        <f t="shared" si="1"/>
        <v>N/A</v>
      </c>
      <c r="S68" s="275" t="str">
        <f t="shared" si="3"/>
        <v>N/A</v>
      </c>
      <c r="T68" s="113"/>
      <c r="U68" s="323"/>
      <c r="V68" s="323"/>
    </row>
    <row r="69" spans="1:22" ht="25.5" x14ac:dyDescent="0.2">
      <c r="A69" s="272" t="s">
        <v>118</v>
      </c>
      <c r="B69" s="272">
        <v>2023</v>
      </c>
      <c r="C69" s="272" t="s">
        <v>656</v>
      </c>
      <c r="D69" s="272" t="s">
        <v>144</v>
      </c>
      <c r="E69" s="272" t="s">
        <v>1263</v>
      </c>
      <c r="F69" s="272" t="s">
        <v>1346</v>
      </c>
      <c r="G69" s="272" t="s">
        <v>299</v>
      </c>
      <c r="H69" s="272" t="s">
        <v>1130</v>
      </c>
      <c r="I69" s="272" t="s">
        <v>479</v>
      </c>
      <c r="J69" s="272" t="s">
        <v>184</v>
      </c>
      <c r="K69" s="272" t="s">
        <v>1554</v>
      </c>
      <c r="L69" s="272" t="s">
        <v>1546</v>
      </c>
      <c r="M69" s="272" t="s">
        <v>1547</v>
      </c>
      <c r="N69" s="272" t="s">
        <v>1130</v>
      </c>
      <c r="O69" s="272"/>
      <c r="P69" s="305">
        <v>0</v>
      </c>
      <c r="Q69" s="304">
        <v>0</v>
      </c>
      <c r="R69" s="370" t="str">
        <f t="shared" ref="R69:R132" si="6">IF(M69="N/A","N/A", P69/M69)</f>
        <v>N/A</v>
      </c>
      <c r="S69" s="275" t="str">
        <f t="shared" ref="S69" si="7">IF(M69="N/A","N/A",IF(OR(R69&lt;90,R69&gt;150),"X",""))</f>
        <v>N/A</v>
      </c>
      <c r="T69" s="113" t="s">
        <v>2107</v>
      </c>
      <c r="U69" s="323"/>
      <c r="V69" s="323"/>
    </row>
    <row r="70" spans="1:22" ht="12.75" x14ac:dyDescent="0.2">
      <c r="A70" s="272" t="s">
        <v>118</v>
      </c>
      <c r="B70" s="272">
        <v>2023</v>
      </c>
      <c r="C70" s="272" t="s">
        <v>656</v>
      </c>
      <c r="D70" s="272" t="s">
        <v>144</v>
      </c>
      <c r="E70" s="272" t="s">
        <v>1263</v>
      </c>
      <c r="F70" s="272" t="s">
        <v>1346</v>
      </c>
      <c r="G70" s="272" t="s">
        <v>299</v>
      </c>
      <c r="H70" s="272" t="s">
        <v>1130</v>
      </c>
      <c r="I70" s="272" t="s">
        <v>479</v>
      </c>
      <c r="J70" s="272" t="s">
        <v>192</v>
      </c>
      <c r="K70" s="272" t="s">
        <v>766</v>
      </c>
      <c r="L70" s="272" t="s">
        <v>1546</v>
      </c>
      <c r="M70" s="272" t="s">
        <v>1547</v>
      </c>
      <c r="N70" s="272" t="s">
        <v>1130</v>
      </c>
      <c r="O70" s="272"/>
      <c r="P70" s="305">
        <v>0</v>
      </c>
      <c r="Q70" s="304">
        <v>0</v>
      </c>
      <c r="R70" s="370" t="str">
        <f t="shared" si="6"/>
        <v>N/A</v>
      </c>
      <c r="S70" s="275" t="str">
        <f t="shared" ref="S70" si="8">IF(M70="N/A","N/A",IF(OR(R70&lt;90,R70&gt;150),"X",""))</f>
        <v>N/A</v>
      </c>
      <c r="T70" s="113" t="s">
        <v>2013</v>
      </c>
      <c r="U70" s="323"/>
      <c r="V70" s="323"/>
    </row>
    <row r="71" spans="1:22" ht="12.75" x14ac:dyDescent="0.2">
      <c r="A71" s="272" t="s">
        <v>118</v>
      </c>
      <c r="B71" s="272">
        <v>2023</v>
      </c>
      <c r="C71" s="272" t="s">
        <v>656</v>
      </c>
      <c r="D71" s="272" t="s">
        <v>144</v>
      </c>
      <c r="E71" s="272" t="s">
        <v>1263</v>
      </c>
      <c r="F71" s="272" t="s">
        <v>1346</v>
      </c>
      <c r="G71" s="272" t="s">
        <v>299</v>
      </c>
      <c r="H71" s="272" t="s">
        <v>1130</v>
      </c>
      <c r="I71" s="272" t="s">
        <v>479</v>
      </c>
      <c r="J71" s="272" t="s">
        <v>192</v>
      </c>
      <c r="K71" s="272" t="s">
        <v>1571</v>
      </c>
      <c r="L71" s="272" t="s">
        <v>1546</v>
      </c>
      <c r="M71" s="272" t="s">
        <v>1547</v>
      </c>
      <c r="N71" s="272" t="s">
        <v>1130</v>
      </c>
      <c r="O71" s="272"/>
      <c r="P71" s="274">
        <v>0</v>
      </c>
      <c r="Q71" s="274">
        <v>0</v>
      </c>
      <c r="R71" s="370" t="str">
        <f t="shared" si="6"/>
        <v>N/A</v>
      </c>
      <c r="S71" s="275" t="str">
        <f t="shared" si="3"/>
        <v>N/A</v>
      </c>
      <c r="T71" s="113" t="s">
        <v>2069</v>
      </c>
      <c r="U71" s="323"/>
      <c r="V71" s="323"/>
    </row>
    <row r="72" spans="1:22" ht="12.75" x14ac:dyDescent="0.2">
      <c r="A72" s="272" t="s">
        <v>118</v>
      </c>
      <c r="B72" s="272">
        <v>2023</v>
      </c>
      <c r="C72" s="272" t="s">
        <v>656</v>
      </c>
      <c r="D72" s="272" t="s">
        <v>144</v>
      </c>
      <c r="E72" s="272" t="s">
        <v>1263</v>
      </c>
      <c r="F72" s="272" t="s">
        <v>1346</v>
      </c>
      <c r="G72" s="272" t="s">
        <v>299</v>
      </c>
      <c r="H72" s="272" t="s">
        <v>1130</v>
      </c>
      <c r="I72" s="272" t="s">
        <v>481</v>
      </c>
      <c r="J72" s="272" t="s">
        <v>184</v>
      </c>
      <c r="K72" s="272" t="s">
        <v>1555</v>
      </c>
      <c r="L72" s="272" t="s">
        <v>1546</v>
      </c>
      <c r="M72" s="272" t="s">
        <v>1547</v>
      </c>
      <c r="N72" s="272" t="s">
        <v>1130</v>
      </c>
      <c r="O72" s="272" t="s">
        <v>1556</v>
      </c>
      <c r="P72" s="274">
        <v>104</v>
      </c>
      <c r="Q72" s="274">
        <v>27</v>
      </c>
      <c r="R72" s="370" t="str">
        <f t="shared" si="6"/>
        <v>N/A</v>
      </c>
      <c r="S72" s="275" t="str">
        <f t="shared" si="3"/>
        <v>N/A</v>
      </c>
      <c r="T72" s="113"/>
      <c r="U72" s="323"/>
      <c r="V72" s="323"/>
    </row>
    <row r="73" spans="1:22" ht="25.5" x14ac:dyDescent="0.2">
      <c r="A73" s="272" t="s">
        <v>118</v>
      </c>
      <c r="B73" s="272">
        <v>2023</v>
      </c>
      <c r="C73" s="272" t="s">
        <v>656</v>
      </c>
      <c r="D73" s="272" t="s">
        <v>144</v>
      </c>
      <c r="E73" s="272" t="s">
        <v>1263</v>
      </c>
      <c r="F73" s="272" t="s">
        <v>1346</v>
      </c>
      <c r="G73" s="272" t="s">
        <v>297</v>
      </c>
      <c r="H73" s="272" t="s">
        <v>1262</v>
      </c>
      <c r="I73" s="272" t="s">
        <v>479</v>
      </c>
      <c r="J73" s="272" t="s">
        <v>184</v>
      </c>
      <c r="K73" s="272" t="s">
        <v>1554</v>
      </c>
      <c r="L73" s="272" t="s">
        <v>1546</v>
      </c>
      <c r="M73" s="272" t="s">
        <v>1547</v>
      </c>
      <c r="N73" s="272" t="s">
        <v>1130</v>
      </c>
      <c r="O73" s="272"/>
      <c r="P73" s="274">
        <v>0</v>
      </c>
      <c r="Q73" s="274">
        <v>0</v>
      </c>
      <c r="R73" s="370" t="str">
        <f t="shared" si="6"/>
        <v>N/A</v>
      </c>
      <c r="S73" s="275" t="str">
        <f t="shared" ref="S73" si="9">IF(M73="N/A","N/A",IF(OR(R73&lt;90,R73&gt;150),"X",""))</f>
        <v>N/A</v>
      </c>
      <c r="T73" s="113" t="s">
        <v>2107</v>
      </c>
      <c r="U73" s="323"/>
      <c r="V73" s="323"/>
    </row>
    <row r="74" spans="1:22" ht="12.75" x14ac:dyDescent="0.2">
      <c r="A74" s="272" t="s">
        <v>118</v>
      </c>
      <c r="B74" s="272">
        <v>2023</v>
      </c>
      <c r="C74" s="272" t="s">
        <v>656</v>
      </c>
      <c r="D74" s="272" t="s">
        <v>144</v>
      </c>
      <c r="E74" s="272" t="s">
        <v>1263</v>
      </c>
      <c r="F74" s="272" t="s">
        <v>1346</v>
      </c>
      <c r="G74" s="272" t="s">
        <v>297</v>
      </c>
      <c r="H74" s="272" t="s">
        <v>1262</v>
      </c>
      <c r="I74" s="272" t="s">
        <v>479</v>
      </c>
      <c r="J74" s="272" t="s">
        <v>190</v>
      </c>
      <c r="K74" s="272" t="s">
        <v>1552</v>
      </c>
      <c r="L74" s="272" t="s">
        <v>1546</v>
      </c>
      <c r="M74" s="273" t="s">
        <v>1547</v>
      </c>
      <c r="N74" s="272" t="s">
        <v>1130</v>
      </c>
      <c r="O74" s="272"/>
      <c r="P74" s="303">
        <v>20</v>
      </c>
      <c r="Q74" s="304">
        <v>21</v>
      </c>
      <c r="R74" s="370" t="str">
        <f t="shared" si="6"/>
        <v>N/A</v>
      </c>
      <c r="S74" s="275" t="str">
        <f t="shared" si="3"/>
        <v>N/A</v>
      </c>
      <c r="T74" s="113"/>
      <c r="U74" s="323"/>
      <c r="V74" s="323"/>
    </row>
    <row r="75" spans="1:22" ht="12.75" x14ac:dyDescent="0.2">
      <c r="A75" s="272" t="s">
        <v>118</v>
      </c>
      <c r="B75" s="272">
        <v>2023</v>
      </c>
      <c r="C75" s="272" t="s">
        <v>656</v>
      </c>
      <c r="D75" s="272" t="s">
        <v>144</v>
      </c>
      <c r="E75" s="272" t="s">
        <v>1263</v>
      </c>
      <c r="F75" s="272" t="s">
        <v>1346</v>
      </c>
      <c r="G75" s="272" t="s">
        <v>297</v>
      </c>
      <c r="H75" s="272" t="s">
        <v>1262</v>
      </c>
      <c r="I75" s="272" t="s">
        <v>479</v>
      </c>
      <c r="J75" s="272" t="s">
        <v>192</v>
      </c>
      <c r="K75" s="272" t="s">
        <v>766</v>
      </c>
      <c r="L75" s="272" t="s">
        <v>1546</v>
      </c>
      <c r="M75" s="272" t="s">
        <v>1547</v>
      </c>
      <c r="N75" s="272" t="s">
        <v>1130</v>
      </c>
      <c r="O75" s="272"/>
      <c r="P75" s="305">
        <v>0</v>
      </c>
      <c r="Q75" s="304">
        <v>0</v>
      </c>
      <c r="R75" s="370" t="str">
        <f t="shared" si="6"/>
        <v>N/A</v>
      </c>
      <c r="S75" s="275" t="str">
        <f t="shared" si="3"/>
        <v>N/A</v>
      </c>
      <c r="T75" s="113" t="s">
        <v>2013</v>
      </c>
      <c r="U75" s="323"/>
      <c r="V75" s="323"/>
    </row>
    <row r="76" spans="1:22" ht="12.75" x14ac:dyDescent="0.2">
      <c r="A76" s="272" t="s">
        <v>118</v>
      </c>
      <c r="B76" s="272">
        <v>2023</v>
      </c>
      <c r="C76" s="272" t="s">
        <v>656</v>
      </c>
      <c r="D76" s="272" t="s">
        <v>144</v>
      </c>
      <c r="E76" s="272" t="s">
        <v>1263</v>
      </c>
      <c r="F76" s="272" t="s">
        <v>1346</v>
      </c>
      <c r="G76" s="272" t="s">
        <v>297</v>
      </c>
      <c r="H76" s="272" t="s">
        <v>1262</v>
      </c>
      <c r="I76" s="272" t="s">
        <v>479</v>
      </c>
      <c r="J76" s="272" t="s">
        <v>192</v>
      </c>
      <c r="K76" s="272" t="s">
        <v>1571</v>
      </c>
      <c r="L76" s="272" t="s">
        <v>1546</v>
      </c>
      <c r="M76" s="272" t="s">
        <v>1547</v>
      </c>
      <c r="N76" s="272" t="s">
        <v>1130</v>
      </c>
      <c r="O76" s="272"/>
      <c r="P76" s="305">
        <v>20</v>
      </c>
      <c r="Q76" s="304">
        <v>21</v>
      </c>
      <c r="R76" s="370" t="str">
        <f t="shared" si="6"/>
        <v>N/A</v>
      </c>
      <c r="S76" s="275" t="str">
        <f t="shared" si="3"/>
        <v>N/A</v>
      </c>
      <c r="T76" s="113"/>
      <c r="U76" s="323"/>
      <c r="V76" s="323"/>
    </row>
    <row r="77" spans="1:22" ht="12.75" x14ac:dyDescent="0.2">
      <c r="A77" s="272" t="s">
        <v>118</v>
      </c>
      <c r="B77" s="272">
        <v>2023</v>
      </c>
      <c r="C77" s="272" t="s">
        <v>656</v>
      </c>
      <c r="D77" s="272" t="s">
        <v>144</v>
      </c>
      <c r="E77" s="272" t="s">
        <v>1263</v>
      </c>
      <c r="F77" s="272" t="s">
        <v>1346</v>
      </c>
      <c r="G77" s="272" t="s">
        <v>297</v>
      </c>
      <c r="H77" s="272" t="s">
        <v>1262</v>
      </c>
      <c r="I77" s="272" t="s">
        <v>481</v>
      </c>
      <c r="J77" s="272" t="s">
        <v>184</v>
      </c>
      <c r="K77" s="272" t="s">
        <v>1555</v>
      </c>
      <c r="L77" s="272" t="s">
        <v>1546</v>
      </c>
      <c r="M77" s="272" t="s">
        <v>1547</v>
      </c>
      <c r="N77" s="272" t="s">
        <v>1130</v>
      </c>
      <c r="O77" s="272"/>
      <c r="P77" s="305">
        <v>616</v>
      </c>
      <c r="Q77" s="304">
        <v>27</v>
      </c>
      <c r="R77" s="370" t="str">
        <f t="shared" si="6"/>
        <v>N/A</v>
      </c>
      <c r="S77" s="275" t="str">
        <f t="shared" si="3"/>
        <v>N/A</v>
      </c>
      <c r="T77" s="113"/>
      <c r="U77" s="323"/>
      <c r="V77" s="323"/>
    </row>
    <row r="78" spans="1:22" ht="25.5" x14ac:dyDescent="0.2">
      <c r="A78" s="272" t="s">
        <v>118</v>
      </c>
      <c r="B78" s="272">
        <v>2023</v>
      </c>
      <c r="C78" s="272" t="s">
        <v>656</v>
      </c>
      <c r="D78" s="272" t="s">
        <v>144</v>
      </c>
      <c r="E78" s="272" t="s">
        <v>1263</v>
      </c>
      <c r="F78" s="272" t="s">
        <v>1366</v>
      </c>
      <c r="G78" s="272" t="s">
        <v>295</v>
      </c>
      <c r="H78" s="272" t="s">
        <v>1262</v>
      </c>
      <c r="I78" s="272" t="s">
        <v>479</v>
      </c>
      <c r="J78" s="272" t="s">
        <v>184</v>
      </c>
      <c r="K78" s="272" t="s">
        <v>1554</v>
      </c>
      <c r="L78" s="272" t="s">
        <v>1546</v>
      </c>
      <c r="M78" s="272" t="s">
        <v>1547</v>
      </c>
      <c r="N78" s="272" t="s">
        <v>1130</v>
      </c>
      <c r="O78" s="272"/>
      <c r="P78" s="305">
        <v>0</v>
      </c>
      <c r="Q78" s="274">
        <v>0</v>
      </c>
      <c r="R78" s="370" t="str">
        <f t="shared" si="6"/>
        <v>N/A</v>
      </c>
      <c r="S78" s="275" t="str">
        <f t="shared" ref="S78:S86" si="10">IF(M78="N/A","N/A",IF(OR(R78&lt;90,R78&gt;150),"X",""))</f>
        <v>N/A</v>
      </c>
      <c r="T78" s="113" t="s">
        <v>2110</v>
      </c>
      <c r="U78" s="323"/>
      <c r="V78" s="323"/>
    </row>
    <row r="79" spans="1:22" ht="25.5" x14ac:dyDescent="0.2">
      <c r="A79" s="272" t="s">
        <v>118</v>
      </c>
      <c r="B79" s="272">
        <v>2023</v>
      </c>
      <c r="C79" s="272" t="s">
        <v>656</v>
      </c>
      <c r="D79" s="272" t="s">
        <v>144</v>
      </c>
      <c r="E79" s="272" t="s">
        <v>1263</v>
      </c>
      <c r="F79" s="272" t="s">
        <v>1366</v>
      </c>
      <c r="G79" s="272" t="s">
        <v>295</v>
      </c>
      <c r="H79" s="272" t="s">
        <v>1262</v>
      </c>
      <c r="I79" s="272" t="s">
        <v>481</v>
      </c>
      <c r="J79" s="272" t="s">
        <v>184</v>
      </c>
      <c r="K79" s="272" t="s">
        <v>1555</v>
      </c>
      <c r="L79" s="272" t="s">
        <v>1546</v>
      </c>
      <c r="M79" s="272" t="s">
        <v>1547</v>
      </c>
      <c r="N79" s="272" t="s">
        <v>1130</v>
      </c>
      <c r="O79" s="272"/>
      <c r="P79" s="305">
        <v>0</v>
      </c>
      <c r="Q79" s="274">
        <v>0</v>
      </c>
      <c r="R79" s="370" t="str">
        <f t="shared" si="6"/>
        <v>N/A</v>
      </c>
      <c r="S79" s="275" t="str">
        <f t="shared" si="10"/>
        <v>N/A</v>
      </c>
      <c r="T79" s="113" t="s">
        <v>2111</v>
      </c>
      <c r="U79" s="323"/>
      <c r="V79" s="323"/>
    </row>
    <row r="80" spans="1:22" ht="25.5" x14ac:dyDescent="0.2">
      <c r="A80" s="272" t="s">
        <v>118</v>
      </c>
      <c r="B80" s="272">
        <v>2023</v>
      </c>
      <c r="C80" s="272" t="s">
        <v>656</v>
      </c>
      <c r="D80" s="272" t="s">
        <v>144</v>
      </c>
      <c r="E80" s="272" t="s">
        <v>1263</v>
      </c>
      <c r="F80" s="272" t="s">
        <v>1366</v>
      </c>
      <c r="G80" s="272" t="s">
        <v>303</v>
      </c>
      <c r="H80" s="272" t="s">
        <v>1262</v>
      </c>
      <c r="I80" s="272" t="s">
        <v>479</v>
      </c>
      <c r="J80" s="272" t="s">
        <v>184</v>
      </c>
      <c r="K80" s="272" t="s">
        <v>1554</v>
      </c>
      <c r="L80" s="272" t="s">
        <v>1546</v>
      </c>
      <c r="M80" s="272" t="s">
        <v>1547</v>
      </c>
      <c r="N80" s="272" t="s">
        <v>1130</v>
      </c>
      <c r="O80" s="272"/>
      <c r="P80" s="305">
        <v>0</v>
      </c>
      <c r="Q80" s="274">
        <v>0</v>
      </c>
      <c r="R80" s="370" t="str">
        <f t="shared" si="6"/>
        <v>N/A</v>
      </c>
      <c r="S80" s="275" t="str">
        <f t="shared" si="10"/>
        <v>N/A</v>
      </c>
      <c r="T80" s="113" t="s">
        <v>2107</v>
      </c>
      <c r="U80" s="323"/>
      <c r="V80" s="323"/>
    </row>
    <row r="81" spans="1:22" ht="12.75" x14ac:dyDescent="0.2">
      <c r="A81" s="272" t="s">
        <v>118</v>
      </c>
      <c r="B81" s="272">
        <v>2023</v>
      </c>
      <c r="C81" s="272" t="s">
        <v>656</v>
      </c>
      <c r="D81" s="272" t="s">
        <v>144</v>
      </c>
      <c r="E81" s="272" t="s">
        <v>1263</v>
      </c>
      <c r="F81" s="272" t="s">
        <v>1366</v>
      </c>
      <c r="G81" s="272" t="s">
        <v>303</v>
      </c>
      <c r="H81" s="272" t="s">
        <v>1262</v>
      </c>
      <c r="I81" s="272" t="s">
        <v>481</v>
      </c>
      <c r="J81" s="272" t="s">
        <v>184</v>
      </c>
      <c r="K81" s="272" t="s">
        <v>1555</v>
      </c>
      <c r="L81" s="272" t="s">
        <v>1546</v>
      </c>
      <c r="M81" s="272" t="s">
        <v>1547</v>
      </c>
      <c r="N81" s="272" t="s">
        <v>1130</v>
      </c>
      <c r="O81" s="272"/>
      <c r="P81" s="305">
        <v>0</v>
      </c>
      <c r="Q81" s="274">
        <v>0</v>
      </c>
      <c r="R81" s="370" t="str">
        <f t="shared" si="6"/>
        <v>N/A</v>
      </c>
      <c r="S81" s="275" t="str">
        <f t="shared" si="10"/>
        <v>N/A</v>
      </c>
      <c r="T81" s="113" t="s">
        <v>2069</v>
      </c>
      <c r="U81" s="323"/>
      <c r="V81" s="323"/>
    </row>
    <row r="82" spans="1:22" ht="25.5" x14ac:dyDescent="0.2">
      <c r="A82" s="272" t="s">
        <v>118</v>
      </c>
      <c r="B82" s="272">
        <v>2023</v>
      </c>
      <c r="C82" s="272" t="s">
        <v>656</v>
      </c>
      <c r="D82" s="272" t="s">
        <v>144</v>
      </c>
      <c r="E82" s="272" t="s">
        <v>1263</v>
      </c>
      <c r="F82" s="272" t="s">
        <v>1366</v>
      </c>
      <c r="G82" s="272" t="s">
        <v>299</v>
      </c>
      <c r="H82" s="272" t="s">
        <v>1262</v>
      </c>
      <c r="I82" s="272" t="s">
        <v>479</v>
      </c>
      <c r="J82" s="272" t="s">
        <v>184</v>
      </c>
      <c r="K82" s="272" t="s">
        <v>1554</v>
      </c>
      <c r="L82" s="272" t="s">
        <v>1546</v>
      </c>
      <c r="M82" s="272" t="s">
        <v>1547</v>
      </c>
      <c r="N82" s="272" t="s">
        <v>1130</v>
      </c>
      <c r="O82" s="272"/>
      <c r="P82" s="305">
        <v>0</v>
      </c>
      <c r="Q82" s="274">
        <v>0</v>
      </c>
      <c r="R82" s="370" t="str">
        <f t="shared" si="6"/>
        <v>N/A</v>
      </c>
      <c r="S82" s="275" t="str">
        <f t="shared" si="10"/>
        <v>N/A</v>
      </c>
      <c r="T82" s="113" t="s">
        <v>2107</v>
      </c>
      <c r="U82" s="323"/>
      <c r="V82" s="323"/>
    </row>
    <row r="83" spans="1:22" ht="25.5" x14ac:dyDescent="0.2">
      <c r="A83" s="272" t="s">
        <v>118</v>
      </c>
      <c r="B83" s="272">
        <v>2023</v>
      </c>
      <c r="C83" s="272" t="s">
        <v>656</v>
      </c>
      <c r="D83" s="272" t="s">
        <v>144</v>
      </c>
      <c r="E83" s="272" t="s">
        <v>1263</v>
      </c>
      <c r="F83" s="272" t="s">
        <v>1366</v>
      </c>
      <c r="G83" s="272" t="s">
        <v>299</v>
      </c>
      <c r="H83" s="272" t="s">
        <v>1262</v>
      </c>
      <c r="I83" s="272" t="s">
        <v>481</v>
      </c>
      <c r="J83" s="272" t="s">
        <v>184</v>
      </c>
      <c r="K83" s="272" t="s">
        <v>1555</v>
      </c>
      <c r="L83" s="272" t="s">
        <v>1546</v>
      </c>
      <c r="M83" s="272" t="s">
        <v>1547</v>
      </c>
      <c r="N83" s="272" t="s">
        <v>1130</v>
      </c>
      <c r="O83" s="272"/>
      <c r="P83" s="305">
        <v>0</v>
      </c>
      <c r="Q83" s="274">
        <v>0</v>
      </c>
      <c r="R83" s="370" t="str">
        <f t="shared" si="6"/>
        <v>N/A</v>
      </c>
      <c r="S83" s="275" t="str">
        <f t="shared" si="10"/>
        <v>N/A</v>
      </c>
      <c r="T83" s="113" t="s">
        <v>2111</v>
      </c>
      <c r="U83" s="323"/>
      <c r="V83" s="323"/>
    </row>
    <row r="84" spans="1:22" ht="12.75" x14ac:dyDescent="0.2">
      <c r="A84" s="272" t="s">
        <v>118</v>
      </c>
      <c r="B84" s="272">
        <v>2023</v>
      </c>
      <c r="C84" s="272" t="s">
        <v>656</v>
      </c>
      <c r="D84" s="272" t="s">
        <v>144</v>
      </c>
      <c r="E84" s="272" t="s">
        <v>1263</v>
      </c>
      <c r="F84" s="272" t="s">
        <v>1366</v>
      </c>
      <c r="G84" s="272" t="s">
        <v>297</v>
      </c>
      <c r="H84" s="272" t="s">
        <v>1262</v>
      </c>
      <c r="I84" s="272" t="s">
        <v>479</v>
      </c>
      <c r="J84" s="272" t="s">
        <v>184</v>
      </c>
      <c r="K84" s="272" t="s">
        <v>1554</v>
      </c>
      <c r="L84" s="272" t="s">
        <v>1546</v>
      </c>
      <c r="M84" s="272" t="s">
        <v>1547</v>
      </c>
      <c r="N84" s="272" t="s">
        <v>1130</v>
      </c>
      <c r="O84" s="272"/>
      <c r="P84" s="305">
        <v>0</v>
      </c>
      <c r="Q84" s="274">
        <v>0</v>
      </c>
      <c r="R84" s="370" t="str">
        <f t="shared" si="6"/>
        <v>N/A</v>
      </c>
      <c r="S84" s="275" t="str">
        <f t="shared" si="10"/>
        <v>N/A</v>
      </c>
      <c r="T84" s="113" t="s">
        <v>2108</v>
      </c>
      <c r="U84" s="323"/>
      <c r="V84" s="323"/>
    </row>
    <row r="85" spans="1:22" ht="25.5" x14ac:dyDescent="0.2">
      <c r="A85" s="272" t="s">
        <v>118</v>
      </c>
      <c r="B85" s="272">
        <v>2023</v>
      </c>
      <c r="C85" s="272" t="s">
        <v>656</v>
      </c>
      <c r="D85" s="272" t="s">
        <v>144</v>
      </c>
      <c r="E85" s="272" t="s">
        <v>1263</v>
      </c>
      <c r="F85" s="272" t="s">
        <v>1366</v>
      </c>
      <c r="G85" s="272" t="s">
        <v>297</v>
      </c>
      <c r="H85" s="272" t="s">
        <v>1262</v>
      </c>
      <c r="I85" s="272" t="s">
        <v>481</v>
      </c>
      <c r="J85" s="272" t="s">
        <v>184</v>
      </c>
      <c r="K85" s="272" t="s">
        <v>1555</v>
      </c>
      <c r="L85" s="272" t="s">
        <v>1546</v>
      </c>
      <c r="M85" s="272" t="s">
        <v>1547</v>
      </c>
      <c r="N85" s="272" t="s">
        <v>1130</v>
      </c>
      <c r="O85" s="272"/>
      <c r="P85" s="305">
        <v>0</v>
      </c>
      <c r="Q85" s="274">
        <v>0</v>
      </c>
      <c r="R85" s="370" t="str">
        <f t="shared" si="6"/>
        <v>N/A</v>
      </c>
      <c r="S85" s="275" t="str">
        <f t="shared" si="10"/>
        <v>N/A</v>
      </c>
      <c r="T85" s="113" t="s">
        <v>2111</v>
      </c>
      <c r="U85" s="323"/>
      <c r="V85" s="323"/>
    </row>
    <row r="86" spans="1:22" ht="25.5" x14ac:dyDescent="0.2">
      <c r="A86" s="272" t="s">
        <v>118</v>
      </c>
      <c r="B86" s="272">
        <v>2023</v>
      </c>
      <c r="C86" s="272" t="s">
        <v>656</v>
      </c>
      <c r="D86" s="272" t="s">
        <v>144</v>
      </c>
      <c r="E86" s="272" t="s">
        <v>1263</v>
      </c>
      <c r="F86" s="272" t="s">
        <v>1388</v>
      </c>
      <c r="G86" s="272" t="s">
        <v>295</v>
      </c>
      <c r="H86" s="272" t="s">
        <v>1262</v>
      </c>
      <c r="I86" s="272" t="s">
        <v>479</v>
      </c>
      <c r="J86" s="272" t="s">
        <v>184</v>
      </c>
      <c r="K86" s="272" t="s">
        <v>1554</v>
      </c>
      <c r="L86" s="272" t="s">
        <v>1546</v>
      </c>
      <c r="M86" s="272" t="s">
        <v>1547</v>
      </c>
      <c r="N86" s="272" t="s">
        <v>1130</v>
      </c>
      <c r="O86" s="272"/>
      <c r="P86" s="305">
        <v>1</v>
      </c>
      <c r="Q86" s="274">
        <v>1</v>
      </c>
      <c r="R86" s="370" t="str">
        <f t="shared" si="6"/>
        <v>N/A</v>
      </c>
      <c r="S86" s="275" t="str">
        <f t="shared" si="10"/>
        <v>N/A</v>
      </c>
      <c r="T86" s="113" t="s">
        <v>2110</v>
      </c>
      <c r="U86" s="323"/>
      <c r="V86" s="323"/>
    </row>
    <row r="87" spans="1:22" ht="12.75" x14ac:dyDescent="0.2">
      <c r="A87" s="272" t="s">
        <v>118</v>
      </c>
      <c r="B87" s="272">
        <v>2023</v>
      </c>
      <c r="C87" s="272" t="s">
        <v>656</v>
      </c>
      <c r="D87" s="272" t="s">
        <v>144</v>
      </c>
      <c r="E87" s="272" t="s">
        <v>1263</v>
      </c>
      <c r="F87" s="272" t="s">
        <v>1388</v>
      </c>
      <c r="G87" s="272" t="s">
        <v>295</v>
      </c>
      <c r="H87" s="272" t="s">
        <v>1262</v>
      </c>
      <c r="I87" s="272" t="s">
        <v>481</v>
      </c>
      <c r="J87" s="272" t="s">
        <v>184</v>
      </c>
      <c r="K87" s="272" t="s">
        <v>1555</v>
      </c>
      <c r="L87" s="272" t="s">
        <v>1546</v>
      </c>
      <c r="M87" s="272" t="s">
        <v>1547</v>
      </c>
      <c r="N87" s="272" t="s">
        <v>1130</v>
      </c>
      <c r="O87" s="272"/>
      <c r="P87" s="305">
        <v>247</v>
      </c>
      <c r="Q87" s="274">
        <v>13</v>
      </c>
      <c r="R87" s="370" t="str">
        <f t="shared" si="6"/>
        <v>N/A</v>
      </c>
      <c r="S87" s="275" t="str">
        <f t="shared" si="3"/>
        <v>N/A</v>
      </c>
      <c r="T87" s="113"/>
      <c r="U87" s="323"/>
      <c r="V87" s="323"/>
    </row>
    <row r="88" spans="1:22" ht="25.5" x14ac:dyDescent="0.2">
      <c r="A88" s="272" t="s">
        <v>118</v>
      </c>
      <c r="B88" s="272">
        <v>2023</v>
      </c>
      <c r="C88" s="272" t="s">
        <v>656</v>
      </c>
      <c r="D88" s="272" t="s">
        <v>144</v>
      </c>
      <c r="E88" s="272" t="s">
        <v>1263</v>
      </c>
      <c r="F88" s="272" t="s">
        <v>1388</v>
      </c>
      <c r="G88" s="272" t="s">
        <v>303</v>
      </c>
      <c r="H88" s="272" t="s">
        <v>1130</v>
      </c>
      <c r="I88" s="272" t="s">
        <v>479</v>
      </c>
      <c r="J88" s="272" t="s">
        <v>184</v>
      </c>
      <c r="K88" s="272" t="s">
        <v>1554</v>
      </c>
      <c r="L88" s="272" t="s">
        <v>1546</v>
      </c>
      <c r="M88" s="272" t="s">
        <v>1547</v>
      </c>
      <c r="N88" s="272" t="s">
        <v>1130</v>
      </c>
      <c r="O88" s="272"/>
      <c r="P88" s="305">
        <v>0</v>
      </c>
      <c r="Q88" s="274">
        <v>0</v>
      </c>
      <c r="R88" s="370" t="str">
        <f t="shared" si="6"/>
        <v>N/A</v>
      </c>
      <c r="S88" s="275" t="str">
        <f t="shared" ref="S88" si="11">IF(M88="N/A","N/A",IF(OR(R88&lt;90,R88&gt;150),"X",""))</f>
        <v>N/A</v>
      </c>
      <c r="T88" s="113" t="s">
        <v>2107</v>
      </c>
      <c r="U88" s="323"/>
      <c r="V88" s="323"/>
    </row>
    <row r="89" spans="1:22" ht="25.5" x14ac:dyDescent="0.2">
      <c r="A89" s="272" t="s">
        <v>118</v>
      </c>
      <c r="B89" s="272">
        <v>2023</v>
      </c>
      <c r="C89" s="272" t="s">
        <v>656</v>
      </c>
      <c r="D89" s="272" t="s">
        <v>144</v>
      </c>
      <c r="E89" s="272" t="s">
        <v>1263</v>
      </c>
      <c r="F89" s="272" t="s">
        <v>1388</v>
      </c>
      <c r="G89" s="272" t="s">
        <v>303</v>
      </c>
      <c r="H89" s="272" t="s">
        <v>1130</v>
      </c>
      <c r="I89" s="272" t="s">
        <v>481</v>
      </c>
      <c r="J89" s="272" t="s">
        <v>184</v>
      </c>
      <c r="K89" s="272" t="s">
        <v>1555</v>
      </c>
      <c r="L89" s="272" t="s">
        <v>1546</v>
      </c>
      <c r="M89" s="272" t="s">
        <v>1547</v>
      </c>
      <c r="N89" s="272" t="s">
        <v>1130</v>
      </c>
      <c r="O89" s="272" t="s">
        <v>1556</v>
      </c>
      <c r="P89" s="305">
        <v>0</v>
      </c>
      <c r="Q89" s="274">
        <v>0</v>
      </c>
      <c r="R89" s="370" t="str">
        <f t="shared" si="6"/>
        <v>N/A</v>
      </c>
      <c r="S89" s="275" t="str">
        <f t="shared" si="3"/>
        <v>N/A</v>
      </c>
      <c r="T89" s="113" t="s">
        <v>2105</v>
      </c>
      <c r="U89" s="323"/>
      <c r="V89" s="323"/>
    </row>
    <row r="90" spans="1:22" ht="25.5" x14ac:dyDescent="0.2">
      <c r="A90" s="272" t="s">
        <v>118</v>
      </c>
      <c r="B90" s="272">
        <v>2023</v>
      </c>
      <c r="C90" s="272" t="s">
        <v>656</v>
      </c>
      <c r="D90" s="272" t="s">
        <v>144</v>
      </c>
      <c r="E90" s="272" t="s">
        <v>1263</v>
      </c>
      <c r="F90" s="272" t="s">
        <v>1388</v>
      </c>
      <c r="G90" s="272" t="s">
        <v>299</v>
      </c>
      <c r="H90" s="272" t="s">
        <v>1130</v>
      </c>
      <c r="I90" s="272" t="s">
        <v>479</v>
      </c>
      <c r="J90" s="272" t="s">
        <v>184</v>
      </c>
      <c r="K90" s="272" t="s">
        <v>1554</v>
      </c>
      <c r="L90" s="272" t="s">
        <v>1546</v>
      </c>
      <c r="M90" s="272" t="s">
        <v>1547</v>
      </c>
      <c r="N90" s="272" t="s">
        <v>1130</v>
      </c>
      <c r="O90" s="272"/>
      <c r="P90" s="305">
        <v>0</v>
      </c>
      <c r="Q90" s="274">
        <v>0</v>
      </c>
      <c r="R90" s="370" t="str">
        <f t="shared" si="6"/>
        <v>N/A</v>
      </c>
      <c r="S90" s="275" t="str">
        <f t="shared" ref="S90" si="12">IF(M90="N/A","N/A",IF(OR(R90&lt;90,R90&gt;150),"X",""))</f>
        <v>N/A</v>
      </c>
      <c r="T90" s="113" t="s">
        <v>2107</v>
      </c>
      <c r="U90" s="323"/>
      <c r="V90" s="323"/>
    </row>
    <row r="91" spans="1:22" ht="25.5" x14ac:dyDescent="0.2">
      <c r="A91" s="272" t="s">
        <v>118</v>
      </c>
      <c r="B91" s="272">
        <v>2023</v>
      </c>
      <c r="C91" s="272" t="s">
        <v>656</v>
      </c>
      <c r="D91" s="272" t="s">
        <v>144</v>
      </c>
      <c r="E91" s="272" t="s">
        <v>1263</v>
      </c>
      <c r="F91" s="272" t="s">
        <v>1388</v>
      </c>
      <c r="G91" s="272" t="s">
        <v>299</v>
      </c>
      <c r="H91" s="272" t="s">
        <v>1130</v>
      </c>
      <c r="I91" s="272" t="s">
        <v>481</v>
      </c>
      <c r="J91" s="272" t="s">
        <v>184</v>
      </c>
      <c r="K91" s="272" t="s">
        <v>1555</v>
      </c>
      <c r="L91" s="272" t="s">
        <v>1546</v>
      </c>
      <c r="M91" s="272" t="s">
        <v>1547</v>
      </c>
      <c r="N91" s="272" t="s">
        <v>1130</v>
      </c>
      <c r="O91" s="272" t="s">
        <v>1556</v>
      </c>
      <c r="P91" s="305">
        <v>0</v>
      </c>
      <c r="Q91" s="274">
        <v>0</v>
      </c>
      <c r="R91" s="370" t="str">
        <f t="shared" si="6"/>
        <v>N/A</v>
      </c>
      <c r="S91" s="275" t="str">
        <f t="shared" si="3"/>
        <v>N/A</v>
      </c>
      <c r="T91" s="113" t="s">
        <v>2105</v>
      </c>
      <c r="U91" s="323"/>
      <c r="V91" s="323"/>
    </row>
    <row r="92" spans="1:22" ht="25.5" x14ac:dyDescent="0.2">
      <c r="A92" s="272" t="s">
        <v>118</v>
      </c>
      <c r="B92" s="272">
        <v>2023</v>
      </c>
      <c r="C92" s="272" t="s">
        <v>656</v>
      </c>
      <c r="D92" s="272" t="s">
        <v>144</v>
      </c>
      <c r="E92" s="272" t="s">
        <v>1263</v>
      </c>
      <c r="F92" s="272" t="s">
        <v>1388</v>
      </c>
      <c r="G92" s="272" t="s">
        <v>297</v>
      </c>
      <c r="H92" s="272" t="s">
        <v>1262</v>
      </c>
      <c r="I92" s="272" t="s">
        <v>479</v>
      </c>
      <c r="J92" s="272" t="s">
        <v>184</v>
      </c>
      <c r="K92" s="272" t="s">
        <v>1554</v>
      </c>
      <c r="L92" s="272" t="s">
        <v>1546</v>
      </c>
      <c r="M92" s="272" t="s">
        <v>1547</v>
      </c>
      <c r="N92" s="272" t="s">
        <v>1130</v>
      </c>
      <c r="O92" s="272"/>
      <c r="P92" s="274">
        <v>0</v>
      </c>
      <c r="Q92" s="274">
        <v>0</v>
      </c>
      <c r="R92" s="370" t="str">
        <f t="shared" si="6"/>
        <v>N/A</v>
      </c>
      <c r="S92" s="275" t="str">
        <f t="shared" ref="S92" si="13">IF(M92="N/A","N/A",IF(OR(R92&lt;90,R92&gt;150),"X",""))</f>
        <v>N/A</v>
      </c>
      <c r="T92" s="113" t="s">
        <v>2107</v>
      </c>
      <c r="U92" s="323"/>
      <c r="V92" s="323"/>
    </row>
    <row r="93" spans="1:22" ht="12.75" x14ac:dyDescent="0.2">
      <c r="A93" s="272" t="s">
        <v>118</v>
      </c>
      <c r="B93" s="272">
        <v>2023</v>
      </c>
      <c r="C93" s="272" t="s">
        <v>656</v>
      </c>
      <c r="D93" s="272" t="s">
        <v>144</v>
      </c>
      <c r="E93" s="272" t="s">
        <v>1263</v>
      </c>
      <c r="F93" s="272" t="s">
        <v>1388</v>
      </c>
      <c r="G93" s="272" t="s">
        <v>297</v>
      </c>
      <c r="H93" s="272" t="s">
        <v>1262</v>
      </c>
      <c r="I93" s="272" t="s">
        <v>479</v>
      </c>
      <c r="J93" s="272" t="s">
        <v>190</v>
      </c>
      <c r="K93" s="272" t="s">
        <v>1552</v>
      </c>
      <c r="L93" s="272" t="s">
        <v>1546</v>
      </c>
      <c r="M93" s="273" t="s">
        <v>1547</v>
      </c>
      <c r="N93" s="272" t="s">
        <v>1130</v>
      </c>
      <c r="O93" s="272"/>
      <c r="P93" s="274">
        <v>20</v>
      </c>
      <c r="Q93" s="304">
        <v>21</v>
      </c>
      <c r="R93" s="370" t="str">
        <f t="shared" si="6"/>
        <v>N/A</v>
      </c>
      <c r="S93" s="275" t="str">
        <f t="shared" si="3"/>
        <v>N/A</v>
      </c>
      <c r="T93" s="113" t="s">
        <v>2046</v>
      </c>
      <c r="U93" s="323"/>
      <c r="V93" s="323"/>
    </row>
    <row r="94" spans="1:22" ht="12.75" x14ac:dyDescent="0.2">
      <c r="A94" s="272" t="s">
        <v>118</v>
      </c>
      <c r="B94" s="272">
        <v>2023</v>
      </c>
      <c r="C94" s="272" t="s">
        <v>656</v>
      </c>
      <c r="D94" s="272" t="s">
        <v>144</v>
      </c>
      <c r="E94" s="272" t="s">
        <v>1263</v>
      </c>
      <c r="F94" s="272" t="s">
        <v>1388</v>
      </c>
      <c r="G94" s="272" t="s">
        <v>297</v>
      </c>
      <c r="H94" s="272" t="s">
        <v>1262</v>
      </c>
      <c r="I94" s="272" t="s">
        <v>481</v>
      </c>
      <c r="J94" s="272" t="s">
        <v>184</v>
      </c>
      <c r="K94" s="272" t="s">
        <v>1555</v>
      </c>
      <c r="L94" s="272" t="s">
        <v>1546</v>
      </c>
      <c r="M94" s="272" t="s">
        <v>1547</v>
      </c>
      <c r="N94" s="272" t="s">
        <v>1130</v>
      </c>
      <c r="O94" s="272"/>
      <c r="P94" s="274">
        <v>247</v>
      </c>
      <c r="Q94" s="274">
        <v>13</v>
      </c>
      <c r="R94" s="370" t="str">
        <f t="shared" si="6"/>
        <v>N/A</v>
      </c>
      <c r="S94" s="275" t="str">
        <f t="shared" si="3"/>
        <v>N/A</v>
      </c>
      <c r="T94" s="113"/>
      <c r="U94" s="323"/>
      <c r="V94" s="323"/>
    </row>
    <row r="95" spans="1:22" ht="12.75" x14ac:dyDescent="0.2">
      <c r="A95" s="272" t="s">
        <v>118</v>
      </c>
      <c r="B95" s="272">
        <v>2023</v>
      </c>
      <c r="C95" s="272" t="s">
        <v>656</v>
      </c>
      <c r="D95" s="272" t="s">
        <v>144</v>
      </c>
      <c r="E95" s="272" t="s">
        <v>1263</v>
      </c>
      <c r="F95" s="272" t="s">
        <v>1389</v>
      </c>
      <c r="G95" s="272" t="s">
        <v>295</v>
      </c>
      <c r="H95" s="272" t="s">
        <v>1262</v>
      </c>
      <c r="I95" s="272" t="s">
        <v>479</v>
      </c>
      <c r="J95" s="272" t="s">
        <v>184</v>
      </c>
      <c r="K95" s="272" t="s">
        <v>1554</v>
      </c>
      <c r="L95" s="272" t="s">
        <v>1546</v>
      </c>
      <c r="M95" s="272" t="s">
        <v>1547</v>
      </c>
      <c r="N95" s="272" t="s">
        <v>1130</v>
      </c>
      <c r="O95" s="272"/>
      <c r="P95" s="274" t="s">
        <v>1547</v>
      </c>
      <c r="Q95" s="274" t="s">
        <v>1547</v>
      </c>
      <c r="R95" s="370" t="str">
        <f t="shared" si="6"/>
        <v>N/A</v>
      </c>
      <c r="S95" s="275" t="str">
        <f t="shared" ref="S95:S158" si="14">IF(M95="N/A","N/A",IF(OR(R95&lt;90,R95&gt;150),"X",""))</f>
        <v>N/A</v>
      </c>
      <c r="T95" s="113" t="s">
        <v>2109</v>
      </c>
      <c r="U95" s="323"/>
      <c r="V95" s="323"/>
    </row>
    <row r="96" spans="1:22" ht="12.75" x14ac:dyDescent="0.2">
      <c r="A96" s="272" t="s">
        <v>118</v>
      </c>
      <c r="B96" s="272">
        <v>2023</v>
      </c>
      <c r="C96" s="272" t="s">
        <v>656</v>
      </c>
      <c r="D96" s="272" t="s">
        <v>144</v>
      </c>
      <c r="E96" s="272" t="s">
        <v>1263</v>
      </c>
      <c r="F96" s="272" t="s">
        <v>1389</v>
      </c>
      <c r="G96" s="272" t="s">
        <v>295</v>
      </c>
      <c r="H96" s="272" t="s">
        <v>1262</v>
      </c>
      <c r="I96" s="272" t="s">
        <v>479</v>
      </c>
      <c r="J96" s="272" t="s">
        <v>192</v>
      </c>
      <c r="K96" s="272" t="s">
        <v>766</v>
      </c>
      <c r="L96" s="272" t="s">
        <v>1546</v>
      </c>
      <c r="M96" s="272" t="s">
        <v>1547</v>
      </c>
      <c r="N96" s="272" t="s">
        <v>1130</v>
      </c>
      <c r="O96" s="272"/>
      <c r="P96" s="274" t="s">
        <v>1547</v>
      </c>
      <c r="Q96" s="274" t="s">
        <v>1547</v>
      </c>
      <c r="R96" s="370" t="str">
        <f t="shared" si="6"/>
        <v>N/A</v>
      </c>
      <c r="S96" s="275" t="str">
        <f t="shared" si="14"/>
        <v>N/A</v>
      </c>
      <c r="T96" s="113"/>
      <c r="U96" s="323"/>
      <c r="V96" s="323"/>
    </row>
    <row r="97" spans="1:22" ht="12.75" x14ac:dyDescent="0.2">
      <c r="A97" s="272" t="s">
        <v>118</v>
      </c>
      <c r="B97" s="272">
        <v>2023</v>
      </c>
      <c r="C97" s="272" t="s">
        <v>656</v>
      </c>
      <c r="D97" s="272" t="s">
        <v>144</v>
      </c>
      <c r="E97" s="272" t="s">
        <v>1263</v>
      </c>
      <c r="F97" s="272" t="s">
        <v>1389</v>
      </c>
      <c r="G97" s="272" t="s">
        <v>295</v>
      </c>
      <c r="H97" s="272" t="s">
        <v>1262</v>
      </c>
      <c r="I97" s="272" t="s">
        <v>479</v>
      </c>
      <c r="J97" s="272" t="s">
        <v>192</v>
      </c>
      <c r="K97" s="272" t="s">
        <v>1571</v>
      </c>
      <c r="L97" s="272" t="s">
        <v>1546</v>
      </c>
      <c r="M97" s="272" t="s">
        <v>1547</v>
      </c>
      <c r="N97" s="272" t="s">
        <v>1130</v>
      </c>
      <c r="O97" s="272"/>
      <c r="P97" s="274">
        <v>0</v>
      </c>
      <c r="Q97" s="274">
        <v>0</v>
      </c>
      <c r="R97" s="370" t="str">
        <f t="shared" si="6"/>
        <v>N/A</v>
      </c>
      <c r="S97" s="275" t="str">
        <f t="shared" si="14"/>
        <v>N/A</v>
      </c>
      <c r="T97" s="113" t="s">
        <v>2015</v>
      </c>
      <c r="U97" s="323"/>
      <c r="V97" s="323"/>
    </row>
    <row r="98" spans="1:22" ht="12.75" x14ac:dyDescent="0.2">
      <c r="A98" s="272" t="s">
        <v>118</v>
      </c>
      <c r="B98" s="272">
        <v>2023</v>
      </c>
      <c r="C98" s="272" t="s">
        <v>656</v>
      </c>
      <c r="D98" s="272" t="s">
        <v>144</v>
      </c>
      <c r="E98" s="272" t="s">
        <v>1263</v>
      </c>
      <c r="F98" s="272" t="s">
        <v>1389</v>
      </c>
      <c r="G98" s="272" t="s">
        <v>295</v>
      </c>
      <c r="H98" s="272" t="s">
        <v>1262</v>
      </c>
      <c r="I98" s="272" t="s">
        <v>481</v>
      </c>
      <c r="J98" s="272" t="s">
        <v>184</v>
      </c>
      <c r="K98" s="272" t="s">
        <v>1555</v>
      </c>
      <c r="L98" s="272" t="s">
        <v>1546</v>
      </c>
      <c r="M98" s="272" t="s">
        <v>1547</v>
      </c>
      <c r="N98" s="272" t="s">
        <v>1130</v>
      </c>
      <c r="O98" s="272"/>
      <c r="P98" s="274">
        <v>2002</v>
      </c>
      <c r="Q98" s="274" t="e">
        <f>#REF!</f>
        <v>#REF!</v>
      </c>
      <c r="R98" s="370" t="str">
        <f t="shared" si="6"/>
        <v>N/A</v>
      </c>
      <c r="S98" s="275" t="str">
        <f t="shared" si="14"/>
        <v>N/A</v>
      </c>
      <c r="T98" s="113"/>
      <c r="U98" s="323"/>
      <c r="V98" s="323"/>
    </row>
    <row r="99" spans="1:22" ht="25.5" x14ac:dyDescent="0.2">
      <c r="A99" s="272" t="s">
        <v>118</v>
      </c>
      <c r="B99" s="272">
        <v>2023</v>
      </c>
      <c r="C99" s="272" t="s">
        <v>656</v>
      </c>
      <c r="D99" s="272" t="s">
        <v>144</v>
      </c>
      <c r="E99" s="272" t="s">
        <v>1263</v>
      </c>
      <c r="F99" s="272" t="s">
        <v>1389</v>
      </c>
      <c r="G99" s="272" t="s">
        <v>303</v>
      </c>
      <c r="H99" s="272" t="s">
        <v>1130</v>
      </c>
      <c r="I99" s="272" t="s">
        <v>479</v>
      </c>
      <c r="J99" s="272" t="s">
        <v>184</v>
      </c>
      <c r="K99" s="272" t="s">
        <v>1554</v>
      </c>
      <c r="L99" s="272" t="s">
        <v>1546</v>
      </c>
      <c r="M99" s="272" t="s">
        <v>1547</v>
      </c>
      <c r="N99" s="272" t="s">
        <v>1130</v>
      </c>
      <c r="O99" s="272"/>
      <c r="P99" s="274" t="s">
        <v>1547</v>
      </c>
      <c r="Q99" s="274" t="s">
        <v>1547</v>
      </c>
      <c r="R99" s="370" t="str">
        <f t="shared" si="6"/>
        <v>N/A</v>
      </c>
      <c r="S99" s="275" t="str">
        <f t="shared" si="14"/>
        <v>N/A</v>
      </c>
      <c r="T99" s="113" t="s">
        <v>2107</v>
      </c>
      <c r="U99" s="323"/>
      <c r="V99" s="323"/>
    </row>
    <row r="100" spans="1:22" ht="12.75" x14ac:dyDescent="0.2">
      <c r="A100" s="272" t="s">
        <v>118</v>
      </c>
      <c r="B100" s="272">
        <v>2023</v>
      </c>
      <c r="C100" s="272" t="s">
        <v>656</v>
      </c>
      <c r="D100" s="272" t="s">
        <v>144</v>
      </c>
      <c r="E100" s="272" t="s">
        <v>1263</v>
      </c>
      <c r="F100" s="272" t="s">
        <v>1389</v>
      </c>
      <c r="G100" s="272" t="s">
        <v>303</v>
      </c>
      <c r="H100" s="272" t="s">
        <v>1130</v>
      </c>
      <c r="I100" s="272" t="s">
        <v>481</v>
      </c>
      <c r="J100" s="272" t="s">
        <v>184</v>
      </c>
      <c r="K100" s="272" t="s">
        <v>1555</v>
      </c>
      <c r="L100" s="272" t="s">
        <v>1546</v>
      </c>
      <c r="M100" s="272" t="s">
        <v>1547</v>
      </c>
      <c r="N100" s="272" t="s">
        <v>1130</v>
      </c>
      <c r="O100" s="272" t="s">
        <v>1556</v>
      </c>
      <c r="P100" s="274" t="s">
        <v>1547</v>
      </c>
      <c r="Q100" s="274" t="s">
        <v>1547</v>
      </c>
      <c r="R100" s="370" t="str">
        <f t="shared" si="6"/>
        <v>N/A</v>
      </c>
      <c r="S100" s="275" t="str">
        <f t="shared" si="14"/>
        <v>N/A</v>
      </c>
      <c r="T100" s="113"/>
      <c r="U100" s="323"/>
      <c r="V100" s="323"/>
    </row>
    <row r="101" spans="1:22" ht="12.75" x14ac:dyDescent="0.2">
      <c r="A101" s="272" t="s">
        <v>118</v>
      </c>
      <c r="B101" s="272">
        <v>2023</v>
      </c>
      <c r="C101" s="272" t="s">
        <v>656</v>
      </c>
      <c r="D101" s="272" t="s">
        <v>144</v>
      </c>
      <c r="E101" s="272" t="s">
        <v>1263</v>
      </c>
      <c r="F101" s="272" t="s">
        <v>1389</v>
      </c>
      <c r="G101" s="272" t="s">
        <v>299</v>
      </c>
      <c r="H101" s="272" t="s">
        <v>1130</v>
      </c>
      <c r="I101" s="272" t="s">
        <v>479</v>
      </c>
      <c r="J101" s="272" t="s">
        <v>184</v>
      </c>
      <c r="K101" s="272" t="s">
        <v>1554</v>
      </c>
      <c r="L101" s="272" t="s">
        <v>1546</v>
      </c>
      <c r="M101" s="272" t="s">
        <v>1547</v>
      </c>
      <c r="N101" s="272" t="s">
        <v>1130</v>
      </c>
      <c r="O101" s="272"/>
      <c r="P101" s="274" t="s">
        <v>1547</v>
      </c>
      <c r="Q101" s="274" t="s">
        <v>1547</v>
      </c>
      <c r="R101" s="370" t="str">
        <f t="shared" si="6"/>
        <v>N/A</v>
      </c>
      <c r="S101" s="275" t="str">
        <f t="shared" si="14"/>
        <v>N/A</v>
      </c>
      <c r="T101" s="113" t="s">
        <v>2108</v>
      </c>
      <c r="U101" s="323"/>
      <c r="V101" s="323"/>
    </row>
    <row r="102" spans="1:22" ht="12.75" x14ac:dyDescent="0.2">
      <c r="A102" s="272" t="s">
        <v>118</v>
      </c>
      <c r="B102" s="272">
        <v>2023</v>
      </c>
      <c r="C102" s="272" t="s">
        <v>656</v>
      </c>
      <c r="D102" s="272" t="s">
        <v>144</v>
      </c>
      <c r="E102" s="272" t="s">
        <v>1263</v>
      </c>
      <c r="F102" s="272" t="s">
        <v>1389</v>
      </c>
      <c r="G102" s="272" t="s">
        <v>299</v>
      </c>
      <c r="H102" s="272" t="s">
        <v>1130</v>
      </c>
      <c r="I102" s="272" t="s">
        <v>479</v>
      </c>
      <c r="J102" s="272" t="s">
        <v>192</v>
      </c>
      <c r="K102" s="272" t="s">
        <v>766</v>
      </c>
      <c r="L102" s="272" t="s">
        <v>1546</v>
      </c>
      <c r="M102" s="272" t="s">
        <v>1547</v>
      </c>
      <c r="N102" s="272" t="s">
        <v>1130</v>
      </c>
      <c r="O102" s="272"/>
      <c r="P102" s="274" t="s">
        <v>1547</v>
      </c>
      <c r="Q102" s="274" t="s">
        <v>1547</v>
      </c>
      <c r="R102" s="370" t="str">
        <f t="shared" si="6"/>
        <v>N/A</v>
      </c>
      <c r="S102" s="275" t="str">
        <f t="shared" si="14"/>
        <v>N/A</v>
      </c>
      <c r="T102" s="113"/>
      <c r="U102" s="323"/>
      <c r="V102" s="323"/>
    </row>
    <row r="103" spans="1:22" ht="12.75" x14ac:dyDescent="0.2">
      <c r="A103" s="272" t="s">
        <v>118</v>
      </c>
      <c r="B103" s="272">
        <v>2023</v>
      </c>
      <c r="C103" s="272" t="s">
        <v>656</v>
      </c>
      <c r="D103" s="272" t="s">
        <v>144</v>
      </c>
      <c r="E103" s="272" t="s">
        <v>1263</v>
      </c>
      <c r="F103" s="272" t="s">
        <v>1389</v>
      </c>
      <c r="G103" s="272" t="s">
        <v>299</v>
      </c>
      <c r="H103" s="272" t="s">
        <v>1130</v>
      </c>
      <c r="I103" s="272" t="s">
        <v>479</v>
      </c>
      <c r="J103" s="272" t="s">
        <v>192</v>
      </c>
      <c r="K103" s="272" t="s">
        <v>1571</v>
      </c>
      <c r="L103" s="272" t="s">
        <v>1546</v>
      </c>
      <c r="M103" s="272" t="s">
        <v>1547</v>
      </c>
      <c r="N103" s="272" t="s">
        <v>1130</v>
      </c>
      <c r="O103" s="272"/>
      <c r="P103" s="274">
        <v>0</v>
      </c>
      <c r="Q103" s="274">
        <v>0</v>
      </c>
      <c r="R103" s="370" t="str">
        <f t="shared" si="6"/>
        <v>N/A</v>
      </c>
      <c r="S103" s="275" t="str">
        <f t="shared" si="14"/>
        <v>N/A</v>
      </c>
      <c r="T103" s="113" t="s">
        <v>2015</v>
      </c>
      <c r="U103" s="323"/>
      <c r="V103" s="323"/>
    </row>
    <row r="104" spans="1:22" ht="12.75" x14ac:dyDescent="0.2">
      <c r="A104" s="272" t="s">
        <v>118</v>
      </c>
      <c r="B104" s="272">
        <v>2023</v>
      </c>
      <c r="C104" s="272" t="s">
        <v>656</v>
      </c>
      <c r="D104" s="272" t="s">
        <v>144</v>
      </c>
      <c r="E104" s="272" t="s">
        <v>1263</v>
      </c>
      <c r="F104" s="272" t="s">
        <v>1389</v>
      </c>
      <c r="G104" s="272" t="s">
        <v>299</v>
      </c>
      <c r="H104" s="272" t="s">
        <v>1130</v>
      </c>
      <c r="I104" s="272" t="s">
        <v>481</v>
      </c>
      <c r="J104" s="272" t="s">
        <v>184</v>
      </c>
      <c r="K104" s="272" t="s">
        <v>1555</v>
      </c>
      <c r="L104" s="272" t="s">
        <v>1546</v>
      </c>
      <c r="M104" s="272" t="s">
        <v>1547</v>
      </c>
      <c r="N104" s="272" t="s">
        <v>1130</v>
      </c>
      <c r="O104" s="272" t="s">
        <v>1556</v>
      </c>
      <c r="P104" s="274" t="s">
        <v>1547</v>
      </c>
      <c r="Q104" s="274" t="s">
        <v>1547</v>
      </c>
      <c r="R104" s="370" t="str">
        <f t="shared" si="6"/>
        <v>N/A</v>
      </c>
      <c r="S104" s="275" t="str">
        <f t="shared" si="14"/>
        <v>N/A</v>
      </c>
      <c r="T104" s="113"/>
      <c r="U104" s="323"/>
      <c r="V104" s="323"/>
    </row>
    <row r="105" spans="1:22" ht="12.75" x14ac:dyDescent="0.2">
      <c r="A105" s="272" t="s">
        <v>118</v>
      </c>
      <c r="B105" s="272">
        <v>2023</v>
      </c>
      <c r="C105" s="272" t="s">
        <v>656</v>
      </c>
      <c r="D105" s="272" t="s">
        <v>144</v>
      </c>
      <c r="E105" s="272" t="s">
        <v>1263</v>
      </c>
      <c r="F105" s="272" t="s">
        <v>1389</v>
      </c>
      <c r="G105" s="272" t="s">
        <v>297</v>
      </c>
      <c r="H105" s="272" t="s">
        <v>1262</v>
      </c>
      <c r="I105" s="272" t="s">
        <v>479</v>
      </c>
      <c r="J105" s="272" t="s">
        <v>184</v>
      </c>
      <c r="K105" s="272" t="s">
        <v>1554</v>
      </c>
      <c r="L105" s="272" t="s">
        <v>1546</v>
      </c>
      <c r="M105" s="272" t="s">
        <v>1547</v>
      </c>
      <c r="N105" s="272" t="s">
        <v>1130</v>
      </c>
      <c r="O105" s="272"/>
      <c r="P105" s="274" t="s">
        <v>1547</v>
      </c>
      <c r="Q105" s="274" t="s">
        <v>1547</v>
      </c>
      <c r="R105" s="370" t="str">
        <f t="shared" si="6"/>
        <v>N/A</v>
      </c>
      <c r="S105" s="275" t="str">
        <f t="shared" si="14"/>
        <v>N/A</v>
      </c>
      <c r="T105" s="113" t="s">
        <v>2108</v>
      </c>
      <c r="U105" s="323"/>
      <c r="V105" s="323"/>
    </row>
    <row r="106" spans="1:22" ht="12.75" x14ac:dyDescent="0.2">
      <c r="A106" s="272" t="s">
        <v>118</v>
      </c>
      <c r="B106" s="272">
        <v>2023</v>
      </c>
      <c r="C106" s="272" t="s">
        <v>656</v>
      </c>
      <c r="D106" s="272" t="s">
        <v>144</v>
      </c>
      <c r="E106" s="272" t="s">
        <v>1263</v>
      </c>
      <c r="F106" s="272" t="s">
        <v>1389</v>
      </c>
      <c r="G106" s="272" t="s">
        <v>297</v>
      </c>
      <c r="H106" s="272" t="s">
        <v>1262</v>
      </c>
      <c r="I106" s="272" t="s">
        <v>479</v>
      </c>
      <c r="J106" s="272" t="s">
        <v>190</v>
      </c>
      <c r="K106" s="272" t="s">
        <v>1552</v>
      </c>
      <c r="L106" s="272" t="s">
        <v>1546</v>
      </c>
      <c r="M106" s="273" t="s">
        <v>1547</v>
      </c>
      <c r="N106" s="272" t="s">
        <v>1130</v>
      </c>
      <c r="O106" s="272"/>
      <c r="P106" s="274">
        <v>20</v>
      </c>
      <c r="Q106" s="304">
        <v>21</v>
      </c>
      <c r="R106" s="370" t="str">
        <f t="shared" si="6"/>
        <v>N/A</v>
      </c>
      <c r="S106" s="275" t="str">
        <f t="shared" si="14"/>
        <v>N/A</v>
      </c>
      <c r="T106" s="113"/>
      <c r="U106" s="323"/>
      <c r="V106" s="323"/>
    </row>
    <row r="107" spans="1:22" ht="12.75" x14ac:dyDescent="0.2">
      <c r="A107" s="272" t="s">
        <v>118</v>
      </c>
      <c r="B107" s="272">
        <v>2023</v>
      </c>
      <c r="C107" s="272" t="s">
        <v>656</v>
      </c>
      <c r="D107" s="272" t="s">
        <v>144</v>
      </c>
      <c r="E107" s="272" t="s">
        <v>1263</v>
      </c>
      <c r="F107" s="272" t="s">
        <v>1389</v>
      </c>
      <c r="G107" s="272" t="s">
        <v>297</v>
      </c>
      <c r="H107" s="272" t="s">
        <v>1262</v>
      </c>
      <c r="I107" s="272" t="s">
        <v>479</v>
      </c>
      <c r="J107" s="272" t="s">
        <v>192</v>
      </c>
      <c r="K107" s="272" t="s">
        <v>766</v>
      </c>
      <c r="L107" s="272" t="s">
        <v>1546</v>
      </c>
      <c r="M107" s="272" t="s">
        <v>1547</v>
      </c>
      <c r="N107" s="272" t="s">
        <v>1130</v>
      </c>
      <c r="O107" s="272"/>
      <c r="P107" s="274" t="s">
        <v>1547</v>
      </c>
      <c r="Q107" s="274" t="s">
        <v>1547</v>
      </c>
      <c r="R107" s="370" t="str">
        <f t="shared" si="6"/>
        <v>N/A</v>
      </c>
      <c r="S107" s="275" t="str">
        <f t="shared" si="14"/>
        <v>N/A</v>
      </c>
      <c r="T107" s="113"/>
      <c r="U107" s="323"/>
      <c r="V107" s="323"/>
    </row>
    <row r="108" spans="1:22" ht="12.75" x14ac:dyDescent="0.2">
      <c r="A108" s="272" t="s">
        <v>118</v>
      </c>
      <c r="B108" s="272">
        <v>2023</v>
      </c>
      <c r="C108" s="272" t="s">
        <v>656</v>
      </c>
      <c r="D108" s="272" t="s">
        <v>144</v>
      </c>
      <c r="E108" s="272" t="s">
        <v>1263</v>
      </c>
      <c r="F108" s="272" t="s">
        <v>1389</v>
      </c>
      <c r="G108" s="272" t="s">
        <v>297</v>
      </c>
      <c r="H108" s="272" t="s">
        <v>1262</v>
      </c>
      <c r="I108" s="272" t="s">
        <v>479</v>
      </c>
      <c r="J108" s="272" t="s">
        <v>192</v>
      </c>
      <c r="K108" s="272" t="s">
        <v>1571</v>
      </c>
      <c r="L108" s="272" t="s">
        <v>1546</v>
      </c>
      <c r="M108" s="272" t="s">
        <v>1547</v>
      </c>
      <c r="N108" s="272" t="s">
        <v>1130</v>
      </c>
      <c r="O108" s="272"/>
      <c r="P108" s="274">
        <v>0</v>
      </c>
      <c r="Q108" s="274">
        <v>0</v>
      </c>
      <c r="R108" s="370" t="str">
        <f t="shared" si="6"/>
        <v>N/A</v>
      </c>
      <c r="S108" s="275" t="str">
        <f t="shared" si="14"/>
        <v>N/A</v>
      </c>
      <c r="T108" s="113" t="s">
        <v>2015</v>
      </c>
      <c r="U108" s="323"/>
      <c r="V108" s="323"/>
    </row>
    <row r="109" spans="1:22" ht="12.75" x14ac:dyDescent="0.2">
      <c r="A109" s="272" t="s">
        <v>118</v>
      </c>
      <c r="B109" s="272">
        <v>2023</v>
      </c>
      <c r="C109" s="272" t="s">
        <v>656</v>
      </c>
      <c r="D109" s="272" t="s">
        <v>144</v>
      </c>
      <c r="E109" s="272" t="s">
        <v>1263</v>
      </c>
      <c r="F109" s="272" t="s">
        <v>1389</v>
      </c>
      <c r="G109" s="272" t="s">
        <v>297</v>
      </c>
      <c r="H109" s="272" t="s">
        <v>1262</v>
      </c>
      <c r="I109" s="272" t="s">
        <v>481</v>
      </c>
      <c r="J109" s="272" t="s">
        <v>184</v>
      </c>
      <c r="K109" s="272" t="s">
        <v>1555</v>
      </c>
      <c r="L109" s="272" t="s">
        <v>1546</v>
      </c>
      <c r="M109" s="272" t="s">
        <v>1547</v>
      </c>
      <c r="N109" s="272" t="s">
        <v>1130</v>
      </c>
      <c r="O109" s="272"/>
      <c r="P109" s="274" t="s">
        <v>1547</v>
      </c>
      <c r="Q109" s="274" t="s">
        <v>1547</v>
      </c>
      <c r="R109" s="370" t="str">
        <f t="shared" si="6"/>
        <v>N/A</v>
      </c>
      <c r="S109" s="275" t="str">
        <f t="shared" si="14"/>
        <v>N/A</v>
      </c>
      <c r="T109" s="113"/>
      <c r="U109" s="323"/>
      <c r="V109" s="323"/>
    </row>
    <row r="110" spans="1:22" ht="12.75" x14ac:dyDescent="0.2">
      <c r="A110" s="272" t="s">
        <v>118</v>
      </c>
      <c r="B110" s="272">
        <v>2023</v>
      </c>
      <c r="C110" s="272" t="s">
        <v>656</v>
      </c>
      <c r="D110" s="272" t="s">
        <v>144</v>
      </c>
      <c r="E110" s="272" t="s">
        <v>1300</v>
      </c>
      <c r="F110" s="272" t="s">
        <v>1393</v>
      </c>
      <c r="G110" s="272" t="s">
        <v>303</v>
      </c>
      <c r="H110" s="272" t="s">
        <v>1130</v>
      </c>
      <c r="I110" s="272" t="s">
        <v>479</v>
      </c>
      <c r="J110" s="272" t="s">
        <v>192</v>
      </c>
      <c r="K110" s="272" t="s">
        <v>766</v>
      </c>
      <c r="L110" s="272" t="s">
        <v>1546</v>
      </c>
      <c r="M110" s="272" t="s">
        <v>1547</v>
      </c>
      <c r="N110" s="272" t="s">
        <v>1130</v>
      </c>
      <c r="O110" s="272"/>
      <c r="P110" s="274" t="s">
        <v>1547</v>
      </c>
      <c r="Q110" s="274" t="s">
        <v>1547</v>
      </c>
      <c r="R110" s="370" t="str">
        <f t="shared" si="6"/>
        <v>N/A</v>
      </c>
      <c r="S110" s="275" t="str">
        <f t="shared" si="14"/>
        <v>N/A</v>
      </c>
      <c r="T110" s="113"/>
      <c r="U110" s="323"/>
      <c r="V110" s="323"/>
    </row>
    <row r="111" spans="1:22" ht="12.75" x14ac:dyDescent="0.2">
      <c r="A111" s="272" t="s">
        <v>118</v>
      </c>
      <c r="B111" s="272">
        <v>2023</v>
      </c>
      <c r="C111" s="272" t="s">
        <v>656</v>
      </c>
      <c r="D111" s="272" t="s">
        <v>144</v>
      </c>
      <c r="E111" s="272" t="s">
        <v>1300</v>
      </c>
      <c r="F111" s="272" t="s">
        <v>1393</v>
      </c>
      <c r="G111" s="272" t="s">
        <v>303</v>
      </c>
      <c r="H111" s="272" t="s">
        <v>1130</v>
      </c>
      <c r="I111" s="272" t="s">
        <v>479</v>
      </c>
      <c r="J111" s="272" t="s">
        <v>192</v>
      </c>
      <c r="K111" s="272" t="s">
        <v>1571</v>
      </c>
      <c r="L111" s="272" t="s">
        <v>1546</v>
      </c>
      <c r="M111" s="272" t="s">
        <v>1547</v>
      </c>
      <c r="N111" s="272" t="s">
        <v>1130</v>
      </c>
      <c r="O111" s="272"/>
      <c r="P111" s="274">
        <v>0</v>
      </c>
      <c r="Q111" s="274">
        <v>0</v>
      </c>
      <c r="R111" s="370" t="str">
        <f t="shared" si="6"/>
        <v>N/A</v>
      </c>
      <c r="S111" s="275" t="str">
        <f t="shared" si="14"/>
        <v>N/A</v>
      </c>
      <c r="T111" s="113" t="s">
        <v>2015</v>
      </c>
      <c r="U111" s="323"/>
      <c r="V111" s="323"/>
    </row>
    <row r="112" spans="1:22" ht="12.75" x14ac:dyDescent="0.2">
      <c r="A112" s="272" t="s">
        <v>118</v>
      </c>
      <c r="B112" s="272">
        <v>2023</v>
      </c>
      <c r="C112" s="272" t="s">
        <v>656</v>
      </c>
      <c r="D112" s="272" t="s">
        <v>144</v>
      </c>
      <c r="E112" s="272" t="s">
        <v>1397</v>
      </c>
      <c r="F112" s="272" t="s">
        <v>1283</v>
      </c>
      <c r="G112" s="272" t="s">
        <v>299</v>
      </c>
      <c r="H112" s="272" t="s">
        <v>1262</v>
      </c>
      <c r="I112" s="272" t="s">
        <v>479</v>
      </c>
      <c r="J112" s="272" t="s">
        <v>184</v>
      </c>
      <c r="K112" s="272" t="s">
        <v>1550</v>
      </c>
      <c r="L112" s="272" t="s">
        <v>1546</v>
      </c>
      <c r="M112" s="272" t="s">
        <v>1547</v>
      </c>
      <c r="N112" s="272" t="s">
        <v>1130</v>
      </c>
      <c r="O112" s="272"/>
      <c r="P112" s="305">
        <v>11362</v>
      </c>
      <c r="Q112" s="305">
        <v>121</v>
      </c>
      <c r="R112" s="370" t="str">
        <f t="shared" si="6"/>
        <v>N/A</v>
      </c>
      <c r="S112" s="275" t="str">
        <f t="shared" si="14"/>
        <v>N/A</v>
      </c>
      <c r="T112" s="316"/>
      <c r="U112" s="323"/>
      <c r="V112" s="323"/>
    </row>
    <row r="113" spans="1:22" ht="12.75" x14ac:dyDescent="0.2">
      <c r="A113" s="272" t="s">
        <v>118</v>
      </c>
      <c r="B113" s="272">
        <v>2023</v>
      </c>
      <c r="C113" s="272" t="s">
        <v>656</v>
      </c>
      <c r="D113" s="272" t="s">
        <v>144</v>
      </c>
      <c r="E113" s="272" t="s">
        <v>1397</v>
      </c>
      <c r="F113" s="272" t="s">
        <v>1283</v>
      </c>
      <c r="G113" s="272" t="s">
        <v>299</v>
      </c>
      <c r="H113" s="272" t="s">
        <v>1262</v>
      </c>
      <c r="I113" s="272" t="s">
        <v>481</v>
      </c>
      <c r="J113" s="272" t="s">
        <v>184</v>
      </c>
      <c r="K113" s="272" t="s">
        <v>1551</v>
      </c>
      <c r="L113" s="272" t="s">
        <v>1546</v>
      </c>
      <c r="M113" s="272" t="s">
        <v>1547</v>
      </c>
      <c r="N113" s="272" t="s">
        <v>1130</v>
      </c>
      <c r="O113" s="272"/>
      <c r="P113" s="305">
        <v>3329</v>
      </c>
      <c r="Q113" s="305">
        <v>15</v>
      </c>
      <c r="R113" s="370" t="str">
        <f t="shared" si="6"/>
        <v>N/A</v>
      </c>
      <c r="S113" s="275" t="str">
        <f t="shared" si="14"/>
        <v>N/A</v>
      </c>
      <c r="T113" s="316"/>
      <c r="U113" s="323"/>
      <c r="V113" s="323"/>
    </row>
    <row r="114" spans="1:22" ht="12.75" x14ac:dyDescent="0.2">
      <c r="A114" s="272" t="s">
        <v>118</v>
      </c>
      <c r="B114" s="272">
        <v>2023</v>
      </c>
      <c r="C114" s="272" t="s">
        <v>656</v>
      </c>
      <c r="D114" s="272" t="s">
        <v>144</v>
      </c>
      <c r="E114" s="272" t="s">
        <v>1397</v>
      </c>
      <c r="F114" s="272" t="s">
        <v>1283</v>
      </c>
      <c r="G114" s="272" t="s">
        <v>297</v>
      </c>
      <c r="H114" s="272" t="s">
        <v>1262</v>
      </c>
      <c r="I114" s="272" t="s">
        <v>481</v>
      </c>
      <c r="J114" s="272" t="s">
        <v>184</v>
      </c>
      <c r="K114" s="272" t="s">
        <v>1551</v>
      </c>
      <c r="L114" s="272" t="s">
        <v>1546</v>
      </c>
      <c r="M114" s="272" t="s">
        <v>1547</v>
      </c>
      <c r="N114" s="272" t="s">
        <v>1130</v>
      </c>
      <c r="O114" s="272"/>
      <c r="P114" s="305">
        <v>3329</v>
      </c>
      <c r="Q114" s="305">
        <v>15</v>
      </c>
      <c r="R114" s="370" t="str">
        <f t="shared" si="6"/>
        <v>N/A</v>
      </c>
      <c r="S114" s="275" t="str">
        <f t="shared" si="14"/>
        <v>N/A</v>
      </c>
      <c r="T114" s="316"/>
      <c r="U114" s="323"/>
      <c r="V114" s="323"/>
    </row>
    <row r="115" spans="1:22" ht="12.75" x14ac:dyDescent="0.2">
      <c r="A115" s="272" t="s">
        <v>118</v>
      </c>
      <c r="B115" s="272">
        <v>2023</v>
      </c>
      <c r="C115" s="272" t="s">
        <v>656</v>
      </c>
      <c r="D115" s="272" t="s">
        <v>144</v>
      </c>
      <c r="E115" s="272" t="s">
        <v>1303</v>
      </c>
      <c r="F115" s="272">
        <v>6</v>
      </c>
      <c r="G115" s="272" t="s">
        <v>295</v>
      </c>
      <c r="H115" s="272" t="s">
        <v>1130</v>
      </c>
      <c r="I115" s="272" t="s">
        <v>479</v>
      </c>
      <c r="J115" s="272" t="s">
        <v>184</v>
      </c>
      <c r="K115" s="272" t="s">
        <v>1554</v>
      </c>
      <c r="L115" s="272" t="s">
        <v>1546</v>
      </c>
      <c r="M115" s="272" t="s">
        <v>1547</v>
      </c>
      <c r="N115" s="272" t="s">
        <v>1130</v>
      </c>
      <c r="O115" s="272"/>
      <c r="P115" s="274" t="s">
        <v>1547</v>
      </c>
      <c r="Q115" s="274" t="s">
        <v>1547</v>
      </c>
      <c r="R115" s="370" t="str">
        <f t="shared" si="6"/>
        <v>N/A</v>
      </c>
      <c r="S115" s="275" t="str">
        <f t="shared" si="14"/>
        <v>N/A</v>
      </c>
      <c r="T115" s="113" t="s">
        <v>2108</v>
      </c>
      <c r="U115" s="323"/>
      <c r="V115" s="323"/>
    </row>
    <row r="116" spans="1:22" ht="12.75" x14ac:dyDescent="0.2">
      <c r="A116" s="272" t="s">
        <v>118</v>
      </c>
      <c r="B116" s="272">
        <v>2023</v>
      </c>
      <c r="C116" s="272" t="s">
        <v>656</v>
      </c>
      <c r="D116" s="272" t="s">
        <v>144</v>
      </c>
      <c r="E116" s="272" t="s">
        <v>1303</v>
      </c>
      <c r="F116" s="272">
        <v>6</v>
      </c>
      <c r="G116" s="272" t="s">
        <v>295</v>
      </c>
      <c r="H116" s="272" t="s">
        <v>1130</v>
      </c>
      <c r="I116" s="272" t="s">
        <v>479</v>
      </c>
      <c r="J116" s="272" t="s">
        <v>192</v>
      </c>
      <c r="K116" s="272" t="s">
        <v>807</v>
      </c>
      <c r="L116" s="272" t="s">
        <v>1546</v>
      </c>
      <c r="M116" s="272" t="s">
        <v>1547</v>
      </c>
      <c r="N116" s="272" t="s">
        <v>1130</v>
      </c>
      <c r="O116" s="272"/>
      <c r="P116" s="274" t="s">
        <v>1547</v>
      </c>
      <c r="Q116" s="274" t="s">
        <v>1547</v>
      </c>
      <c r="R116" s="370" t="str">
        <f t="shared" si="6"/>
        <v>N/A</v>
      </c>
      <c r="S116" s="275" t="str">
        <f t="shared" si="14"/>
        <v>N/A</v>
      </c>
      <c r="T116" s="113"/>
      <c r="U116" s="323"/>
      <c r="V116" s="323"/>
    </row>
    <row r="117" spans="1:22" ht="12.75" x14ac:dyDescent="0.2">
      <c r="A117" s="272" t="s">
        <v>118</v>
      </c>
      <c r="B117" s="272">
        <v>2023</v>
      </c>
      <c r="C117" s="272" t="s">
        <v>656</v>
      </c>
      <c r="D117" s="272" t="s">
        <v>144</v>
      </c>
      <c r="E117" s="272" t="s">
        <v>1303</v>
      </c>
      <c r="F117" s="272">
        <v>6</v>
      </c>
      <c r="G117" s="272" t="s">
        <v>295</v>
      </c>
      <c r="H117" s="272" t="s">
        <v>1130</v>
      </c>
      <c r="I117" s="272" t="s">
        <v>479</v>
      </c>
      <c r="J117" s="272" t="s">
        <v>192</v>
      </c>
      <c r="K117" s="272" t="s">
        <v>766</v>
      </c>
      <c r="L117" s="272" t="s">
        <v>1546</v>
      </c>
      <c r="M117" s="272" t="s">
        <v>1547</v>
      </c>
      <c r="N117" s="272" t="s">
        <v>1130</v>
      </c>
      <c r="O117" s="272"/>
      <c r="P117" s="274" t="s">
        <v>1547</v>
      </c>
      <c r="Q117" s="274" t="s">
        <v>1547</v>
      </c>
      <c r="R117" s="370" t="str">
        <f t="shared" si="6"/>
        <v>N/A</v>
      </c>
      <c r="S117" s="275" t="str">
        <f t="shared" si="14"/>
        <v>N/A</v>
      </c>
      <c r="T117" s="113"/>
      <c r="U117" s="323"/>
      <c r="V117" s="323"/>
    </row>
    <row r="118" spans="1:22" ht="12.75" x14ac:dyDescent="0.2">
      <c r="A118" s="272" t="s">
        <v>118</v>
      </c>
      <c r="B118" s="272">
        <v>2023</v>
      </c>
      <c r="C118" s="272" t="s">
        <v>656</v>
      </c>
      <c r="D118" s="272" t="s">
        <v>144</v>
      </c>
      <c r="E118" s="272" t="s">
        <v>1303</v>
      </c>
      <c r="F118" s="272">
        <v>6</v>
      </c>
      <c r="G118" s="272" t="s">
        <v>295</v>
      </c>
      <c r="H118" s="272" t="s">
        <v>1130</v>
      </c>
      <c r="I118" s="272" t="s">
        <v>479</v>
      </c>
      <c r="J118" s="272" t="s">
        <v>192</v>
      </c>
      <c r="K118" s="272" t="s">
        <v>1571</v>
      </c>
      <c r="L118" s="272" t="s">
        <v>1546</v>
      </c>
      <c r="M118" s="272" t="s">
        <v>1547</v>
      </c>
      <c r="N118" s="272" t="s">
        <v>1130</v>
      </c>
      <c r="O118" s="272"/>
      <c r="P118" s="274">
        <v>0</v>
      </c>
      <c r="Q118" s="274">
        <v>0</v>
      </c>
      <c r="R118" s="370" t="str">
        <f t="shared" si="6"/>
        <v>N/A</v>
      </c>
      <c r="S118" s="275" t="str">
        <f t="shared" si="14"/>
        <v>N/A</v>
      </c>
      <c r="T118" s="113" t="s">
        <v>2015</v>
      </c>
      <c r="U118" s="323"/>
      <c r="V118" s="323"/>
    </row>
    <row r="119" spans="1:22" ht="12.75" x14ac:dyDescent="0.2">
      <c r="A119" s="272" t="s">
        <v>118</v>
      </c>
      <c r="B119" s="272">
        <v>2023</v>
      </c>
      <c r="C119" s="272" t="s">
        <v>656</v>
      </c>
      <c r="D119" s="272" t="s">
        <v>144</v>
      </c>
      <c r="E119" s="272" t="s">
        <v>1303</v>
      </c>
      <c r="F119" s="272">
        <v>6</v>
      </c>
      <c r="G119" s="272" t="s">
        <v>295</v>
      </c>
      <c r="H119" s="272" t="s">
        <v>1130</v>
      </c>
      <c r="I119" s="272" t="s">
        <v>481</v>
      </c>
      <c r="J119" s="272" t="s">
        <v>184</v>
      </c>
      <c r="K119" s="272" t="s">
        <v>1555</v>
      </c>
      <c r="L119" s="272" t="s">
        <v>1546</v>
      </c>
      <c r="M119" s="272" t="s">
        <v>1547</v>
      </c>
      <c r="N119" s="272" t="s">
        <v>1130</v>
      </c>
      <c r="O119" s="272" t="s">
        <v>1557</v>
      </c>
      <c r="P119" s="274" t="s">
        <v>1547</v>
      </c>
      <c r="Q119" s="274" t="s">
        <v>1547</v>
      </c>
      <c r="R119" s="370" t="str">
        <f t="shared" si="6"/>
        <v>N/A</v>
      </c>
      <c r="S119" s="275" t="str">
        <f t="shared" si="14"/>
        <v>N/A</v>
      </c>
      <c r="T119" s="113"/>
      <c r="U119" s="323"/>
      <c r="V119" s="323"/>
    </row>
    <row r="120" spans="1:22" ht="12.75" x14ac:dyDescent="0.2">
      <c r="A120" s="272" t="s">
        <v>118</v>
      </c>
      <c r="B120" s="272">
        <v>2023</v>
      </c>
      <c r="C120" s="272" t="s">
        <v>656</v>
      </c>
      <c r="D120" s="272" t="s">
        <v>144</v>
      </c>
      <c r="E120" s="272" t="s">
        <v>1303</v>
      </c>
      <c r="F120" s="272">
        <v>6</v>
      </c>
      <c r="G120" s="272" t="s">
        <v>303</v>
      </c>
      <c r="H120" s="272" t="s">
        <v>1130</v>
      </c>
      <c r="I120" s="272" t="s">
        <v>479</v>
      </c>
      <c r="J120" s="272" t="s">
        <v>184</v>
      </c>
      <c r="K120" s="272" t="s">
        <v>1554</v>
      </c>
      <c r="L120" s="272" t="s">
        <v>1546</v>
      </c>
      <c r="M120" s="272" t="s">
        <v>1547</v>
      </c>
      <c r="N120" s="272" t="s">
        <v>1130</v>
      </c>
      <c r="O120" s="272"/>
      <c r="P120" s="274" t="s">
        <v>1547</v>
      </c>
      <c r="Q120" s="274" t="s">
        <v>1547</v>
      </c>
      <c r="R120" s="370" t="str">
        <f t="shared" si="6"/>
        <v>N/A</v>
      </c>
      <c r="S120" s="275" t="str">
        <f t="shared" si="14"/>
        <v>N/A</v>
      </c>
      <c r="T120" s="113" t="s">
        <v>2108</v>
      </c>
      <c r="U120" s="323"/>
      <c r="V120" s="323"/>
    </row>
    <row r="121" spans="1:22" ht="12.75" x14ac:dyDescent="0.2">
      <c r="A121" s="272" t="s">
        <v>118</v>
      </c>
      <c r="B121" s="272">
        <v>2023</v>
      </c>
      <c r="C121" s="272" t="s">
        <v>656</v>
      </c>
      <c r="D121" s="272" t="s">
        <v>144</v>
      </c>
      <c r="E121" s="272" t="s">
        <v>1303</v>
      </c>
      <c r="F121" s="272">
        <v>6</v>
      </c>
      <c r="G121" s="272" t="s">
        <v>303</v>
      </c>
      <c r="H121" s="272" t="s">
        <v>1130</v>
      </c>
      <c r="I121" s="272" t="s">
        <v>479</v>
      </c>
      <c r="J121" s="272" t="s">
        <v>192</v>
      </c>
      <c r="K121" s="272" t="s">
        <v>807</v>
      </c>
      <c r="L121" s="272" t="s">
        <v>1546</v>
      </c>
      <c r="M121" s="272" t="s">
        <v>1547</v>
      </c>
      <c r="N121" s="272" t="s">
        <v>1130</v>
      </c>
      <c r="O121" s="272"/>
      <c r="P121" s="274" t="s">
        <v>1547</v>
      </c>
      <c r="Q121" s="274" t="s">
        <v>1547</v>
      </c>
      <c r="R121" s="370" t="str">
        <f t="shared" si="6"/>
        <v>N/A</v>
      </c>
      <c r="S121" s="275" t="str">
        <f t="shared" si="14"/>
        <v>N/A</v>
      </c>
      <c r="T121" s="113"/>
      <c r="U121" s="323"/>
      <c r="V121" s="323"/>
    </row>
    <row r="122" spans="1:22" ht="12.75" x14ac:dyDescent="0.2">
      <c r="A122" s="272" t="s">
        <v>118</v>
      </c>
      <c r="B122" s="272">
        <v>2023</v>
      </c>
      <c r="C122" s="272" t="s">
        <v>656</v>
      </c>
      <c r="D122" s="272" t="s">
        <v>144</v>
      </c>
      <c r="E122" s="272" t="s">
        <v>1303</v>
      </c>
      <c r="F122" s="272">
        <v>6</v>
      </c>
      <c r="G122" s="272" t="s">
        <v>303</v>
      </c>
      <c r="H122" s="272" t="s">
        <v>1130</v>
      </c>
      <c r="I122" s="272" t="s">
        <v>479</v>
      </c>
      <c r="J122" s="272" t="s">
        <v>192</v>
      </c>
      <c r="K122" s="272" t="s">
        <v>766</v>
      </c>
      <c r="L122" s="272" t="s">
        <v>1546</v>
      </c>
      <c r="M122" s="272" t="s">
        <v>1547</v>
      </c>
      <c r="N122" s="272" t="s">
        <v>1130</v>
      </c>
      <c r="O122" s="272"/>
      <c r="P122" s="274" t="s">
        <v>1547</v>
      </c>
      <c r="Q122" s="274" t="s">
        <v>1547</v>
      </c>
      <c r="R122" s="370" t="str">
        <f t="shared" si="6"/>
        <v>N/A</v>
      </c>
      <c r="S122" s="275" t="str">
        <f t="shared" si="14"/>
        <v>N/A</v>
      </c>
      <c r="T122" s="113"/>
      <c r="U122" s="323"/>
      <c r="V122" s="323"/>
    </row>
    <row r="123" spans="1:22" ht="12.75" x14ac:dyDescent="0.2">
      <c r="A123" s="272" t="s">
        <v>118</v>
      </c>
      <c r="B123" s="272">
        <v>2023</v>
      </c>
      <c r="C123" s="272" t="s">
        <v>656</v>
      </c>
      <c r="D123" s="272" t="s">
        <v>144</v>
      </c>
      <c r="E123" s="272" t="s">
        <v>1303</v>
      </c>
      <c r="F123" s="272">
        <v>6</v>
      </c>
      <c r="G123" s="272" t="s">
        <v>303</v>
      </c>
      <c r="H123" s="272" t="s">
        <v>1130</v>
      </c>
      <c r="I123" s="272" t="s">
        <v>479</v>
      </c>
      <c r="J123" s="272" t="s">
        <v>192</v>
      </c>
      <c r="K123" s="272" t="s">
        <v>1571</v>
      </c>
      <c r="L123" s="272" t="s">
        <v>1546</v>
      </c>
      <c r="M123" s="272" t="s">
        <v>1547</v>
      </c>
      <c r="N123" s="272" t="s">
        <v>1130</v>
      </c>
      <c r="O123" s="272"/>
      <c r="P123" s="274">
        <v>0</v>
      </c>
      <c r="Q123" s="274">
        <v>0</v>
      </c>
      <c r="R123" s="370" t="str">
        <f t="shared" si="6"/>
        <v>N/A</v>
      </c>
      <c r="S123" s="275" t="str">
        <f t="shared" si="14"/>
        <v>N/A</v>
      </c>
      <c r="T123" s="113" t="s">
        <v>2015</v>
      </c>
      <c r="U123" s="323"/>
      <c r="V123" s="323"/>
    </row>
    <row r="124" spans="1:22" ht="12.75" x14ac:dyDescent="0.2">
      <c r="A124" s="272" t="s">
        <v>118</v>
      </c>
      <c r="B124" s="272">
        <v>2023</v>
      </c>
      <c r="C124" s="272" t="s">
        <v>656</v>
      </c>
      <c r="D124" s="272" t="s">
        <v>144</v>
      </c>
      <c r="E124" s="272" t="s">
        <v>1303</v>
      </c>
      <c r="F124" s="272">
        <v>6</v>
      </c>
      <c r="G124" s="272" t="s">
        <v>299</v>
      </c>
      <c r="H124" s="272" t="s">
        <v>1130</v>
      </c>
      <c r="I124" s="272" t="s">
        <v>479</v>
      </c>
      <c r="J124" s="272" t="s">
        <v>184</v>
      </c>
      <c r="K124" s="272" t="s">
        <v>1554</v>
      </c>
      <c r="L124" s="272" t="s">
        <v>1546</v>
      </c>
      <c r="M124" s="272" t="s">
        <v>1547</v>
      </c>
      <c r="N124" s="272" t="s">
        <v>1130</v>
      </c>
      <c r="O124" s="272"/>
      <c r="P124" s="274" t="s">
        <v>1547</v>
      </c>
      <c r="Q124" s="274" t="s">
        <v>1547</v>
      </c>
      <c r="R124" s="370" t="str">
        <f t="shared" si="6"/>
        <v>N/A</v>
      </c>
      <c r="S124" s="275" t="str">
        <f t="shared" si="14"/>
        <v>N/A</v>
      </c>
      <c r="T124" s="113" t="s">
        <v>2108</v>
      </c>
      <c r="U124" s="323"/>
      <c r="V124" s="323"/>
    </row>
    <row r="125" spans="1:22" ht="12.75" x14ac:dyDescent="0.2">
      <c r="A125" s="272" t="s">
        <v>118</v>
      </c>
      <c r="B125" s="272">
        <v>2023</v>
      </c>
      <c r="C125" s="272" t="s">
        <v>656</v>
      </c>
      <c r="D125" s="272" t="s">
        <v>144</v>
      </c>
      <c r="E125" s="272" t="s">
        <v>1303</v>
      </c>
      <c r="F125" s="272">
        <v>6</v>
      </c>
      <c r="G125" s="272" t="s">
        <v>299</v>
      </c>
      <c r="H125" s="272" t="s">
        <v>1130</v>
      </c>
      <c r="I125" s="272" t="s">
        <v>479</v>
      </c>
      <c r="J125" s="272" t="s">
        <v>192</v>
      </c>
      <c r="K125" s="272" t="s">
        <v>807</v>
      </c>
      <c r="L125" s="272" t="s">
        <v>1546</v>
      </c>
      <c r="M125" s="272" t="s">
        <v>1547</v>
      </c>
      <c r="N125" s="272" t="s">
        <v>1130</v>
      </c>
      <c r="O125" s="272"/>
      <c r="P125" s="274" t="s">
        <v>1547</v>
      </c>
      <c r="Q125" s="274" t="s">
        <v>1547</v>
      </c>
      <c r="R125" s="370" t="str">
        <f t="shared" si="6"/>
        <v>N/A</v>
      </c>
      <c r="S125" s="275" t="str">
        <f t="shared" si="14"/>
        <v>N/A</v>
      </c>
      <c r="T125" s="113"/>
      <c r="U125" s="323"/>
      <c r="V125" s="323"/>
    </row>
    <row r="126" spans="1:22" ht="12.75" x14ac:dyDescent="0.2">
      <c r="A126" s="272" t="s">
        <v>118</v>
      </c>
      <c r="B126" s="272">
        <v>2023</v>
      </c>
      <c r="C126" s="272" t="s">
        <v>656</v>
      </c>
      <c r="D126" s="272" t="s">
        <v>144</v>
      </c>
      <c r="E126" s="272" t="s">
        <v>1303</v>
      </c>
      <c r="F126" s="272">
        <v>6</v>
      </c>
      <c r="G126" s="272" t="s">
        <v>299</v>
      </c>
      <c r="H126" s="272" t="s">
        <v>1130</v>
      </c>
      <c r="I126" s="272" t="s">
        <v>479</v>
      </c>
      <c r="J126" s="272" t="s">
        <v>192</v>
      </c>
      <c r="K126" s="272" t="s">
        <v>766</v>
      </c>
      <c r="L126" s="272" t="s">
        <v>1546</v>
      </c>
      <c r="M126" s="272" t="s">
        <v>1547</v>
      </c>
      <c r="N126" s="272" t="s">
        <v>1130</v>
      </c>
      <c r="O126" s="272"/>
      <c r="P126" s="274" t="s">
        <v>1547</v>
      </c>
      <c r="Q126" s="274" t="s">
        <v>1547</v>
      </c>
      <c r="R126" s="370" t="str">
        <f t="shared" si="6"/>
        <v>N/A</v>
      </c>
      <c r="S126" s="275" t="str">
        <f t="shared" si="14"/>
        <v>N/A</v>
      </c>
      <c r="T126" s="113"/>
      <c r="U126" s="323"/>
      <c r="V126" s="323"/>
    </row>
    <row r="127" spans="1:22" ht="12.75" x14ac:dyDescent="0.2">
      <c r="A127" s="272" t="s">
        <v>118</v>
      </c>
      <c r="B127" s="272">
        <v>2023</v>
      </c>
      <c r="C127" s="272" t="s">
        <v>656</v>
      </c>
      <c r="D127" s="272" t="s">
        <v>144</v>
      </c>
      <c r="E127" s="272" t="s">
        <v>1303</v>
      </c>
      <c r="F127" s="272">
        <v>6</v>
      </c>
      <c r="G127" s="272" t="s">
        <v>299</v>
      </c>
      <c r="H127" s="272" t="s">
        <v>1130</v>
      </c>
      <c r="I127" s="272" t="s">
        <v>479</v>
      </c>
      <c r="J127" s="272" t="s">
        <v>192</v>
      </c>
      <c r="K127" s="272" t="s">
        <v>1571</v>
      </c>
      <c r="L127" s="272" t="s">
        <v>1546</v>
      </c>
      <c r="M127" s="272" t="s">
        <v>1547</v>
      </c>
      <c r="N127" s="272" t="s">
        <v>1130</v>
      </c>
      <c r="O127" s="272"/>
      <c r="P127" s="274">
        <v>0</v>
      </c>
      <c r="Q127" s="274">
        <v>0</v>
      </c>
      <c r="R127" s="370" t="str">
        <f t="shared" si="6"/>
        <v>N/A</v>
      </c>
      <c r="S127" s="275" t="str">
        <f t="shared" si="14"/>
        <v>N/A</v>
      </c>
      <c r="T127" s="113" t="s">
        <v>2015</v>
      </c>
      <c r="U127" s="323"/>
      <c r="V127" s="323"/>
    </row>
    <row r="128" spans="1:22" ht="12.75" x14ac:dyDescent="0.2">
      <c r="A128" s="272" t="s">
        <v>118</v>
      </c>
      <c r="B128" s="272">
        <v>2023</v>
      </c>
      <c r="C128" s="272" t="s">
        <v>656</v>
      </c>
      <c r="D128" s="272" t="s">
        <v>144</v>
      </c>
      <c r="E128" s="272" t="s">
        <v>1303</v>
      </c>
      <c r="F128" s="272">
        <v>6</v>
      </c>
      <c r="G128" s="272" t="s">
        <v>297</v>
      </c>
      <c r="H128" s="272" t="s">
        <v>1130</v>
      </c>
      <c r="I128" s="272" t="s">
        <v>479</v>
      </c>
      <c r="J128" s="272" t="s">
        <v>184</v>
      </c>
      <c r="K128" s="272" t="s">
        <v>1554</v>
      </c>
      <c r="L128" s="272" t="s">
        <v>1546</v>
      </c>
      <c r="M128" s="272" t="s">
        <v>1547</v>
      </c>
      <c r="N128" s="272" t="s">
        <v>1130</v>
      </c>
      <c r="O128" s="272"/>
      <c r="P128" s="274" t="s">
        <v>1547</v>
      </c>
      <c r="Q128" s="274" t="s">
        <v>1547</v>
      </c>
      <c r="R128" s="370" t="str">
        <f t="shared" si="6"/>
        <v>N/A</v>
      </c>
      <c r="S128" s="275" t="str">
        <f t="shared" si="14"/>
        <v>N/A</v>
      </c>
      <c r="T128" s="113" t="s">
        <v>2108</v>
      </c>
      <c r="U128" s="323"/>
      <c r="V128" s="323"/>
    </row>
    <row r="129" spans="1:22" ht="12.75" x14ac:dyDescent="0.2">
      <c r="A129" s="272" t="s">
        <v>118</v>
      </c>
      <c r="B129" s="272">
        <v>2023</v>
      </c>
      <c r="C129" s="272" t="s">
        <v>656</v>
      </c>
      <c r="D129" s="272" t="s">
        <v>144</v>
      </c>
      <c r="E129" s="272" t="s">
        <v>1303</v>
      </c>
      <c r="F129" s="272">
        <v>6</v>
      </c>
      <c r="G129" s="272" t="s">
        <v>297</v>
      </c>
      <c r="H129" s="272" t="s">
        <v>1130</v>
      </c>
      <c r="I129" s="272" t="s">
        <v>479</v>
      </c>
      <c r="J129" s="272" t="s">
        <v>192</v>
      </c>
      <c r="K129" s="272" t="s">
        <v>807</v>
      </c>
      <c r="L129" s="272" t="s">
        <v>1546</v>
      </c>
      <c r="M129" s="272" t="s">
        <v>1547</v>
      </c>
      <c r="N129" s="272" t="s">
        <v>1130</v>
      </c>
      <c r="O129" s="272"/>
      <c r="P129" s="274" t="s">
        <v>1547</v>
      </c>
      <c r="Q129" s="274" t="s">
        <v>1547</v>
      </c>
      <c r="R129" s="370" t="str">
        <f t="shared" si="6"/>
        <v>N/A</v>
      </c>
      <c r="S129" s="275" t="str">
        <f t="shared" si="14"/>
        <v>N/A</v>
      </c>
      <c r="T129" s="113"/>
      <c r="U129" s="323"/>
      <c r="V129" s="323"/>
    </row>
    <row r="130" spans="1:22" ht="12.75" x14ac:dyDescent="0.2">
      <c r="A130" s="272" t="s">
        <v>118</v>
      </c>
      <c r="B130" s="272">
        <v>2023</v>
      </c>
      <c r="C130" s="272" t="s">
        <v>656</v>
      </c>
      <c r="D130" s="272" t="s">
        <v>144</v>
      </c>
      <c r="E130" s="272" t="s">
        <v>1303</v>
      </c>
      <c r="F130" s="272">
        <v>6</v>
      </c>
      <c r="G130" s="272" t="s">
        <v>297</v>
      </c>
      <c r="H130" s="272" t="s">
        <v>1130</v>
      </c>
      <c r="I130" s="272" t="s">
        <v>479</v>
      </c>
      <c r="J130" s="272" t="s">
        <v>192</v>
      </c>
      <c r="K130" s="272" t="s">
        <v>766</v>
      </c>
      <c r="L130" s="272" t="s">
        <v>1546</v>
      </c>
      <c r="M130" s="272" t="s">
        <v>1547</v>
      </c>
      <c r="N130" s="272" t="s">
        <v>1130</v>
      </c>
      <c r="O130" s="272"/>
      <c r="P130" s="274" t="s">
        <v>1547</v>
      </c>
      <c r="Q130" s="274" t="s">
        <v>1547</v>
      </c>
      <c r="R130" s="370" t="str">
        <f t="shared" si="6"/>
        <v>N/A</v>
      </c>
      <c r="S130" s="275" t="str">
        <f t="shared" si="14"/>
        <v>N/A</v>
      </c>
      <c r="T130" s="113"/>
      <c r="U130" s="323"/>
      <c r="V130" s="323"/>
    </row>
    <row r="131" spans="1:22" ht="12.75" x14ac:dyDescent="0.2">
      <c r="A131" s="272" t="s">
        <v>118</v>
      </c>
      <c r="B131" s="272">
        <v>2023</v>
      </c>
      <c r="C131" s="272" t="s">
        <v>656</v>
      </c>
      <c r="D131" s="272" t="s">
        <v>144</v>
      </c>
      <c r="E131" s="272" t="s">
        <v>1303</v>
      </c>
      <c r="F131" s="272">
        <v>6</v>
      </c>
      <c r="G131" s="272" t="s">
        <v>297</v>
      </c>
      <c r="H131" s="272" t="s">
        <v>1130</v>
      </c>
      <c r="I131" s="272" t="s">
        <v>479</v>
      </c>
      <c r="J131" s="272" t="s">
        <v>192</v>
      </c>
      <c r="K131" s="272" t="s">
        <v>1571</v>
      </c>
      <c r="L131" s="272" t="s">
        <v>1546</v>
      </c>
      <c r="M131" s="272" t="s">
        <v>1547</v>
      </c>
      <c r="N131" s="272" t="s">
        <v>1130</v>
      </c>
      <c r="O131" s="272"/>
      <c r="P131" s="274">
        <v>0</v>
      </c>
      <c r="Q131" s="274">
        <v>0</v>
      </c>
      <c r="R131" s="370" t="str">
        <f t="shared" si="6"/>
        <v>N/A</v>
      </c>
      <c r="S131" s="275" t="str">
        <f t="shared" si="14"/>
        <v>N/A</v>
      </c>
      <c r="T131" s="113" t="s">
        <v>2015</v>
      </c>
      <c r="U131" s="323"/>
      <c r="V131" s="323"/>
    </row>
    <row r="132" spans="1:22" ht="12.75" x14ac:dyDescent="0.2">
      <c r="A132" s="272" t="s">
        <v>118</v>
      </c>
      <c r="B132" s="272">
        <v>2023</v>
      </c>
      <c r="C132" s="272" t="s">
        <v>656</v>
      </c>
      <c r="D132" s="272" t="s">
        <v>144</v>
      </c>
      <c r="E132" s="272" t="s">
        <v>1303</v>
      </c>
      <c r="F132" s="272">
        <v>6</v>
      </c>
      <c r="G132" s="272" t="s">
        <v>297</v>
      </c>
      <c r="H132" s="272" t="s">
        <v>1130</v>
      </c>
      <c r="I132" s="272" t="s">
        <v>481</v>
      </c>
      <c r="J132" s="272" t="s">
        <v>184</v>
      </c>
      <c r="K132" s="272" t="s">
        <v>1555</v>
      </c>
      <c r="L132" s="272" t="s">
        <v>1546</v>
      </c>
      <c r="M132" s="272" t="s">
        <v>1547</v>
      </c>
      <c r="N132" s="272" t="s">
        <v>1130</v>
      </c>
      <c r="O132" s="272" t="s">
        <v>1557</v>
      </c>
      <c r="P132" s="274" t="s">
        <v>1547</v>
      </c>
      <c r="Q132" s="274" t="s">
        <v>1547</v>
      </c>
      <c r="R132" s="370" t="str">
        <f t="shared" si="6"/>
        <v>N/A</v>
      </c>
      <c r="S132" s="275" t="str">
        <f t="shared" si="14"/>
        <v>N/A</v>
      </c>
      <c r="T132" s="113"/>
      <c r="U132" s="323"/>
      <c r="V132" s="323"/>
    </row>
    <row r="133" spans="1:22" ht="12.75" x14ac:dyDescent="0.2">
      <c r="A133" s="272" t="s">
        <v>118</v>
      </c>
      <c r="B133" s="272">
        <v>2023</v>
      </c>
      <c r="C133" s="272" t="s">
        <v>656</v>
      </c>
      <c r="D133" s="272" t="s">
        <v>144</v>
      </c>
      <c r="E133" s="272" t="s">
        <v>1303</v>
      </c>
      <c r="F133" s="272" t="s">
        <v>1403</v>
      </c>
      <c r="G133" s="272" t="s">
        <v>295</v>
      </c>
      <c r="H133" s="272" t="s">
        <v>1262</v>
      </c>
      <c r="I133" s="272" t="s">
        <v>479</v>
      </c>
      <c r="J133" s="272" t="s">
        <v>184</v>
      </c>
      <c r="K133" s="272" t="s">
        <v>1554</v>
      </c>
      <c r="L133" s="272" t="s">
        <v>1546</v>
      </c>
      <c r="M133" s="272" t="s">
        <v>1547</v>
      </c>
      <c r="N133" s="272" t="s">
        <v>1130</v>
      </c>
      <c r="O133" s="272"/>
      <c r="P133" s="274" t="s">
        <v>1547</v>
      </c>
      <c r="Q133" s="274" t="s">
        <v>1547</v>
      </c>
      <c r="R133" s="370" t="str">
        <f t="shared" ref="R133:R196" si="15">IF(M133="N/A","N/A", P133/M133)</f>
        <v>N/A</v>
      </c>
      <c r="S133" s="275" t="str">
        <f t="shared" si="14"/>
        <v>N/A</v>
      </c>
      <c r="T133" s="113" t="s">
        <v>2108</v>
      </c>
      <c r="U133" s="323"/>
      <c r="V133" s="323"/>
    </row>
    <row r="134" spans="1:22" ht="12.75" x14ac:dyDescent="0.2">
      <c r="A134" s="272" t="s">
        <v>118</v>
      </c>
      <c r="B134" s="272">
        <v>2023</v>
      </c>
      <c r="C134" s="272" t="s">
        <v>656</v>
      </c>
      <c r="D134" s="272" t="s">
        <v>144</v>
      </c>
      <c r="E134" s="272" t="s">
        <v>1303</v>
      </c>
      <c r="F134" s="272" t="s">
        <v>1403</v>
      </c>
      <c r="G134" s="272" t="s">
        <v>295</v>
      </c>
      <c r="H134" s="272" t="s">
        <v>1262</v>
      </c>
      <c r="I134" s="272" t="s">
        <v>479</v>
      </c>
      <c r="J134" s="272" t="s">
        <v>192</v>
      </c>
      <c r="K134" s="272" t="s">
        <v>807</v>
      </c>
      <c r="L134" s="272" t="s">
        <v>1546</v>
      </c>
      <c r="M134" s="272" t="s">
        <v>1547</v>
      </c>
      <c r="N134" s="272" t="s">
        <v>1130</v>
      </c>
      <c r="O134" s="272"/>
      <c r="P134" s="274" t="s">
        <v>1547</v>
      </c>
      <c r="Q134" s="274" t="s">
        <v>1547</v>
      </c>
      <c r="R134" s="370" t="str">
        <f t="shared" si="15"/>
        <v>N/A</v>
      </c>
      <c r="S134" s="275" t="str">
        <f t="shared" si="14"/>
        <v>N/A</v>
      </c>
      <c r="T134" s="113"/>
      <c r="U134" s="323"/>
      <c r="V134" s="323"/>
    </row>
    <row r="135" spans="1:22" ht="12.75" x14ac:dyDescent="0.2">
      <c r="A135" s="272" t="s">
        <v>118</v>
      </c>
      <c r="B135" s="272">
        <v>2023</v>
      </c>
      <c r="C135" s="272" t="s">
        <v>656</v>
      </c>
      <c r="D135" s="272" t="s">
        <v>144</v>
      </c>
      <c r="E135" s="272" t="s">
        <v>1303</v>
      </c>
      <c r="F135" s="272" t="s">
        <v>1403</v>
      </c>
      <c r="G135" s="272" t="s">
        <v>295</v>
      </c>
      <c r="H135" s="272" t="s">
        <v>1262</v>
      </c>
      <c r="I135" s="272" t="s">
        <v>479</v>
      </c>
      <c r="J135" s="272" t="s">
        <v>192</v>
      </c>
      <c r="K135" s="272" t="s">
        <v>766</v>
      </c>
      <c r="L135" s="272" t="s">
        <v>1546</v>
      </c>
      <c r="M135" s="272" t="s">
        <v>1547</v>
      </c>
      <c r="N135" s="272" t="s">
        <v>1130</v>
      </c>
      <c r="O135" s="272"/>
      <c r="P135" s="274" t="s">
        <v>1547</v>
      </c>
      <c r="Q135" s="274" t="s">
        <v>1547</v>
      </c>
      <c r="R135" s="370" t="str">
        <f t="shared" si="15"/>
        <v>N/A</v>
      </c>
      <c r="S135" s="275" t="str">
        <f t="shared" si="14"/>
        <v>N/A</v>
      </c>
      <c r="T135" s="113"/>
      <c r="U135" s="323"/>
      <c r="V135" s="323"/>
    </row>
    <row r="136" spans="1:22" ht="12.75" x14ac:dyDescent="0.2">
      <c r="A136" s="272" t="s">
        <v>118</v>
      </c>
      <c r="B136" s="272">
        <v>2023</v>
      </c>
      <c r="C136" s="272" t="s">
        <v>656</v>
      </c>
      <c r="D136" s="272" t="s">
        <v>144</v>
      </c>
      <c r="E136" s="272" t="s">
        <v>1303</v>
      </c>
      <c r="F136" s="272" t="s">
        <v>1403</v>
      </c>
      <c r="G136" s="272" t="s">
        <v>295</v>
      </c>
      <c r="H136" s="272" t="s">
        <v>1262</v>
      </c>
      <c r="I136" s="272" t="s">
        <v>479</v>
      </c>
      <c r="J136" s="272" t="s">
        <v>192</v>
      </c>
      <c r="K136" s="272" t="s">
        <v>1571</v>
      </c>
      <c r="L136" s="272" t="s">
        <v>1546</v>
      </c>
      <c r="M136" s="272" t="s">
        <v>1547</v>
      </c>
      <c r="N136" s="272" t="s">
        <v>1130</v>
      </c>
      <c r="O136" s="272"/>
      <c r="P136" s="274">
        <v>0</v>
      </c>
      <c r="Q136" s="274">
        <v>0</v>
      </c>
      <c r="R136" s="370" t="str">
        <f t="shared" si="15"/>
        <v>N/A</v>
      </c>
      <c r="S136" s="275" t="str">
        <f t="shared" si="14"/>
        <v>N/A</v>
      </c>
      <c r="T136" s="113" t="s">
        <v>2015</v>
      </c>
      <c r="U136" s="323"/>
      <c r="V136" s="323"/>
    </row>
    <row r="137" spans="1:22" ht="12.75" x14ac:dyDescent="0.2">
      <c r="A137" s="272" t="s">
        <v>118</v>
      </c>
      <c r="B137" s="272">
        <v>2023</v>
      </c>
      <c r="C137" s="272" t="s">
        <v>656</v>
      </c>
      <c r="D137" s="272" t="s">
        <v>144</v>
      </c>
      <c r="E137" s="272" t="s">
        <v>1303</v>
      </c>
      <c r="F137" s="272" t="s">
        <v>1403</v>
      </c>
      <c r="G137" s="272" t="s">
        <v>295</v>
      </c>
      <c r="H137" s="272" t="s">
        <v>1262</v>
      </c>
      <c r="I137" s="272" t="s">
        <v>481</v>
      </c>
      <c r="J137" s="272" t="s">
        <v>184</v>
      </c>
      <c r="K137" s="272" t="s">
        <v>1555</v>
      </c>
      <c r="L137" s="272" t="s">
        <v>1546</v>
      </c>
      <c r="M137" s="272" t="s">
        <v>1547</v>
      </c>
      <c r="N137" s="272" t="s">
        <v>1130</v>
      </c>
      <c r="O137" s="272" t="s">
        <v>1557</v>
      </c>
      <c r="P137" s="274" t="s">
        <v>1547</v>
      </c>
      <c r="Q137" s="274" t="s">
        <v>1547</v>
      </c>
      <c r="R137" s="370" t="str">
        <f t="shared" si="15"/>
        <v>N/A</v>
      </c>
      <c r="S137" s="275" t="str">
        <f t="shared" si="14"/>
        <v>N/A</v>
      </c>
      <c r="T137" s="113"/>
      <c r="U137" s="323"/>
      <c r="V137" s="323"/>
    </row>
    <row r="138" spans="1:22" ht="12.75" x14ac:dyDescent="0.2">
      <c r="A138" s="272" t="s">
        <v>118</v>
      </c>
      <c r="B138" s="272">
        <v>2023</v>
      </c>
      <c r="C138" s="272" t="s">
        <v>656</v>
      </c>
      <c r="D138" s="272" t="s">
        <v>144</v>
      </c>
      <c r="E138" s="272" t="s">
        <v>1303</v>
      </c>
      <c r="F138" s="272" t="s">
        <v>1403</v>
      </c>
      <c r="G138" s="272" t="s">
        <v>303</v>
      </c>
      <c r="H138" s="272" t="s">
        <v>1130</v>
      </c>
      <c r="I138" s="272" t="s">
        <v>479</v>
      </c>
      <c r="J138" s="272" t="s">
        <v>184</v>
      </c>
      <c r="K138" s="272" t="s">
        <v>1554</v>
      </c>
      <c r="L138" s="272" t="s">
        <v>1546</v>
      </c>
      <c r="M138" s="272" t="s">
        <v>1547</v>
      </c>
      <c r="N138" s="272" t="s">
        <v>1130</v>
      </c>
      <c r="O138" s="272"/>
      <c r="P138" s="274" t="s">
        <v>1547</v>
      </c>
      <c r="Q138" s="274" t="s">
        <v>1547</v>
      </c>
      <c r="R138" s="370" t="str">
        <f t="shared" si="15"/>
        <v>N/A</v>
      </c>
      <c r="S138" s="275" t="str">
        <f t="shared" si="14"/>
        <v>N/A</v>
      </c>
      <c r="T138" s="113" t="s">
        <v>2108</v>
      </c>
      <c r="U138" s="323"/>
      <c r="V138" s="323"/>
    </row>
    <row r="139" spans="1:22" ht="12.75" x14ac:dyDescent="0.2">
      <c r="A139" s="272" t="s">
        <v>118</v>
      </c>
      <c r="B139" s="272">
        <v>2023</v>
      </c>
      <c r="C139" s="272" t="s">
        <v>656</v>
      </c>
      <c r="D139" s="272" t="s">
        <v>144</v>
      </c>
      <c r="E139" s="272" t="s">
        <v>1303</v>
      </c>
      <c r="F139" s="272" t="s">
        <v>1403</v>
      </c>
      <c r="G139" s="272" t="s">
        <v>303</v>
      </c>
      <c r="H139" s="272" t="s">
        <v>1130</v>
      </c>
      <c r="I139" s="272" t="s">
        <v>479</v>
      </c>
      <c r="J139" s="272" t="s">
        <v>192</v>
      </c>
      <c r="K139" s="272" t="s">
        <v>807</v>
      </c>
      <c r="L139" s="272" t="s">
        <v>1546</v>
      </c>
      <c r="M139" s="272" t="s">
        <v>1547</v>
      </c>
      <c r="N139" s="272" t="s">
        <v>1130</v>
      </c>
      <c r="O139" s="272"/>
      <c r="P139" s="274" t="s">
        <v>1547</v>
      </c>
      <c r="Q139" s="274" t="s">
        <v>1547</v>
      </c>
      <c r="R139" s="370" t="str">
        <f t="shared" si="15"/>
        <v>N/A</v>
      </c>
      <c r="S139" s="275" t="str">
        <f t="shared" si="14"/>
        <v>N/A</v>
      </c>
      <c r="T139" s="113"/>
      <c r="U139" s="323"/>
      <c r="V139" s="323"/>
    </row>
    <row r="140" spans="1:22" ht="12.75" x14ac:dyDescent="0.2">
      <c r="A140" s="272" t="s">
        <v>118</v>
      </c>
      <c r="B140" s="272">
        <v>2023</v>
      </c>
      <c r="C140" s="272" t="s">
        <v>656</v>
      </c>
      <c r="D140" s="272" t="s">
        <v>144</v>
      </c>
      <c r="E140" s="272" t="s">
        <v>1303</v>
      </c>
      <c r="F140" s="272" t="s">
        <v>1403</v>
      </c>
      <c r="G140" s="272" t="s">
        <v>303</v>
      </c>
      <c r="H140" s="272" t="s">
        <v>1130</v>
      </c>
      <c r="I140" s="272" t="s">
        <v>479</v>
      </c>
      <c r="J140" s="272" t="s">
        <v>192</v>
      </c>
      <c r="K140" s="272" t="s">
        <v>766</v>
      </c>
      <c r="L140" s="272" t="s">
        <v>1546</v>
      </c>
      <c r="M140" s="272" t="s">
        <v>1547</v>
      </c>
      <c r="N140" s="272" t="s">
        <v>1130</v>
      </c>
      <c r="O140" s="272"/>
      <c r="P140" s="274" t="s">
        <v>1547</v>
      </c>
      <c r="Q140" s="274" t="s">
        <v>1547</v>
      </c>
      <c r="R140" s="370" t="str">
        <f t="shared" si="15"/>
        <v>N/A</v>
      </c>
      <c r="S140" s="275" t="str">
        <f t="shared" si="14"/>
        <v>N/A</v>
      </c>
      <c r="T140" s="113"/>
      <c r="U140" s="323"/>
      <c r="V140" s="323"/>
    </row>
    <row r="141" spans="1:22" ht="12.75" x14ac:dyDescent="0.2">
      <c r="A141" s="272" t="s">
        <v>118</v>
      </c>
      <c r="B141" s="272">
        <v>2023</v>
      </c>
      <c r="C141" s="272" t="s">
        <v>656</v>
      </c>
      <c r="D141" s="272" t="s">
        <v>144</v>
      </c>
      <c r="E141" s="272" t="s">
        <v>1303</v>
      </c>
      <c r="F141" s="272" t="s">
        <v>1403</v>
      </c>
      <c r="G141" s="272" t="s">
        <v>303</v>
      </c>
      <c r="H141" s="272" t="s">
        <v>1130</v>
      </c>
      <c r="I141" s="272" t="s">
        <v>479</v>
      </c>
      <c r="J141" s="272" t="s">
        <v>192</v>
      </c>
      <c r="K141" s="272" t="s">
        <v>1571</v>
      </c>
      <c r="L141" s="272" t="s">
        <v>1546</v>
      </c>
      <c r="M141" s="272" t="s">
        <v>1547</v>
      </c>
      <c r="N141" s="272" t="s">
        <v>1130</v>
      </c>
      <c r="O141" s="272"/>
      <c r="P141" s="274">
        <v>0</v>
      </c>
      <c r="Q141" s="274">
        <v>0</v>
      </c>
      <c r="R141" s="370" t="str">
        <f t="shared" si="15"/>
        <v>N/A</v>
      </c>
      <c r="S141" s="275" t="str">
        <f t="shared" si="14"/>
        <v>N/A</v>
      </c>
      <c r="T141" s="113" t="s">
        <v>2015</v>
      </c>
      <c r="U141" s="323"/>
      <c r="V141" s="323"/>
    </row>
    <row r="142" spans="1:22" ht="12.75" x14ac:dyDescent="0.2">
      <c r="A142" s="272" t="s">
        <v>118</v>
      </c>
      <c r="B142" s="272">
        <v>2023</v>
      </c>
      <c r="C142" s="272" t="s">
        <v>656</v>
      </c>
      <c r="D142" s="272" t="s">
        <v>144</v>
      </c>
      <c r="E142" s="272" t="s">
        <v>1303</v>
      </c>
      <c r="F142" s="272" t="s">
        <v>1403</v>
      </c>
      <c r="G142" s="272" t="s">
        <v>299</v>
      </c>
      <c r="H142" s="272" t="s">
        <v>1130</v>
      </c>
      <c r="I142" s="272" t="s">
        <v>479</v>
      </c>
      <c r="J142" s="272" t="s">
        <v>184</v>
      </c>
      <c r="K142" s="272" t="s">
        <v>1554</v>
      </c>
      <c r="L142" s="272" t="s">
        <v>1546</v>
      </c>
      <c r="M142" s="272" t="s">
        <v>1547</v>
      </c>
      <c r="N142" s="272" t="s">
        <v>1130</v>
      </c>
      <c r="O142" s="272"/>
      <c r="P142" s="274" t="s">
        <v>1547</v>
      </c>
      <c r="Q142" s="274" t="s">
        <v>1547</v>
      </c>
      <c r="R142" s="370" t="str">
        <f t="shared" si="15"/>
        <v>N/A</v>
      </c>
      <c r="S142" s="275" t="str">
        <f t="shared" si="14"/>
        <v>N/A</v>
      </c>
      <c r="T142" s="113" t="s">
        <v>2108</v>
      </c>
      <c r="U142" s="323"/>
      <c r="V142" s="323"/>
    </row>
    <row r="143" spans="1:22" ht="12.75" x14ac:dyDescent="0.2">
      <c r="A143" s="272" t="s">
        <v>118</v>
      </c>
      <c r="B143" s="272">
        <v>2023</v>
      </c>
      <c r="C143" s="272" t="s">
        <v>656</v>
      </c>
      <c r="D143" s="272" t="s">
        <v>144</v>
      </c>
      <c r="E143" s="272" t="s">
        <v>1303</v>
      </c>
      <c r="F143" s="272" t="s">
        <v>1403</v>
      </c>
      <c r="G143" s="272" t="s">
        <v>299</v>
      </c>
      <c r="H143" s="272" t="s">
        <v>1130</v>
      </c>
      <c r="I143" s="272" t="s">
        <v>479</v>
      </c>
      <c r="J143" s="272" t="s">
        <v>192</v>
      </c>
      <c r="K143" s="272" t="s">
        <v>807</v>
      </c>
      <c r="L143" s="272" t="s">
        <v>1546</v>
      </c>
      <c r="M143" s="272" t="s">
        <v>1547</v>
      </c>
      <c r="N143" s="272" t="s">
        <v>1130</v>
      </c>
      <c r="O143" s="272"/>
      <c r="P143" s="274" t="s">
        <v>1547</v>
      </c>
      <c r="Q143" s="274" t="s">
        <v>1547</v>
      </c>
      <c r="R143" s="370" t="str">
        <f t="shared" si="15"/>
        <v>N/A</v>
      </c>
      <c r="S143" s="275" t="str">
        <f t="shared" si="14"/>
        <v>N/A</v>
      </c>
      <c r="T143" s="113"/>
      <c r="U143" s="323"/>
      <c r="V143" s="323"/>
    </row>
    <row r="144" spans="1:22" ht="12.75" x14ac:dyDescent="0.2">
      <c r="A144" s="272" t="s">
        <v>118</v>
      </c>
      <c r="B144" s="272">
        <v>2023</v>
      </c>
      <c r="C144" s="272" t="s">
        <v>656</v>
      </c>
      <c r="D144" s="272" t="s">
        <v>144</v>
      </c>
      <c r="E144" s="272" t="s">
        <v>1303</v>
      </c>
      <c r="F144" s="272" t="s">
        <v>1403</v>
      </c>
      <c r="G144" s="272" t="s">
        <v>299</v>
      </c>
      <c r="H144" s="272" t="s">
        <v>1130</v>
      </c>
      <c r="I144" s="272" t="s">
        <v>479</v>
      </c>
      <c r="J144" s="272" t="s">
        <v>192</v>
      </c>
      <c r="K144" s="272" t="s">
        <v>766</v>
      </c>
      <c r="L144" s="272" t="s">
        <v>1546</v>
      </c>
      <c r="M144" s="272" t="s">
        <v>1547</v>
      </c>
      <c r="N144" s="272" t="s">
        <v>1130</v>
      </c>
      <c r="O144" s="272"/>
      <c r="P144" s="274" t="s">
        <v>1547</v>
      </c>
      <c r="Q144" s="274" t="s">
        <v>1547</v>
      </c>
      <c r="R144" s="370" t="str">
        <f t="shared" si="15"/>
        <v>N/A</v>
      </c>
      <c r="S144" s="275" t="str">
        <f t="shared" si="14"/>
        <v>N/A</v>
      </c>
      <c r="T144" s="113"/>
      <c r="U144" s="323"/>
      <c r="V144" s="323"/>
    </row>
    <row r="145" spans="1:22" ht="12.75" x14ac:dyDescent="0.2">
      <c r="A145" s="272" t="s">
        <v>118</v>
      </c>
      <c r="B145" s="272">
        <v>2023</v>
      </c>
      <c r="C145" s="272" t="s">
        <v>656</v>
      </c>
      <c r="D145" s="272" t="s">
        <v>144</v>
      </c>
      <c r="E145" s="272" t="s">
        <v>1303</v>
      </c>
      <c r="F145" s="272" t="s">
        <v>1403</v>
      </c>
      <c r="G145" s="272" t="s">
        <v>299</v>
      </c>
      <c r="H145" s="272" t="s">
        <v>1130</v>
      </c>
      <c r="I145" s="272" t="s">
        <v>479</v>
      </c>
      <c r="J145" s="272" t="s">
        <v>192</v>
      </c>
      <c r="K145" s="272" t="s">
        <v>1571</v>
      </c>
      <c r="L145" s="272" t="s">
        <v>1546</v>
      </c>
      <c r="M145" s="272" t="s">
        <v>1547</v>
      </c>
      <c r="N145" s="272" t="s">
        <v>1130</v>
      </c>
      <c r="O145" s="272"/>
      <c r="P145" s="274">
        <v>0</v>
      </c>
      <c r="Q145" s="274">
        <v>0</v>
      </c>
      <c r="R145" s="370" t="str">
        <f t="shared" si="15"/>
        <v>N/A</v>
      </c>
      <c r="S145" s="275" t="str">
        <f t="shared" si="14"/>
        <v>N/A</v>
      </c>
      <c r="T145" s="113" t="s">
        <v>2015</v>
      </c>
      <c r="U145" s="323"/>
      <c r="V145" s="323"/>
    </row>
    <row r="146" spans="1:22" ht="12.75" x14ac:dyDescent="0.2">
      <c r="A146" s="272" t="s">
        <v>118</v>
      </c>
      <c r="B146" s="272">
        <v>2023</v>
      </c>
      <c r="C146" s="272" t="s">
        <v>656</v>
      </c>
      <c r="D146" s="272" t="s">
        <v>144</v>
      </c>
      <c r="E146" s="272" t="s">
        <v>1303</v>
      </c>
      <c r="F146" s="272" t="s">
        <v>1403</v>
      </c>
      <c r="G146" s="272" t="s">
        <v>297</v>
      </c>
      <c r="H146" s="272" t="s">
        <v>1262</v>
      </c>
      <c r="I146" s="272" t="s">
        <v>479</v>
      </c>
      <c r="J146" s="272" t="s">
        <v>184</v>
      </c>
      <c r="K146" s="272" t="s">
        <v>1554</v>
      </c>
      <c r="L146" s="272" t="s">
        <v>1546</v>
      </c>
      <c r="M146" s="272" t="s">
        <v>1547</v>
      </c>
      <c r="N146" s="272" t="s">
        <v>1130</v>
      </c>
      <c r="O146" s="272"/>
      <c r="P146" s="274" t="s">
        <v>1547</v>
      </c>
      <c r="Q146" s="274" t="s">
        <v>1547</v>
      </c>
      <c r="R146" s="370" t="str">
        <f t="shared" si="15"/>
        <v>N/A</v>
      </c>
      <c r="S146" s="275" t="str">
        <f t="shared" si="14"/>
        <v>N/A</v>
      </c>
      <c r="T146" s="113" t="s">
        <v>2108</v>
      </c>
      <c r="U146" s="323"/>
      <c r="V146" s="323"/>
    </row>
    <row r="147" spans="1:22" ht="12.75" x14ac:dyDescent="0.2">
      <c r="A147" s="272" t="s">
        <v>118</v>
      </c>
      <c r="B147" s="272">
        <v>2023</v>
      </c>
      <c r="C147" s="272" t="s">
        <v>656</v>
      </c>
      <c r="D147" s="272" t="s">
        <v>144</v>
      </c>
      <c r="E147" s="272" t="s">
        <v>1303</v>
      </c>
      <c r="F147" s="272" t="s">
        <v>1403</v>
      </c>
      <c r="G147" s="272" t="s">
        <v>297</v>
      </c>
      <c r="H147" s="272" t="s">
        <v>1262</v>
      </c>
      <c r="I147" s="272" t="s">
        <v>479</v>
      </c>
      <c r="J147" s="272" t="s">
        <v>192</v>
      </c>
      <c r="K147" s="272" t="s">
        <v>807</v>
      </c>
      <c r="L147" s="272" t="s">
        <v>1546</v>
      </c>
      <c r="M147" s="272" t="s">
        <v>1547</v>
      </c>
      <c r="N147" s="272" t="s">
        <v>1130</v>
      </c>
      <c r="O147" s="272"/>
      <c r="P147" s="274" t="s">
        <v>1547</v>
      </c>
      <c r="Q147" s="274" t="s">
        <v>1547</v>
      </c>
      <c r="R147" s="370" t="str">
        <f t="shared" si="15"/>
        <v>N/A</v>
      </c>
      <c r="S147" s="275" t="str">
        <f t="shared" si="14"/>
        <v>N/A</v>
      </c>
      <c r="T147" s="113"/>
      <c r="U147" s="323"/>
      <c r="V147" s="323"/>
    </row>
    <row r="148" spans="1:22" ht="12.75" x14ac:dyDescent="0.2">
      <c r="A148" s="272" t="s">
        <v>118</v>
      </c>
      <c r="B148" s="272">
        <v>2023</v>
      </c>
      <c r="C148" s="272" t="s">
        <v>656</v>
      </c>
      <c r="D148" s="272" t="s">
        <v>144</v>
      </c>
      <c r="E148" s="272" t="s">
        <v>1303</v>
      </c>
      <c r="F148" s="272" t="s">
        <v>1403</v>
      </c>
      <c r="G148" s="272" t="s">
        <v>297</v>
      </c>
      <c r="H148" s="272" t="s">
        <v>1262</v>
      </c>
      <c r="I148" s="272" t="s">
        <v>479</v>
      </c>
      <c r="J148" s="272" t="s">
        <v>192</v>
      </c>
      <c r="K148" s="272" t="s">
        <v>766</v>
      </c>
      <c r="L148" s="272" t="s">
        <v>1546</v>
      </c>
      <c r="M148" s="272" t="s">
        <v>1547</v>
      </c>
      <c r="N148" s="272" t="s">
        <v>1130</v>
      </c>
      <c r="O148" s="272"/>
      <c r="P148" s="274" t="s">
        <v>1547</v>
      </c>
      <c r="Q148" s="274" t="s">
        <v>1547</v>
      </c>
      <c r="R148" s="370" t="str">
        <f t="shared" si="15"/>
        <v>N/A</v>
      </c>
      <c r="S148" s="275" t="str">
        <f t="shared" si="14"/>
        <v>N/A</v>
      </c>
      <c r="T148" s="113"/>
      <c r="U148" s="323"/>
      <c r="V148" s="323"/>
    </row>
    <row r="149" spans="1:22" ht="12.75" x14ac:dyDescent="0.2">
      <c r="A149" s="272" t="s">
        <v>118</v>
      </c>
      <c r="B149" s="272">
        <v>2023</v>
      </c>
      <c r="C149" s="272" t="s">
        <v>656</v>
      </c>
      <c r="D149" s="272" t="s">
        <v>144</v>
      </c>
      <c r="E149" s="272" t="s">
        <v>1303</v>
      </c>
      <c r="F149" s="272" t="s">
        <v>1403</v>
      </c>
      <c r="G149" s="272" t="s">
        <v>297</v>
      </c>
      <c r="H149" s="272" t="s">
        <v>1262</v>
      </c>
      <c r="I149" s="272" t="s">
        <v>479</v>
      </c>
      <c r="J149" s="272" t="s">
        <v>192</v>
      </c>
      <c r="K149" s="272" t="s">
        <v>1571</v>
      </c>
      <c r="L149" s="272" t="s">
        <v>1546</v>
      </c>
      <c r="M149" s="272" t="s">
        <v>1547</v>
      </c>
      <c r="N149" s="272" t="s">
        <v>1130</v>
      </c>
      <c r="O149" s="272"/>
      <c r="P149" s="274">
        <v>0</v>
      </c>
      <c r="Q149" s="274">
        <v>0</v>
      </c>
      <c r="R149" s="370" t="str">
        <f t="shared" si="15"/>
        <v>N/A</v>
      </c>
      <c r="S149" s="275" t="str">
        <f t="shared" si="14"/>
        <v>N/A</v>
      </c>
      <c r="T149" s="113" t="s">
        <v>2015</v>
      </c>
      <c r="U149" s="323"/>
      <c r="V149" s="323"/>
    </row>
    <row r="150" spans="1:22" ht="12.75" x14ac:dyDescent="0.2">
      <c r="A150" s="272" t="s">
        <v>118</v>
      </c>
      <c r="B150" s="272">
        <v>2023</v>
      </c>
      <c r="C150" s="272" t="s">
        <v>656</v>
      </c>
      <c r="D150" s="272" t="s">
        <v>144</v>
      </c>
      <c r="E150" s="272" t="s">
        <v>1303</v>
      </c>
      <c r="F150" s="272" t="s">
        <v>1403</v>
      </c>
      <c r="G150" s="272" t="s">
        <v>297</v>
      </c>
      <c r="H150" s="272" t="s">
        <v>1262</v>
      </c>
      <c r="I150" s="272" t="s">
        <v>481</v>
      </c>
      <c r="J150" s="272" t="s">
        <v>184</v>
      </c>
      <c r="K150" s="272" t="s">
        <v>1555</v>
      </c>
      <c r="L150" s="272" t="s">
        <v>1546</v>
      </c>
      <c r="M150" s="272" t="s">
        <v>1547</v>
      </c>
      <c r="N150" s="272" t="s">
        <v>1130</v>
      </c>
      <c r="O150" s="272" t="s">
        <v>1557</v>
      </c>
      <c r="P150" s="274" t="s">
        <v>1547</v>
      </c>
      <c r="Q150" s="274" t="s">
        <v>1547</v>
      </c>
      <c r="R150" s="370" t="str">
        <f t="shared" si="15"/>
        <v>N/A</v>
      </c>
      <c r="S150" s="275" t="str">
        <f t="shared" si="14"/>
        <v>N/A</v>
      </c>
      <c r="T150" s="113"/>
      <c r="U150" s="323"/>
      <c r="V150" s="323"/>
    </row>
    <row r="151" spans="1:22" ht="12.75" x14ac:dyDescent="0.2">
      <c r="A151" s="272" t="s">
        <v>118</v>
      </c>
      <c r="B151" s="272">
        <v>2023</v>
      </c>
      <c r="C151" s="272" t="s">
        <v>656</v>
      </c>
      <c r="D151" s="272" t="s">
        <v>144</v>
      </c>
      <c r="E151" s="272" t="s">
        <v>1404</v>
      </c>
      <c r="F151" s="272" t="s">
        <v>1393</v>
      </c>
      <c r="G151" s="272" t="s">
        <v>303</v>
      </c>
      <c r="H151" s="272" t="s">
        <v>1262</v>
      </c>
      <c r="I151" s="272" t="s">
        <v>479</v>
      </c>
      <c r="J151" s="272" t="s">
        <v>192</v>
      </c>
      <c r="K151" s="272" t="s">
        <v>807</v>
      </c>
      <c r="L151" s="272" t="s">
        <v>1546</v>
      </c>
      <c r="M151" s="272" t="s">
        <v>1547</v>
      </c>
      <c r="N151" s="272" t="s">
        <v>1130</v>
      </c>
      <c r="O151" s="272" t="s">
        <v>1553</v>
      </c>
      <c r="P151" s="274" t="s">
        <v>1547</v>
      </c>
      <c r="Q151" s="274" t="s">
        <v>1547</v>
      </c>
      <c r="R151" s="370" t="str">
        <f t="shared" si="15"/>
        <v>N/A</v>
      </c>
      <c r="S151" s="275" t="str">
        <f t="shared" si="14"/>
        <v>N/A</v>
      </c>
      <c r="T151" s="113" t="s">
        <v>2046</v>
      </c>
      <c r="U151" s="323"/>
      <c r="V151" s="323"/>
    </row>
    <row r="152" spans="1:22" ht="12.75" x14ac:dyDescent="0.2">
      <c r="A152" s="272" t="s">
        <v>118</v>
      </c>
      <c r="B152" s="272">
        <v>2023</v>
      </c>
      <c r="C152" s="272" t="s">
        <v>656</v>
      </c>
      <c r="D152" s="272" t="s">
        <v>144</v>
      </c>
      <c r="E152" s="272" t="s">
        <v>1404</v>
      </c>
      <c r="F152" s="272" t="s">
        <v>1393</v>
      </c>
      <c r="G152" s="272" t="s">
        <v>303</v>
      </c>
      <c r="H152" s="272" t="s">
        <v>1262</v>
      </c>
      <c r="I152" s="272" t="s">
        <v>479</v>
      </c>
      <c r="J152" s="272" t="s">
        <v>192</v>
      </c>
      <c r="K152" s="272" t="s">
        <v>766</v>
      </c>
      <c r="L152" s="272" t="s">
        <v>1546</v>
      </c>
      <c r="M152" s="272" t="s">
        <v>1547</v>
      </c>
      <c r="N152" s="272" t="s">
        <v>1130</v>
      </c>
      <c r="O152" s="272" t="s">
        <v>1553</v>
      </c>
      <c r="P152" s="274" t="s">
        <v>1547</v>
      </c>
      <c r="Q152" s="274" t="s">
        <v>1547</v>
      </c>
      <c r="R152" s="370" t="str">
        <f t="shared" si="15"/>
        <v>N/A</v>
      </c>
      <c r="S152" s="275" t="str">
        <f t="shared" si="14"/>
        <v>N/A</v>
      </c>
      <c r="T152" s="113" t="s">
        <v>2046</v>
      </c>
      <c r="U152" s="323"/>
      <c r="V152" s="323"/>
    </row>
    <row r="153" spans="1:22" ht="12.75" x14ac:dyDescent="0.2">
      <c r="A153" s="272" t="s">
        <v>118</v>
      </c>
      <c r="B153" s="272">
        <v>2023</v>
      </c>
      <c r="C153" s="272" t="s">
        <v>656</v>
      </c>
      <c r="D153" s="272" t="s">
        <v>144</v>
      </c>
      <c r="E153" s="272" t="s">
        <v>1404</v>
      </c>
      <c r="F153" s="272" t="s">
        <v>1393</v>
      </c>
      <c r="G153" s="272" t="s">
        <v>303</v>
      </c>
      <c r="H153" s="272" t="s">
        <v>1262</v>
      </c>
      <c r="I153" s="272" t="s">
        <v>479</v>
      </c>
      <c r="J153" s="272" t="s">
        <v>192</v>
      </c>
      <c r="K153" s="272" t="s">
        <v>1571</v>
      </c>
      <c r="L153" s="272" t="s">
        <v>1546</v>
      </c>
      <c r="M153" s="272" t="s">
        <v>1547</v>
      </c>
      <c r="N153" s="272" t="s">
        <v>1130</v>
      </c>
      <c r="O153" s="272" t="s">
        <v>1553</v>
      </c>
      <c r="P153" s="274">
        <v>0</v>
      </c>
      <c r="Q153" s="274">
        <v>0</v>
      </c>
      <c r="R153" s="370" t="str">
        <f t="shared" si="15"/>
        <v>N/A</v>
      </c>
      <c r="S153" s="275" t="str">
        <f t="shared" si="14"/>
        <v>N/A</v>
      </c>
      <c r="T153" s="113" t="s">
        <v>2015</v>
      </c>
      <c r="U153" s="323"/>
      <c r="V153" s="323"/>
    </row>
    <row r="154" spans="1:22" ht="25.5" x14ac:dyDescent="0.2">
      <c r="A154" s="272" t="s">
        <v>118</v>
      </c>
      <c r="B154" s="272">
        <v>2023</v>
      </c>
      <c r="C154" s="272" t="s">
        <v>656</v>
      </c>
      <c r="D154" s="272" t="s">
        <v>144</v>
      </c>
      <c r="E154" s="272" t="s">
        <v>1404</v>
      </c>
      <c r="F154" s="272" t="s">
        <v>1393</v>
      </c>
      <c r="G154" s="272" t="s">
        <v>299</v>
      </c>
      <c r="H154" s="272" t="s">
        <v>1262</v>
      </c>
      <c r="I154" s="272" t="s">
        <v>479</v>
      </c>
      <c r="J154" s="272" t="s">
        <v>184</v>
      </c>
      <c r="K154" s="272" t="s">
        <v>1554</v>
      </c>
      <c r="L154" s="272" t="s">
        <v>1546</v>
      </c>
      <c r="M154" s="272" t="s">
        <v>1547</v>
      </c>
      <c r="N154" s="272" t="s">
        <v>1130</v>
      </c>
      <c r="O154" s="272" t="s">
        <v>1553</v>
      </c>
      <c r="P154" s="274" t="s">
        <v>1547</v>
      </c>
      <c r="Q154" s="274" t="s">
        <v>1547</v>
      </c>
      <c r="R154" s="370" t="str">
        <f t="shared" si="15"/>
        <v>N/A</v>
      </c>
      <c r="S154" s="275" t="str">
        <f t="shared" si="14"/>
        <v>N/A</v>
      </c>
      <c r="T154" s="113" t="s">
        <v>2110</v>
      </c>
      <c r="U154" s="323"/>
      <c r="V154" s="323"/>
    </row>
    <row r="155" spans="1:22" ht="12.75" x14ac:dyDescent="0.2">
      <c r="A155" s="272" t="s">
        <v>118</v>
      </c>
      <c r="B155" s="272">
        <v>2023</v>
      </c>
      <c r="C155" s="272" t="s">
        <v>656</v>
      </c>
      <c r="D155" s="272" t="s">
        <v>144</v>
      </c>
      <c r="E155" s="272" t="s">
        <v>1404</v>
      </c>
      <c r="F155" s="272" t="s">
        <v>1393</v>
      </c>
      <c r="G155" s="272" t="s">
        <v>299</v>
      </c>
      <c r="H155" s="272" t="s">
        <v>1262</v>
      </c>
      <c r="I155" s="272" t="s">
        <v>479</v>
      </c>
      <c r="J155" s="272" t="s">
        <v>192</v>
      </c>
      <c r="K155" s="272" t="s">
        <v>807</v>
      </c>
      <c r="L155" s="272" t="s">
        <v>1546</v>
      </c>
      <c r="M155" s="272" t="s">
        <v>1547</v>
      </c>
      <c r="N155" s="272" t="s">
        <v>1130</v>
      </c>
      <c r="O155" s="272" t="s">
        <v>1553</v>
      </c>
      <c r="P155" s="274" t="s">
        <v>1547</v>
      </c>
      <c r="Q155" s="274" t="s">
        <v>1547</v>
      </c>
      <c r="R155" s="370" t="str">
        <f t="shared" si="15"/>
        <v>N/A</v>
      </c>
      <c r="S155" s="275" t="str">
        <f t="shared" si="14"/>
        <v>N/A</v>
      </c>
      <c r="T155" s="113" t="s">
        <v>2046</v>
      </c>
      <c r="U155" s="323"/>
      <c r="V155" s="323"/>
    </row>
    <row r="156" spans="1:22" ht="12.75" x14ac:dyDescent="0.2">
      <c r="A156" s="272" t="s">
        <v>118</v>
      </c>
      <c r="B156" s="272">
        <v>2023</v>
      </c>
      <c r="C156" s="272" t="s">
        <v>656</v>
      </c>
      <c r="D156" s="272" t="s">
        <v>144</v>
      </c>
      <c r="E156" s="272" t="s">
        <v>1404</v>
      </c>
      <c r="F156" s="272" t="s">
        <v>1393</v>
      </c>
      <c r="G156" s="272" t="s">
        <v>299</v>
      </c>
      <c r="H156" s="272" t="s">
        <v>1262</v>
      </c>
      <c r="I156" s="272" t="s">
        <v>479</v>
      </c>
      <c r="J156" s="272" t="s">
        <v>192</v>
      </c>
      <c r="K156" s="272" t="s">
        <v>766</v>
      </c>
      <c r="L156" s="272" t="s">
        <v>1546</v>
      </c>
      <c r="M156" s="272" t="s">
        <v>1547</v>
      </c>
      <c r="N156" s="272" t="s">
        <v>1130</v>
      </c>
      <c r="O156" s="272" t="s">
        <v>1553</v>
      </c>
      <c r="P156" s="274" t="s">
        <v>1547</v>
      </c>
      <c r="Q156" s="274" t="s">
        <v>1547</v>
      </c>
      <c r="R156" s="370" t="str">
        <f t="shared" si="15"/>
        <v>N/A</v>
      </c>
      <c r="S156" s="275" t="str">
        <f t="shared" si="14"/>
        <v>N/A</v>
      </c>
      <c r="T156" s="113" t="s">
        <v>2046</v>
      </c>
      <c r="U156" s="323"/>
      <c r="V156" s="323"/>
    </row>
    <row r="157" spans="1:22" ht="12.75" x14ac:dyDescent="0.2">
      <c r="A157" s="272" t="s">
        <v>118</v>
      </c>
      <c r="B157" s="272">
        <v>2023</v>
      </c>
      <c r="C157" s="272" t="s">
        <v>656</v>
      </c>
      <c r="D157" s="272" t="s">
        <v>144</v>
      </c>
      <c r="E157" s="272" t="s">
        <v>1404</v>
      </c>
      <c r="F157" s="272" t="s">
        <v>1393</v>
      </c>
      <c r="G157" s="272" t="s">
        <v>299</v>
      </c>
      <c r="H157" s="272" t="s">
        <v>1262</v>
      </c>
      <c r="I157" s="272" t="s">
        <v>479</v>
      </c>
      <c r="J157" s="272" t="s">
        <v>192</v>
      </c>
      <c r="K157" s="272" t="s">
        <v>1571</v>
      </c>
      <c r="L157" s="272" t="s">
        <v>1546</v>
      </c>
      <c r="M157" s="272" t="s">
        <v>1547</v>
      </c>
      <c r="N157" s="272" t="s">
        <v>1130</v>
      </c>
      <c r="O157" s="272" t="s">
        <v>1553</v>
      </c>
      <c r="P157" s="274">
        <v>0</v>
      </c>
      <c r="Q157" s="274">
        <v>0</v>
      </c>
      <c r="R157" s="370" t="str">
        <f t="shared" si="15"/>
        <v>N/A</v>
      </c>
      <c r="S157" s="275" t="str">
        <f t="shared" si="14"/>
        <v>N/A</v>
      </c>
      <c r="T157" s="113" t="s">
        <v>2015</v>
      </c>
      <c r="U157" s="323"/>
      <c r="V157" s="323"/>
    </row>
    <row r="158" spans="1:22" ht="12.75" x14ac:dyDescent="0.2">
      <c r="A158" s="272" t="s">
        <v>118</v>
      </c>
      <c r="B158" s="272">
        <v>2023</v>
      </c>
      <c r="C158" s="272" t="s">
        <v>656</v>
      </c>
      <c r="D158" s="272" t="s">
        <v>144</v>
      </c>
      <c r="E158" s="272" t="s">
        <v>1404</v>
      </c>
      <c r="F158" s="272" t="s">
        <v>1393</v>
      </c>
      <c r="G158" s="272" t="s">
        <v>297</v>
      </c>
      <c r="H158" s="272" t="s">
        <v>1262</v>
      </c>
      <c r="I158" s="272" t="s">
        <v>479</v>
      </c>
      <c r="J158" s="272" t="s">
        <v>192</v>
      </c>
      <c r="K158" s="272" t="s">
        <v>807</v>
      </c>
      <c r="L158" s="272" t="s">
        <v>1546</v>
      </c>
      <c r="M158" s="272" t="s">
        <v>1547</v>
      </c>
      <c r="N158" s="272" t="s">
        <v>1130</v>
      </c>
      <c r="O158" s="272"/>
      <c r="P158" s="274" t="s">
        <v>1547</v>
      </c>
      <c r="Q158" s="274" t="s">
        <v>1547</v>
      </c>
      <c r="R158" s="370" t="str">
        <f t="shared" si="15"/>
        <v>N/A</v>
      </c>
      <c r="S158" s="275" t="str">
        <f t="shared" si="14"/>
        <v>N/A</v>
      </c>
      <c r="T158" s="113" t="s">
        <v>2046</v>
      </c>
      <c r="U158" s="323"/>
      <c r="V158" s="323"/>
    </row>
    <row r="159" spans="1:22" ht="12.75" x14ac:dyDescent="0.2">
      <c r="A159" s="272" t="s">
        <v>118</v>
      </c>
      <c r="B159" s="272">
        <v>2023</v>
      </c>
      <c r="C159" s="272" t="s">
        <v>656</v>
      </c>
      <c r="D159" s="272" t="s">
        <v>144</v>
      </c>
      <c r="E159" s="272" t="s">
        <v>1404</v>
      </c>
      <c r="F159" s="272" t="s">
        <v>1393</v>
      </c>
      <c r="G159" s="272" t="s">
        <v>297</v>
      </c>
      <c r="H159" s="272" t="s">
        <v>1262</v>
      </c>
      <c r="I159" s="272" t="s">
        <v>479</v>
      </c>
      <c r="J159" s="272" t="s">
        <v>192</v>
      </c>
      <c r="K159" s="272" t="s">
        <v>766</v>
      </c>
      <c r="L159" s="272" t="s">
        <v>1546</v>
      </c>
      <c r="M159" s="272" t="s">
        <v>1547</v>
      </c>
      <c r="N159" s="272" t="s">
        <v>1130</v>
      </c>
      <c r="O159" s="272"/>
      <c r="P159" s="274" t="s">
        <v>1547</v>
      </c>
      <c r="Q159" s="274" t="s">
        <v>1547</v>
      </c>
      <c r="R159" s="370" t="str">
        <f t="shared" si="15"/>
        <v>N/A</v>
      </c>
      <c r="S159" s="275" t="str">
        <f t="shared" ref="S159:S222" si="16">IF(M159="N/A","N/A",IF(OR(R159&lt;90,R159&gt;150),"X",""))</f>
        <v>N/A</v>
      </c>
      <c r="T159" s="113" t="s">
        <v>2046</v>
      </c>
      <c r="U159" s="323"/>
      <c r="V159" s="323"/>
    </row>
    <row r="160" spans="1:22" ht="12.75" x14ac:dyDescent="0.2">
      <c r="A160" s="272" t="s">
        <v>118</v>
      </c>
      <c r="B160" s="272">
        <v>2023</v>
      </c>
      <c r="C160" s="272" t="s">
        <v>656</v>
      </c>
      <c r="D160" s="272" t="s">
        <v>144</v>
      </c>
      <c r="E160" s="272" t="s">
        <v>1404</v>
      </c>
      <c r="F160" s="272" t="s">
        <v>1393</v>
      </c>
      <c r="G160" s="272" t="s">
        <v>297</v>
      </c>
      <c r="H160" s="272" t="s">
        <v>1262</v>
      </c>
      <c r="I160" s="272" t="s">
        <v>479</v>
      </c>
      <c r="J160" s="272" t="s">
        <v>192</v>
      </c>
      <c r="K160" s="272" t="s">
        <v>1571</v>
      </c>
      <c r="L160" s="272" t="s">
        <v>1546</v>
      </c>
      <c r="M160" s="272" t="s">
        <v>1547</v>
      </c>
      <c r="N160" s="272" t="s">
        <v>1130</v>
      </c>
      <c r="O160" s="272"/>
      <c r="P160" s="274">
        <v>0</v>
      </c>
      <c r="Q160" s="274">
        <v>0</v>
      </c>
      <c r="R160" s="370" t="str">
        <f t="shared" si="15"/>
        <v>N/A</v>
      </c>
      <c r="S160" s="275" t="str">
        <f t="shared" si="16"/>
        <v>N/A</v>
      </c>
      <c r="T160" s="113" t="s">
        <v>2015</v>
      </c>
      <c r="U160" s="323"/>
      <c r="V160" s="323"/>
    </row>
    <row r="161" spans="1:22" ht="12.75" x14ac:dyDescent="0.2">
      <c r="A161" s="272" t="s">
        <v>118</v>
      </c>
      <c r="B161" s="272">
        <v>2023</v>
      </c>
      <c r="C161" s="272" t="s">
        <v>656</v>
      </c>
      <c r="D161" s="272" t="s">
        <v>144</v>
      </c>
      <c r="E161" s="272" t="s">
        <v>1405</v>
      </c>
      <c r="F161" s="272" t="s">
        <v>1393</v>
      </c>
      <c r="G161" s="272" t="s">
        <v>303</v>
      </c>
      <c r="H161" s="272" t="s">
        <v>1262</v>
      </c>
      <c r="I161" s="272" t="s">
        <v>479</v>
      </c>
      <c r="J161" s="272" t="s">
        <v>192</v>
      </c>
      <c r="K161" s="272" t="s">
        <v>807</v>
      </c>
      <c r="L161" s="272" t="s">
        <v>1546</v>
      </c>
      <c r="M161" s="272" t="s">
        <v>1547</v>
      </c>
      <c r="N161" s="272" t="s">
        <v>1130</v>
      </c>
      <c r="O161" s="272" t="s">
        <v>1553</v>
      </c>
      <c r="P161" s="274" t="s">
        <v>1547</v>
      </c>
      <c r="Q161" s="274" t="s">
        <v>1547</v>
      </c>
      <c r="R161" s="370" t="str">
        <f t="shared" si="15"/>
        <v>N/A</v>
      </c>
      <c r="S161" s="275" t="str">
        <f t="shared" si="16"/>
        <v>N/A</v>
      </c>
      <c r="T161" s="113" t="s">
        <v>2046</v>
      </c>
      <c r="U161" s="323"/>
      <c r="V161" s="323"/>
    </row>
    <row r="162" spans="1:22" ht="12.75" x14ac:dyDescent="0.2">
      <c r="A162" s="272" t="s">
        <v>118</v>
      </c>
      <c r="B162" s="272">
        <v>2023</v>
      </c>
      <c r="C162" s="272" t="s">
        <v>656</v>
      </c>
      <c r="D162" s="272" t="s">
        <v>144</v>
      </c>
      <c r="E162" s="272" t="s">
        <v>1405</v>
      </c>
      <c r="F162" s="272" t="s">
        <v>1393</v>
      </c>
      <c r="G162" s="272" t="s">
        <v>303</v>
      </c>
      <c r="H162" s="272" t="s">
        <v>1262</v>
      </c>
      <c r="I162" s="272" t="s">
        <v>479</v>
      </c>
      <c r="J162" s="272" t="s">
        <v>192</v>
      </c>
      <c r="K162" s="272" t="s">
        <v>766</v>
      </c>
      <c r="L162" s="272" t="s">
        <v>1546</v>
      </c>
      <c r="M162" s="272" t="s">
        <v>1547</v>
      </c>
      <c r="N162" s="272" t="s">
        <v>1130</v>
      </c>
      <c r="O162" s="272" t="s">
        <v>1553</v>
      </c>
      <c r="P162" s="274">
        <v>0</v>
      </c>
      <c r="Q162" s="274">
        <v>0</v>
      </c>
      <c r="R162" s="370" t="str">
        <f t="shared" si="15"/>
        <v>N/A</v>
      </c>
      <c r="S162" s="275" t="str">
        <f t="shared" si="16"/>
        <v>N/A</v>
      </c>
      <c r="T162" s="113" t="s">
        <v>2069</v>
      </c>
      <c r="U162" s="323"/>
      <c r="V162" s="323"/>
    </row>
    <row r="163" spans="1:22" ht="12.75" x14ac:dyDescent="0.2">
      <c r="A163" s="272" t="s">
        <v>118</v>
      </c>
      <c r="B163" s="272">
        <v>2023</v>
      </c>
      <c r="C163" s="272" t="s">
        <v>656</v>
      </c>
      <c r="D163" s="272" t="s">
        <v>144</v>
      </c>
      <c r="E163" s="272" t="s">
        <v>1405</v>
      </c>
      <c r="F163" s="272" t="s">
        <v>1393</v>
      </c>
      <c r="G163" s="272" t="s">
        <v>303</v>
      </c>
      <c r="H163" s="272" t="s">
        <v>1262</v>
      </c>
      <c r="I163" s="272" t="s">
        <v>479</v>
      </c>
      <c r="J163" s="272" t="s">
        <v>192</v>
      </c>
      <c r="K163" s="272" t="s">
        <v>1571</v>
      </c>
      <c r="L163" s="272" t="s">
        <v>1546</v>
      </c>
      <c r="M163" s="272" t="s">
        <v>1547</v>
      </c>
      <c r="N163" s="272" t="s">
        <v>1130</v>
      </c>
      <c r="O163" s="272" t="s">
        <v>1553</v>
      </c>
      <c r="P163" s="274">
        <v>0</v>
      </c>
      <c r="Q163" s="274">
        <v>0</v>
      </c>
      <c r="R163" s="370" t="str">
        <f t="shared" si="15"/>
        <v>N/A</v>
      </c>
      <c r="S163" s="275" t="str">
        <f t="shared" si="16"/>
        <v>N/A</v>
      </c>
      <c r="T163" s="113" t="s">
        <v>2015</v>
      </c>
      <c r="U163" s="323"/>
      <c r="V163" s="323"/>
    </row>
    <row r="164" spans="1:22" ht="25.5" x14ac:dyDescent="0.2">
      <c r="A164" s="272" t="s">
        <v>118</v>
      </c>
      <c r="B164" s="272">
        <v>2023</v>
      </c>
      <c r="C164" s="272" t="s">
        <v>656</v>
      </c>
      <c r="D164" s="272" t="s">
        <v>144</v>
      </c>
      <c r="E164" s="272" t="s">
        <v>1405</v>
      </c>
      <c r="F164" s="272" t="s">
        <v>1393</v>
      </c>
      <c r="G164" s="272" t="s">
        <v>299</v>
      </c>
      <c r="H164" s="272" t="s">
        <v>1262</v>
      </c>
      <c r="I164" s="272" t="s">
        <v>479</v>
      </c>
      <c r="J164" s="272" t="s">
        <v>184</v>
      </c>
      <c r="K164" s="272" t="s">
        <v>1554</v>
      </c>
      <c r="L164" s="272" t="s">
        <v>1546</v>
      </c>
      <c r="M164" s="272" t="s">
        <v>1547</v>
      </c>
      <c r="N164" s="272" t="s">
        <v>1130</v>
      </c>
      <c r="O164" s="272" t="s">
        <v>1553</v>
      </c>
      <c r="P164" s="274" t="s">
        <v>1547</v>
      </c>
      <c r="Q164" s="274" t="s">
        <v>1547</v>
      </c>
      <c r="R164" s="370" t="str">
        <f t="shared" si="15"/>
        <v>N/A</v>
      </c>
      <c r="S164" s="275" t="str">
        <f t="shared" si="16"/>
        <v>N/A</v>
      </c>
      <c r="T164" s="113" t="s">
        <v>2110</v>
      </c>
      <c r="U164" s="323"/>
      <c r="V164" s="323"/>
    </row>
    <row r="165" spans="1:22" ht="12.75" x14ac:dyDescent="0.2">
      <c r="A165" s="272" t="s">
        <v>118</v>
      </c>
      <c r="B165" s="272">
        <v>2023</v>
      </c>
      <c r="C165" s="272" t="s">
        <v>656</v>
      </c>
      <c r="D165" s="272" t="s">
        <v>144</v>
      </c>
      <c r="E165" s="272" t="s">
        <v>1405</v>
      </c>
      <c r="F165" s="272" t="s">
        <v>1393</v>
      </c>
      <c r="G165" s="272" t="s">
        <v>299</v>
      </c>
      <c r="H165" s="272" t="s">
        <v>1262</v>
      </c>
      <c r="I165" s="272" t="s">
        <v>479</v>
      </c>
      <c r="J165" s="272" t="s">
        <v>192</v>
      </c>
      <c r="K165" s="272" t="s">
        <v>807</v>
      </c>
      <c r="L165" s="272" t="s">
        <v>1546</v>
      </c>
      <c r="M165" s="272" t="s">
        <v>1547</v>
      </c>
      <c r="N165" s="272" t="s">
        <v>1130</v>
      </c>
      <c r="O165" s="272" t="s">
        <v>1553</v>
      </c>
      <c r="P165" s="274" t="s">
        <v>1547</v>
      </c>
      <c r="Q165" s="274" t="s">
        <v>1547</v>
      </c>
      <c r="R165" s="370" t="str">
        <f t="shared" si="15"/>
        <v>N/A</v>
      </c>
      <c r="S165" s="275" t="str">
        <f t="shared" si="16"/>
        <v>N/A</v>
      </c>
      <c r="T165" s="113" t="s">
        <v>2046</v>
      </c>
      <c r="U165" s="323"/>
      <c r="V165" s="323"/>
    </row>
    <row r="166" spans="1:22" ht="12.75" x14ac:dyDescent="0.2">
      <c r="A166" s="272" t="s">
        <v>118</v>
      </c>
      <c r="B166" s="272">
        <v>2023</v>
      </c>
      <c r="C166" s="272" t="s">
        <v>656</v>
      </c>
      <c r="D166" s="272" t="s">
        <v>144</v>
      </c>
      <c r="E166" s="272" t="s">
        <v>1405</v>
      </c>
      <c r="F166" s="272" t="s">
        <v>1393</v>
      </c>
      <c r="G166" s="272" t="s">
        <v>299</v>
      </c>
      <c r="H166" s="272" t="s">
        <v>1262</v>
      </c>
      <c r="I166" s="272" t="s">
        <v>479</v>
      </c>
      <c r="J166" s="272" t="s">
        <v>192</v>
      </c>
      <c r="K166" s="272" t="s">
        <v>766</v>
      </c>
      <c r="L166" s="272" t="s">
        <v>1546</v>
      </c>
      <c r="M166" s="272" t="s">
        <v>1547</v>
      </c>
      <c r="N166" s="272" t="s">
        <v>1130</v>
      </c>
      <c r="O166" s="272" t="s">
        <v>1553</v>
      </c>
      <c r="P166" s="274">
        <v>0</v>
      </c>
      <c r="Q166" s="274">
        <v>0</v>
      </c>
      <c r="R166" s="370" t="str">
        <f t="shared" si="15"/>
        <v>N/A</v>
      </c>
      <c r="S166" s="275" t="str">
        <f t="shared" ref="S166" si="17">IF(M166="N/A","N/A",IF(OR(R166&lt;90,R166&gt;150),"X",""))</f>
        <v>N/A</v>
      </c>
      <c r="T166" s="113" t="s">
        <v>2069</v>
      </c>
      <c r="U166" s="323"/>
      <c r="V166" s="323"/>
    </row>
    <row r="167" spans="1:22" ht="12.75" x14ac:dyDescent="0.2">
      <c r="A167" s="272" t="s">
        <v>118</v>
      </c>
      <c r="B167" s="272">
        <v>2023</v>
      </c>
      <c r="C167" s="272" t="s">
        <v>656</v>
      </c>
      <c r="D167" s="272" t="s">
        <v>144</v>
      </c>
      <c r="E167" s="272" t="s">
        <v>1405</v>
      </c>
      <c r="F167" s="272" t="s">
        <v>1393</v>
      </c>
      <c r="G167" s="272" t="s">
        <v>299</v>
      </c>
      <c r="H167" s="272" t="s">
        <v>1262</v>
      </c>
      <c r="I167" s="272" t="s">
        <v>479</v>
      </c>
      <c r="J167" s="272" t="s">
        <v>192</v>
      </c>
      <c r="K167" s="272" t="s">
        <v>1571</v>
      </c>
      <c r="L167" s="272" t="s">
        <v>1546</v>
      </c>
      <c r="M167" s="272" t="s">
        <v>1547</v>
      </c>
      <c r="N167" s="272" t="s">
        <v>1130</v>
      </c>
      <c r="O167" s="272" t="s">
        <v>1553</v>
      </c>
      <c r="P167" s="274">
        <v>0</v>
      </c>
      <c r="Q167" s="274">
        <v>0</v>
      </c>
      <c r="R167" s="370" t="str">
        <f t="shared" si="15"/>
        <v>N/A</v>
      </c>
      <c r="S167" s="275" t="str">
        <f t="shared" si="16"/>
        <v>N/A</v>
      </c>
      <c r="T167" s="113" t="s">
        <v>2015</v>
      </c>
      <c r="U167" s="323"/>
      <c r="V167" s="323"/>
    </row>
    <row r="168" spans="1:22" ht="12.75" x14ac:dyDescent="0.2">
      <c r="A168" s="272" t="s">
        <v>118</v>
      </c>
      <c r="B168" s="272">
        <v>2023</v>
      </c>
      <c r="C168" s="272" t="s">
        <v>656</v>
      </c>
      <c r="D168" s="272" t="s">
        <v>144</v>
      </c>
      <c r="E168" s="272" t="s">
        <v>1405</v>
      </c>
      <c r="F168" s="272" t="s">
        <v>1393</v>
      </c>
      <c r="G168" s="272" t="s">
        <v>297</v>
      </c>
      <c r="H168" s="272" t="s">
        <v>1262</v>
      </c>
      <c r="I168" s="272" t="s">
        <v>479</v>
      </c>
      <c r="J168" s="272" t="s">
        <v>192</v>
      </c>
      <c r="K168" s="272" t="s">
        <v>807</v>
      </c>
      <c r="L168" s="272" t="s">
        <v>1546</v>
      </c>
      <c r="M168" s="272" t="s">
        <v>1547</v>
      </c>
      <c r="N168" s="272" t="s">
        <v>1130</v>
      </c>
      <c r="O168" s="272" t="s">
        <v>1553</v>
      </c>
      <c r="P168" s="274" t="s">
        <v>1547</v>
      </c>
      <c r="Q168" s="274" t="s">
        <v>1547</v>
      </c>
      <c r="R168" s="370" t="str">
        <f t="shared" si="15"/>
        <v>N/A</v>
      </c>
      <c r="S168" s="275" t="str">
        <f t="shared" si="16"/>
        <v>N/A</v>
      </c>
      <c r="T168" s="113" t="s">
        <v>2046</v>
      </c>
      <c r="U168" s="323"/>
      <c r="V168" s="323"/>
    </row>
    <row r="169" spans="1:22" ht="12.75" x14ac:dyDescent="0.2">
      <c r="A169" s="272" t="s">
        <v>118</v>
      </c>
      <c r="B169" s="272">
        <v>2023</v>
      </c>
      <c r="C169" s="272" t="s">
        <v>656</v>
      </c>
      <c r="D169" s="272" t="s">
        <v>144</v>
      </c>
      <c r="E169" s="272" t="s">
        <v>1405</v>
      </c>
      <c r="F169" s="272" t="s">
        <v>1393</v>
      </c>
      <c r="G169" s="272" t="s">
        <v>297</v>
      </c>
      <c r="H169" s="272" t="s">
        <v>1262</v>
      </c>
      <c r="I169" s="272" t="s">
        <v>479</v>
      </c>
      <c r="J169" s="272" t="s">
        <v>192</v>
      </c>
      <c r="K169" s="272" t="s">
        <v>766</v>
      </c>
      <c r="L169" s="272" t="s">
        <v>1546</v>
      </c>
      <c r="M169" s="272" t="s">
        <v>1547</v>
      </c>
      <c r="N169" s="272" t="s">
        <v>1130</v>
      </c>
      <c r="O169" s="272" t="s">
        <v>1553</v>
      </c>
      <c r="P169" s="274">
        <v>0</v>
      </c>
      <c r="Q169" s="274">
        <v>0</v>
      </c>
      <c r="R169" s="370" t="str">
        <f t="shared" si="15"/>
        <v>N/A</v>
      </c>
      <c r="S169" s="275" t="str">
        <f t="shared" ref="S169" si="18">IF(M169="N/A","N/A",IF(OR(R169&lt;90,R169&gt;150),"X",""))</f>
        <v>N/A</v>
      </c>
      <c r="T169" s="113" t="s">
        <v>2069</v>
      </c>
      <c r="U169" s="323"/>
      <c r="V169" s="323"/>
    </row>
    <row r="170" spans="1:22" ht="12.75" x14ac:dyDescent="0.2">
      <c r="A170" s="272" t="s">
        <v>118</v>
      </c>
      <c r="B170" s="272">
        <v>2023</v>
      </c>
      <c r="C170" s="272" t="s">
        <v>656</v>
      </c>
      <c r="D170" s="272" t="s">
        <v>144</v>
      </c>
      <c r="E170" s="272" t="s">
        <v>1405</v>
      </c>
      <c r="F170" s="272" t="s">
        <v>1393</v>
      </c>
      <c r="G170" s="272" t="s">
        <v>297</v>
      </c>
      <c r="H170" s="272" t="s">
        <v>1262</v>
      </c>
      <c r="I170" s="272" t="s">
        <v>479</v>
      </c>
      <c r="J170" s="272" t="s">
        <v>192</v>
      </c>
      <c r="K170" s="272" t="s">
        <v>1571</v>
      </c>
      <c r="L170" s="272" t="s">
        <v>1546</v>
      </c>
      <c r="M170" s="272" t="s">
        <v>1547</v>
      </c>
      <c r="N170" s="272" t="s">
        <v>1130</v>
      </c>
      <c r="O170" s="272" t="s">
        <v>1553</v>
      </c>
      <c r="P170" s="274">
        <v>0</v>
      </c>
      <c r="Q170" s="274">
        <v>0</v>
      </c>
      <c r="R170" s="370" t="str">
        <f t="shared" si="15"/>
        <v>N/A</v>
      </c>
      <c r="S170" s="275" t="str">
        <f t="shared" si="16"/>
        <v>N/A</v>
      </c>
      <c r="T170" s="113" t="s">
        <v>2015</v>
      </c>
      <c r="U170" s="323"/>
      <c r="V170" s="323"/>
    </row>
    <row r="171" spans="1:22" ht="12.75" x14ac:dyDescent="0.2">
      <c r="A171" s="272" t="s">
        <v>118</v>
      </c>
      <c r="B171" s="272">
        <v>2023</v>
      </c>
      <c r="C171" s="272" t="s">
        <v>656</v>
      </c>
      <c r="D171" s="272" t="s">
        <v>144</v>
      </c>
      <c r="E171" s="272" t="s">
        <v>1304</v>
      </c>
      <c r="F171" s="272" t="s">
        <v>1406</v>
      </c>
      <c r="G171" s="272" t="s">
        <v>303</v>
      </c>
      <c r="H171" s="272" t="s">
        <v>1262</v>
      </c>
      <c r="I171" s="272" t="s">
        <v>479</v>
      </c>
      <c r="J171" s="272" t="s">
        <v>192</v>
      </c>
      <c r="K171" s="272" t="s">
        <v>807</v>
      </c>
      <c r="L171" s="272" t="s">
        <v>1546</v>
      </c>
      <c r="M171" s="272" t="s">
        <v>1547</v>
      </c>
      <c r="N171" s="272" t="s">
        <v>1130</v>
      </c>
      <c r="O171" s="272"/>
      <c r="P171" s="274" t="s">
        <v>1547</v>
      </c>
      <c r="Q171" s="274" t="s">
        <v>1547</v>
      </c>
      <c r="R171" s="370" t="str">
        <f t="shared" si="15"/>
        <v>N/A</v>
      </c>
      <c r="S171" s="275" t="str">
        <f t="shared" si="16"/>
        <v>N/A</v>
      </c>
      <c r="T171" s="113"/>
      <c r="U171" s="323"/>
      <c r="V171" s="323"/>
    </row>
    <row r="172" spans="1:22" ht="12.75" x14ac:dyDescent="0.2">
      <c r="A172" s="272" t="s">
        <v>118</v>
      </c>
      <c r="B172" s="272">
        <v>2023</v>
      </c>
      <c r="C172" s="272" t="s">
        <v>656</v>
      </c>
      <c r="D172" s="272" t="s">
        <v>144</v>
      </c>
      <c r="E172" s="272" t="s">
        <v>1304</v>
      </c>
      <c r="F172" s="272" t="s">
        <v>1406</v>
      </c>
      <c r="G172" s="272" t="s">
        <v>303</v>
      </c>
      <c r="H172" s="272" t="s">
        <v>1262</v>
      </c>
      <c r="I172" s="272" t="s">
        <v>479</v>
      </c>
      <c r="J172" s="272" t="s">
        <v>192</v>
      </c>
      <c r="K172" s="272" t="s">
        <v>766</v>
      </c>
      <c r="L172" s="272" t="s">
        <v>1546</v>
      </c>
      <c r="M172" s="272" t="s">
        <v>1547</v>
      </c>
      <c r="N172" s="272" t="s">
        <v>1130</v>
      </c>
      <c r="O172" s="272"/>
      <c r="P172" s="274" t="s">
        <v>1547</v>
      </c>
      <c r="Q172" s="274" t="s">
        <v>1547</v>
      </c>
      <c r="R172" s="370" t="str">
        <f t="shared" si="15"/>
        <v>N/A</v>
      </c>
      <c r="S172" s="275" t="str">
        <f t="shared" si="16"/>
        <v>N/A</v>
      </c>
      <c r="T172" s="113"/>
      <c r="U172" s="323"/>
      <c r="V172" s="323"/>
    </row>
    <row r="173" spans="1:22" ht="12.75" x14ac:dyDescent="0.2">
      <c r="A173" s="272" t="s">
        <v>118</v>
      </c>
      <c r="B173" s="272">
        <v>2023</v>
      </c>
      <c r="C173" s="272" t="s">
        <v>656</v>
      </c>
      <c r="D173" s="272" t="s">
        <v>144</v>
      </c>
      <c r="E173" s="272" t="s">
        <v>1304</v>
      </c>
      <c r="F173" s="272" t="s">
        <v>1406</v>
      </c>
      <c r="G173" s="272" t="s">
        <v>303</v>
      </c>
      <c r="H173" s="272" t="s">
        <v>1262</v>
      </c>
      <c r="I173" s="272" t="s">
        <v>479</v>
      </c>
      <c r="J173" s="272" t="s">
        <v>192</v>
      </c>
      <c r="K173" s="272" t="s">
        <v>1571</v>
      </c>
      <c r="L173" s="272" t="s">
        <v>1546</v>
      </c>
      <c r="M173" s="272" t="s">
        <v>1547</v>
      </c>
      <c r="N173" s="272" t="s">
        <v>1130</v>
      </c>
      <c r="O173" s="272"/>
      <c r="P173" s="274">
        <v>0</v>
      </c>
      <c r="Q173" s="274">
        <v>0</v>
      </c>
      <c r="R173" s="370" t="str">
        <f t="shared" si="15"/>
        <v>N/A</v>
      </c>
      <c r="S173" s="275" t="str">
        <f t="shared" si="16"/>
        <v>N/A</v>
      </c>
      <c r="T173" s="113" t="s">
        <v>2015</v>
      </c>
      <c r="U173" s="323"/>
      <c r="V173" s="323"/>
    </row>
    <row r="174" spans="1:22" ht="12.75" x14ac:dyDescent="0.2">
      <c r="A174" s="272" t="s">
        <v>118</v>
      </c>
      <c r="B174" s="272">
        <v>2023</v>
      </c>
      <c r="C174" s="272" t="s">
        <v>656</v>
      </c>
      <c r="D174" s="272" t="s">
        <v>144</v>
      </c>
      <c r="E174" s="272" t="s">
        <v>1304</v>
      </c>
      <c r="F174" s="272" t="s">
        <v>1406</v>
      </c>
      <c r="G174" s="272" t="s">
        <v>299</v>
      </c>
      <c r="H174" s="272" t="s">
        <v>1262</v>
      </c>
      <c r="I174" s="272" t="s">
        <v>479</v>
      </c>
      <c r="J174" s="272" t="s">
        <v>184</v>
      </c>
      <c r="K174" s="272" t="s">
        <v>1554</v>
      </c>
      <c r="L174" s="272" t="s">
        <v>1546</v>
      </c>
      <c r="M174" s="272" t="s">
        <v>1547</v>
      </c>
      <c r="N174" s="272" t="s">
        <v>1130</v>
      </c>
      <c r="O174" s="272"/>
      <c r="P174" s="274" t="s">
        <v>1547</v>
      </c>
      <c r="Q174" s="274" t="s">
        <v>1547</v>
      </c>
      <c r="R174" s="370" t="str">
        <f t="shared" si="15"/>
        <v>N/A</v>
      </c>
      <c r="S174" s="275" t="str">
        <f t="shared" si="16"/>
        <v>N/A</v>
      </c>
      <c r="T174" s="113" t="s">
        <v>2108</v>
      </c>
      <c r="U174" s="323"/>
      <c r="V174" s="323"/>
    </row>
    <row r="175" spans="1:22" ht="12.75" x14ac:dyDescent="0.2">
      <c r="A175" s="272" t="s">
        <v>118</v>
      </c>
      <c r="B175" s="272">
        <v>2023</v>
      </c>
      <c r="C175" s="272" t="s">
        <v>656</v>
      </c>
      <c r="D175" s="272" t="s">
        <v>144</v>
      </c>
      <c r="E175" s="272" t="s">
        <v>1304</v>
      </c>
      <c r="F175" s="272" t="s">
        <v>1406</v>
      </c>
      <c r="G175" s="272" t="s">
        <v>299</v>
      </c>
      <c r="H175" s="272" t="s">
        <v>1262</v>
      </c>
      <c r="I175" s="272" t="s">
        <v>479</v>
      </c>
      <c r="J175" s="272" t="s">
        <v>192</v>
      </c>
      <c r="K175" s="272" t="s">
        <v>807</v>
      </c>
      <c r="L175" s="272" t="s">
        <v>1546</v>
      </c>
      <c r="M175" s="272" t="s">
        <v>1547</v>
      </c>
      <c r="N175" s="272" t="s">
        <v>1130</v>
      </c>
      <c r="O175" s="272"/>
      <c r="P175" s="274" t="s">
        <v>1547</v>
      </c>
      <c r="Q175" s="274" t="s">
        <v>1547</v>
      </c>
      <c r="R175" s="370" t="str">
        <f t="shared" si="15"/>
        <v>N/A</v>
      </c>
      <c r="S175" s="275" t="str">
        <f t="shared" si="16"/>
        <v>N/A</v>
      </c>
      <c r="T175" s="113"/>
      <c r="U175" s="323"/>
      <c r="V175" s="323"/>
    </row>
    <row r="176" spans="1:22" ht="12.75" x14ac:dyDescent="0.2">
      <c r="A176" s="272" t="s">
        <v>118</v>
      </c>
      <c r="B176" s="272">
        <v>2023</v>
      </c>
      <c r="C176" s="272" t="s">
        <v>656</v>
      </c>
      <c r="D176" s="272" t="s">
        <v>144</v>
      </c>
      <c r="E176" s="272" t="s">
        <v>1304</v>
      </c>
      <c r="F176" s="272" t="s">
        <v>1406</v>
      </c>
      <c r="G176" s="272" t="s">
        <v>299</v>
      </c>
      <c r="H176" s="272" t="s">
        <v>1262</v>
      </c>
      <c r="I176" s="272" t="s">
        <v>479</v>
      </c>
      <c r="J176" s="272" t="s">
        <v>192</v>
      </c>
      <c r="K176" s="272" t="s">
        <v>766</v>
      </c>
      <c r="L176" s="272" t="s">
        <v>1546</v>
      </c>
      <c r="M176" s="272" t="s">
        <v>1547</v>
      </c>
      <c r="N176" s="272" t="s">
        <v>1130</v>
      </c>
      <c r="O176" s="272"/>
      <c r="P176" s="274" t="s">
        <v>1547</v>
      </c>
      <c r="Q176" s="274" t="s">
        <v>1547</v>
      </c>
      <c r="R176" s="370" t="str">
        <f t="shared" si="15"/>
        <v>N/A</v>
      </c>
      <c r="S176" s="275" t="str">
        <f t="shared" si="16"/>
        <v>N/A</v>
      </c>
      <c r="T176" s="113"/>
      <c r="U176" s="323"/>
      <c r="V176" s="323"/>
    </row>
    <row r="177" spans="1:22" ht="12.75" x14ac:dyDescent="0.2">
      <c r="A177" s="272" t="s">
        <v>118</v>
      </c>
      <c r="B177" s="272">
        <v>2023</v>
      </c>
      <c r="C177" s="272" t="s">
        <v>656</v>
      </c>
      <c r="D177" s="272" t="s">
        <v>144</v>
      </c>
      <c r="E177" s="272" t="s">
        <v>1304</v>
      </c>
      <c r="F177" s="272" t="s">
        <v>1406</v>
      </c>
      <c r="G177" s="272" t="s">
        <v>299</v>
      </c>
      <c r="H177" s="272" t="s">
        <v>1262</v>
      </c>
      <c r="I177" s="272" t="s">
        <v>479</v>
      </c>
      <c r="J177" s="272" t="s">
        <v>192</v>
      </c>
      <c r="K177" s="272" t="s">
        <v>1571</v>
      </c>
      <c r="L177" s="272" t="s">
        <v>1546</v>
      </c>
      <c r="M177" s="272" t="s">
        <v>1547</v>
      </c>
      <c r="N177" s="272" t="s">
        <v>1130</v>
      </c>
      <c r="O177" s="272"/>
      <c r="P177" s="274">
        <v>0</v>
      </c>
      <c r="Q177" s="274">
        <v>0</v>
      </c>
      <c r="R177" s="370" t="str">
        <f t="shared" si="15"/>
        <v>N/A</v>
      </c>
      <c r="S177" s="275" t="str">
        <f t="shared" si="16"/>
        <v>N/A</v>
      </c>
      <c r="T177" s="113" t="s">
        <v>2015</v>
      </c>
      <c r="U177" s="323"/>
      <c r="V177" s="323"/>
    </row>
    <row r="178" spans="1:22" ht="25.5" x14ac:dyDescent="0.2">
      <c r="A178" s="272" t="s">
        <v>118</v>
      </c>
      <c r="B178" s="272">
        <v>2023</v>
      </c>
      <c r="C178" s="272" t="s">
        <v>656</v>
      </c>
      <c r="D178" s="272" t="s">
        <v>144</v>
      </c>
      <c r="E178" s="272" t="s">
        <v>1304</v>
      </c>
      <c r="F178" s="272" t="s">
        <v>1406</v>
      </c>
      <c r="G178" s="272" t="s">
        <v>299</v>
      </c>
      <c r="H178" s="272" t="s">
        <v>1262</v>
      </c>
      <c r="I178" s="272" t="s">
        <v>481</v>
      </c>
      <c r="J178" s="272" t="s">
        <v>184</v>
      </c>
      <c r="K178" s="272" t="s">
        <v>1555</v>
      </c>
      <c r="L178" s="272" t="s">
        <v>1546</v>
      </c>
      <c r="M178" s="272" t="s">
        <v>1547</v>
      </c>
      <c r="N178" s="272" t="s">
        <v>1130</v>
      </c>
      <c r="O178" s="272"/>
      <c r="P178" s="274">
        <v>0</v>
      </c>
      <c r="Q178" s="274">
        <v>0</v>
      </c>
      <c r="R178" s="370" t="str">
        <f t="shared" si="15"/>
        <v>N/A</v>
      </c>
      <c r="S178" s="275" t="str">
        <f t="shared" ref="S178" si="19">IF(M178="N/A","N/A",IF(OR(R178&lt;90,R178&gt;150),"X",""))</f>
        <v>N/A</v>
      </c>
      <c r="T178" s="113" t="s">
        <v>2112</v>
      </c>
      <c r="U178" s="323"/>
      <c r="V178" s="323"/>
    </row>
    <row r="179" spans="1:22" ht="12.75" x14ac:dyDescent="0.2">
      <c r="A179" s="272" t="s">
        <v>118</v>
      </c>
      <c r="B179" s="272">
        <v>2023</v>
      </c>
      <c r="C179" s="272" t="s">
        <v>656</v>
      </c>
      <c r="D179" s="272" t="s">
        <v>144</v>
      </c>
      <c r="E179" s="272" t="s">
        <v>1304</v>
      </c>
      <c r="F179" s="272" t="s">
        <v>1406</v>
      </c>
      <c r="G179" s="272" t="s">
        <v>297</v>
      </c>
      <c r="H179" s="272" t="s">
        <v>1262</v>
      </c>
      <c r="I179" s="272" t="s">
        <v>479</v>
      </c>
      <c r="J179" s="272" t="s">
        <v>190</v>
      </c>
      <c r="K179" s="272" t="s">
        <v>1552</v>
      </c>
      <c r="L179" s="272" t="s">
        <v>1546</v>
      </c>
      <c r="M179" s="273" t="s">
        <v>1547</v>
      </c>
      <c r="N179" s="272" t="s">
        <v>1130</v>
      </c>
      <c r="O179" s="272"/>
      <c r="P179" s="274">
        <v>0</v>
      </c>
      <c r="Q179" s="304">
        <v>0</v>
      </c>
      <c r="R179" s="370" t="str">
        <f t="shared" si="15"/>
        <v>N/A</v>
      </c>
      <c r="S179" s="275" t="str">
        <f t="shared" si="16"/>
        <v>N/A</v>
      </c>
      <c r="T179" s="113" t="s">
        <v>2069</v>
      </c>
      <c r="U179" s="323"/>
      <c r="V179" s="323"/>
    </row>
    <row r="180" spans="1:22" ht="12.75" x14ac:dyDescent="0.2">
      <c r="A180" s="272" t="s">
        <v>118</v>
      </c>
      <c r="B180" s="272">
        <v>2023</v>
      </c>
      <c r="C180" s="272" t="s">
        <v>656</v>
      </c>
      <c r="D180" s="272" t="s">
        <v>144</v>
      </c>
      <c r="E180" s="272" t="s">
        <v>1304</v>
      </c>
      <c r="F180" s="272" t="s">
        <v>1406</v>
      </c>
      <c r="G180" s="272" t="s">
        <v>297</v>
      </c>
      <c r="H180" s="272" t="s">
        <v>1262</v>
      </c>
      <c r="I180" s="272" t="s">
        <v>479</v>
      </c>
      <c r="J180" s="272" t="s">
        <v>192</v>
      </c>
      <c r="K180" s="272" t="s">
        <v>807</v>
      </c>
      <c r="L180" s="272" t="s">
        <v>1546</v>
      </c>
      <c r="M180" s="272" t="s">
        <v>1547</v>
      </c>
      <c r="N180" s="272" t="s">
        <v>1130</v>
      </c>
      <c r="O180" s="272"/>
      <c r="P180" s="274" t="s">
        <v>1547</v>
      </c>
      <c r="Q180" s="274" t="s">
        <v>1547</v>
      </c>
      <c r="R180" s="370" t="str">
        <f t="shared" si="15"/>
        <v>N/A</v>
      </c>
      <c r="S180" s="275" t="str">
        <f t="shared" si="16"/>
        <v>N/A</v>
      </c>
      <c r="T180" s="113"/>
      <c r="U180" s="323"/>
      <c r="V180" s="323"/>
    </row>
    <row r="181" spans="1:22" ht="12.75" x14ac:dyDescent="0.2">
      <c r="A181" s="272" t="s">
        <v>118</v>
      </c>
      <c r="B181" s="272">
        <v>2023</v>
      </c>
      <c r="C181" s="272" t="s">
        <v>656</v>
      </c>
      <c r="D181" s="272" t="s">
        <v>144</v>
      </c>
      <c r="E181" s="272" t="s">
        <v>1304</v>
      </c>
      <c r="F181" s="272" t="s">
        <v>1406</v>
      </c>
      <c r="G181" s="272" t="s">
        <v>297</v>
      </c>
      <c r="H181" s="272" t="s">
        <v>1262</v>
      </c>
      <c r="I181" s="272" t="s">
        <v>479</v>
      </c>
      <c r="J181" s="272" t="s">
        <v>192</v>
      </c>
      <c r="K181" s="272" t="s">
        <v>766</v>
      </c>
      <c r="L181" s="272" t="s">
        <v>1546</v>
      </c>
      <c r="M181" s="272" t="s">
        <v>1547</v>
      </c>
      <c r="N181" s="272" t="s">
        <v>1130</v>
      </c>
      <c r="O181" s="272"/>
      <c r="P181" s="274" t="s">
        <v>1547</v>
      </c>
      <c r="Q181" s="274" t="s">
        <v>1547</v>
      </c>
      <c r="R181" s="370" t="str">
        <f t="shared" si="15"/>
        <v>N/A</v>
      </c>
      <c r="S181" s="275" t="str">
        <f t="shared" si="16"/>
        <v>N/A</v>
      </c>
      <c r="T181" s="113"/>
      <c r="U181" s="323"/>
      <c r="V181" s="323"/>
    </row>
    <row r="182" spans="1:22" ht="12.75" x14ac:dyDescent="0.2">
      <c r="A182" s="272" t="s">
        <v>118</v>
      </c>
      <c r="B182" s="272">
        <v>2023</v>
      </c>
      <c r="C182" s="272" t="s">
        <v>656</v>
      </c>
      <c r="D182" s="272" t="s">
        <v>144</v>
      </c>
      <c r="E182" s="272" t="s">
        <v>1304</v>
      </c>
      <c r="F182" s="272" t="s">
        <v>1406</v>
      </c>
      <c r="G182" s="272" t="s">
        <v>297</v>
      </c>
      <c r="H182" s="272" t="s">
        <v>1262</v>
      </c>
      <c r="I182" s="272" t="s">
        <v>479</v>
      </c>
      <c r="J182" s="272" t="s">
        <v>192</v>
      </c>
      <c r="K182" s="272" t="s">
        <v>1571</v>
      </c>
      <c r="L182" s="272" t="s">
        <v>1546</v>
      </c>
      <c r="M182" s="272" t="s">
        <v>1547</v>
      </c>
      <c r="N182" s="272" t="s">
        <v>1130</v>
      </c>
      <c r="O182" s="272"/>
      <c r="P182" s="274">
        <v>0</v>
      </c>
      <c r="Q182" s="274">
        <v>0</v>
      </c>
      <c r="R182" s="370" t="str">
        <f t="shared" si="15"/>
        <v>N/A</v>
      </c>
      <c r="S182" s="275" t="str">
        <f t="shared" si="16"/>
        <v>N/A</v>
      </c>
      <c r="T182" s="113" t="s">
        <v>2015</v>
      </c>
      <c r="U182" s="323"/>
      <c r="V182" s="323"/>
    </row>
    <row r="183" spans="1:22" ht="12.75" x14ac:dyDescent="0.2">
      <c r="A183" s="272" t="s">
        <v>118</v>
      </c>
      <c r="B183" s="272">
        <v>2023</v>
      </c>
      <c r="C183" s="272" t="s">
        <v>656</v>
      </c>
      <c r="D183" s="272" t="s">
        <v>144</v>
      </c>
      <c r="E183" s="272" t="s">
        <v>1306</v>
      </c>
      <c r="F183" s="272">
        <v>6</v>
      </c>
      <c r="G183" s="272" t="s">
        <v>295</v>
      </c>
      <c r="H183" s="272" t="s">
        <v>1130</v>
      </c>
      <c r="I183" s="272" t="s">
        <v>479</v>
      </c>
      <c r="J183" s="272" t="s">
        <v>192</v>
      </c>
      <c r="K183" s="272" t="s">
        <v>807</v>
      </c>
      <c r="L183" s="272" t="s">
        <v>1546</v>
      </c>
      <c r="M183" s="272" t="s">
        <v>1547</v>
      </c>
      <c r="N183" s="272" t="s">
        <v>1130</v>
      </c>
      <c r="O183" s="272" t="s">
        <v>1558</v>
      </c>
      <c r="P183" s="274" t="s">
        <v>1547</v>
      </c>
      <c r="Q183" s="274" t="s">
        <v>1547</v>
      </c>
      <c r="R183" s="370" t="str">
        <f t="shared" si="15"/>
        <v>N/A</v>
      </c>
      <c r="S183" s="275" t="str">
        <f t="shared" si="16"/>
        <v>N/A</v>
      </c>
      <c r="T183" s="113" t="s">
        <v>2016</v>
      </c>
      <c r="U183" s="323"/>
      <c r="V183" s="323"/>
    </row>
    <row r="184" spans="1:22" ht="12.75" x14ac:dyDescent="0.2">
      <c r="A184" s="272" t="s">
        <v>118</v>
      </c>
      <c r="B184" s="272">
        <v>2023</v>
      </c>
      <c r="C184" s="272" t="s">
        <v>656</v>
      </c>
      <c r="D184" s="272" t="s">
        <v>144</v>
      </c>
      <c r="E184" s="272" t="s">
        <v>1306</v>
      </c>
      <c r="F184" s="272">
        <v>6</v>
      </c>
      <c r="G184" s="272" t="s">
        <v>295</v>
      </c>
      <c r="H184" s="272" t="s">
        <v>1130</v>
      </c>
      <c r="I184" s="272" t="s">
        <v>479</v>
      </c>
      <c r="J184" s="272" t="s">
        <v>192</v>
      </c>
      <c r="K184" s="272" t="s">
        <v>766</v>
      </c>
      <c r="L184" s="272" t="s">
        <v>1546</v>
      </c>
      <c r="M184" s="272" t="s">
        <v>1547</v>
      </c>
      <c r="N184" s="272" t="s">
        <v>1130</v>
      </c>
      <c r="O184" s="272" t="s">
        <v>1558</v>
      </c>
      <c r="P184" s="274" t="s">
        <v>1547</v>
      </c>
      <c r="Q184" s="274" t="s">
        <v>1547</v>
      </c>
      <c r="R184" s="370" t="str">
        <f t="shared" si="15"/>
        <v>N/A</v>
      </c>
      <c r="S184" s="275" t="str">
        <f t="shared" si="16"/>
        <v>N/A</v>
      </c>
      <c r="T184" s="113" t="s">
        <v>2016</v>
      </c>
      <c r="U184" s="323"/>
      <c r="V184" s="323"/>
    </row>
    <row r="185" spans="1:22" ht="12.75" x14ac:dyDescent="0.2">
      <c r="A185" s="272" t="s">
        <v>118</v>
      </c>
      <c r="B185" s="272">
        <v>2023</v>
      </c>
      <c r="C185" s="272" t="s">
        <v>656</v>
      </c>
      <c r="D185" s="272" t="s">
        <v>144</v>
      </c>
      <c r="E185" s="272" t="s">
        <v>1306</v>
      </c>
      <c r="F185" s="272">
        <v>6</v>
      </c>
      <c r="G185" s="272" t="s">
        <v>295</v>
      </c>
      <c r="H185" s="272" t="s">
        <v>1130</v>
      </c>
      <c r="I185" s="272" t="s">
        <v>479</v>
      </c>
      <c r="J185" s="272" t="s">
        <v>192</v>
      </c>
      <c r="K185" s="272" t="s">
        <v>1571</v>
      </c>
      <c r="L185" s="272" t="s">
        <v>1546</v>
      </c>
      <c r="M185" s="272" t="s">
        <v>1547</v>
      </c>
      <c r="N185" s="272" t="s">
        <v>1130</v>
      </c>
      <c r="O185" s="272" t="s">
        <v>1558</v>
      </c>
      <c r="P185" s="274">
        <v>0</v>
      </c>
      <c r="Q185" s="274">
        <v>0</v>
      </c>
      <c r="R185" s="370" t="str">
        <f t="shared" si="15"/>
        <v>N/A</v>
      </c>
      <c r="S185" s="275" t="str">
        <f t="shared" si="16"/>
        <v>N/A</v>
      </c>
      <c r="T185" s="113" t="s">
        <v>2015</v>
      </c>
      <c r="U185" s="323"/>
      <c r="V185" s="323"/>
    </row>
    <row r="186" spans="1:22" ht="12.75" x14ac:dyDescent="0.2">
      <c r="A186" s="272" t="s">
        <v>118</v>
      </c>
      <c r="B186" s="272">
        <v>2023</v>
      </c>
      <c r="C186" s="272" t="s">
        <v>656</v>
      </c>
      <c r="D186" s="272" t="s">
        <v>144</v>
      </c>
      <c r="E186" s="272" t="s">
        <v>1306</v>
      </c>
      <c r="F186" s="272">
        <v>6</v>
      </c>
      <c r="G186" s="272" t="s">
        <v>303</v>
      </c>
      <c r="H186" s="272" t="s">
        <v>1130</v>
      </c>
      <c r="I186" s="272" t="s">
        <v>479</v>
      </c>
      <c r="J186" s="272" t="s">
        <v>192</v>
      </c>
      <c r="K186" s="272" t="s">
        <v>807</v>
      </c>
      <c r="L186" s="272" t="s">
        <v>1546</v>
      </c>
      <c r="M186" s="272" t="s">
        <v>1547</v>
      </c>
      <c r="N186" s="272" t="s">
        <v>1130</v>
      </c>
      <c r="O186" s="272"/>
      <c r="P186" s="274" t="s">
        <v>1547</v>
      </c>
      <c r="Q186" s="274" t="s">
        <v>1547</v>
      </c>
      <c r="R186" s="370" t="str">
        <f t="shared" si="15"/>
        <v>N/A</v>
      </c>
      <c r="S186" s="275" t="str">
        <f t="shared" si="16"/>
        <v>N/A</v>
      </c>
      <c r="T186" s="113"/>
      <c r="U186" s="323"/>
      <c r="V186" s="323"/>
    </row>
    <row r="187" spans="1:22" ht="12.75" x14ac:dyDescent="0.2">
      <c r="A187" s="272" t="s">
        <v>118</v>
      </c>
      <c r="B187" s="272">
        <v>2023</v>
      </c>
      <c r="C187" s="272" t="s">
        <v>656</v>
      </c>
      <c r="D187" s="272" t="s">
        <v>144</v>
      </c>
      <c r="E187" s="272" t="s">
        <v>1306</v>
      </c>
      <c r="F187" s="272">
        <v>6</v>
      </c>
      <c r="G187" s="272" t="s">
        <v>303</v>
      </c>
      <c r="H187" s="272" t="s">
        <v>1130</v>
      </c>
      <c r="I187" s="272" t="s">
        <v>479</v>
      </c>
      <c r="J187" s="272" t="s">
        <v>192</v>
      </c>
      <c r="K187" s="272" t="s">
        <v>766</v>
      </c>
      <c r="L187" s="272" t="s">
        <v>1546</v>
      </c>
      <c r="M187" s="272" t="s">
        <v>1547</v>
      </c>
      <c r="N187" s="272" t="s">
        <v>1130</v>
      </c>
      <c r="O187" s="272"/>
      <c r="P187" s="274" t="s">
        <v>1547</v>
      </c>
      <c r="Q187" s="274" t="s">
        <v>1547</v>
      </c>
      <c r="R187" s="370" t="str">
        <f t="shared" si="15"/>
        <v>N/A</v>
      </c>
      <c r="S187" s="275" t="str">
        <f t="shared" si="16"/>
        <v>N/A</v>
      </c>
      <c r="T187" s="113"/>
      <c r="U187" s="323"/>
      <c r="V187" s="323"/>
    </row>
    <row r="188" spans="1:22" ht="12.75" x14ac:dyDescent="0.2">
      <c r="A188" s="272" t="s">
        <v>118</v>
      </c>
      <c r="B188" s="272">
        <v>2023</v>
      </c>
      <c r="C188" s="272" t="s">
        <v>656</v>
      </c>
      <c r="D188" s="272" t="s">
        <v>144</v>
      </c>
      <c r="E188" s="272" t="s">
        <v>1306</v>
      </c>
      <c r="F188" s="272">
        <v>6</v>
      </c>
      <c r="G188" s="272" t="s">
        <v>303</v>
      </c>
      <c r="H188" s="272" t="s">
        <v>1130</v>
      </c>
      <c r="I188" s="272" t="s">
        <v>479</v>
      </c>
      <c r="J188" s="272" t="s">
        <v>192</v>
      </c>
      <c r="K188" s="272" t="s">
        <v>1571</v>
      </c>
      <c r="L188" s="272" t="s">
        <v>1546</v>
      </c>
      <c r="M188" s="272" t="s">
        <v>1547</v>
      </c>
      <c r="N188" s="272" t="s">
        <v>1130</v>
      </c>
      <c r="O188" s="272"/>
      <c r="P188" s="274">
        <v>0</v>
      </c>
      <c r="Q188" s="274">
        <v>0</v>
      </c>
      <c r="R188" s="370" t="str">
        <f t="shared" si="15"/>
        <v>N/A</v>
      </c>
      <c r="S188" s="275" t="str">
        <f t="shared" si="16"/>
        <v>N/A</v>
      </c>
      <c r="T188" s="113" t="s">
        <v>2015</v>
      </c>
      <c r="U188" s="323"/>
      <c r="V188" s="323"/>
    </row>
    <row r="189" spans="1:22" ht="12.75" x14ac:dyDescent="0.2">
      <c r="A189" s="272" t="s">
        <v>118</v>
      </c>
      <c r="B189" s="272">
        <v>2023</v>
      </c>
      <c r="C189" s="272" t="s">
        <v>656</v>
      </c>
      <c r="D189" s="272" t="s">
        <v>144</v>
      </c>
      <c r="E189" s="272" t="s">
        <v>1306</v>
      </c>
      <c r="F189" s="272">
        <v>6</v>
      </c>
      <c r="G189" s="272" t="s">
        <v>299</v>
      </c>
      <c r="H189" s="272" t="s">
        <v>1130</v>
      </c>
      <c r="I189" s="272" t="s">
        <v>479</v>
      </c>
      <c r="J189" s="272" t="s">
        <v>192</v>
      </c>
      <c r="K189" s="272" t="s">
        <v>807</v>
      </c>
      <c r="L189" s="272" t="s">
        <v>1546</v>
      </c>
      <c r="M189" s="272" t="s">
        <v>1547</v>
      </c>
      <c r="N189" s="272" t="s">
        <v>1130</v>
      </c>
      <c r="O189" s="272"/>
      <c r="P189" s="274" t="s">
        <v>1547</v>
      </c>
      <c r="Q189" s="274" t="s">
        <v>1547</v>
      </c>
      <c r="R189" s="370" t="str">
        <f t="shared" si="15"/>
        <v>N/A</v>
      </c>
      <c r="S189" s="275" t="str">
        <f t="shared" si="16"/>
        <v>N/A</v>
      </c>
      <c r="T189" s="113"/>
      <c r="U189" s="323"/>
      <c r="V189" s="323"/>
    </row>
    <row r="190" spans="1:22" ht="12.75" x14ac:dyDescent="0.2">
      <c r="A190" s="272" t="s">
        <v>118</v>
      </c>
      <c r="B190" s="272">
        <v>2023</v>
      </c>
      <c r="C190" s="272" t="s">
        <v>656</v>
      </c>
      <c r="D190" s="272" t="s">
        <v>144</v>
      </c>
      <c r="E190" s="272" t="s">
        <v>1306</v>
      </c>
      <c r="F190" s="272">
        <v>6</v>
      </c>
      <c r="G190" s="272" t="s">
        <v>299</v>
      </c>
      <c r="H190" s="272" t="s">
        <v>1130</v>
      </c>
      <c r="I190" s="272" t="s">
        <v>479</v>
      </c>
      <c r="J190" s="272" t="s">
        <v>192</v>
      </c>
      <c r="K190" s="272" t="s">
        <v>766</v>
      </c>
      <c r="L190" s="272" t="s">
        <v>1546</v>
      </c>
      <c r="M190" s="272" t="s">
        <v>1547</v>
      </c>
      <c r="N190" s="272" t="s">
        <v>1130</v>
      </c>
      <c r="O190" s="272"/>
      <c r="P190" s="274" t="s">
        <v>1547</v>
      </c>
      <c r="Q190" s="274" t="s">
        <v>1547</v>
      </c>
      <c r="R190" s="370" t="str">
        <f t="shared" si="15"/>
        <v>N/A</v>
      </c>
      <c r="S190" s="275" t="str">
        <f t="shared" si="16"/>
        <v>N/A</v>
      </c>
      <c r="T190" s="113"/>
      <c r="U190" s="323"/>
      <c r="V190" s="323"/>
    </row>
    <row r="191" spans="1:22" ht="12.75" x14ac:dyDescent="0.2">
      <c r="A191" s="272" t="s">
        <v>118</v>
      </c>
      <c r="B191" s="272">
        <v>2023</v>
      </c>
      <c r="C191" s="272" t="s">
        <v>656</v>
      </c>
      <c r="D191" s="272" t="s">
        <v>144</v>
      </c>
      <c r="E191" s="272" t="s">
        <v>1306</v>
      </c>
      <c r="F191" s="272">
        <v>6</v>
      </c>
      <c r="G191" s="272" t="s">
        <v>299</v>
      </c>
      <c r="H191" s="272" t="s">
        <v>1130</v>
      </c>
      <c r="I191" s="272" t="s">
        <v>479</v>
      </c>
      <c r="J191" s="272" t="s">
        <v>192</v>
      </c>
      <c r="K191" s="272" t="s">
        <v>1571</v>
      </c>
      <c r="L191" s="272" t="s">
        <v>1546</v>
      </c>
      <c r="M191" s="272" t="s">
        <v>1547</v>
      </c>
      <c r="N191" s="272" t="s">
        <v>1130</v>
      </c>
      <c r="O191" s="272"/>
      <c r="P191" s="274">
        <v>0</v>
      </c>
      <c r="Q191" s="274">
        <v>0</v>
      </c>
      <c r="R191" s="370" t="str">
        <f t="shared" si="15"/>
        <v>N/A</v>
      </c>
      <c r="S191" s="275" t="str">
        <f t="shared" si="16"/>
        <v>N/A</v>
      </c>
      <c r="T191" s="113" t="s">
        <v>2015</v>
      </c>
      <c r="U191" s="323"/>
      <c r="V191" s="323"/>
    </row>
    <row r="192" spans="1:22" ht="12.75" x14ac:dyDescent="0.2">
      <c r="A192" s="272" t="s">
        <v>118</v>
      </c>
      <c r="B192" s="272">
        <v>2023</v>
      </c>
      <c r="C192" s="272" t="s">
        <v>656</v>
      </c>
      <c r="D192" s="272" t="s">
        <v>144</v>
      </c>
      <c r="E192" s="272" t="s">
        <v>1306</v>
      </c>
      <c r="F192" s="272">
        <v>6</v>
      </c>
      <c r="G192" s="272" t="s">
        <v>297</v>
      </c>
      <c r="H192" s="272" t="s">
        <v>1262</v>
      </c>
      <c r="I192" s="272" t="s">
        <v>479</v>
      </c>
      <c r="J192" s="272" t="s">
        <v>192</v>
      </c>
      <c r="K192" s="272" t="s">
        <v>807</v>
      </c>
      <c r="L192" s="272" t="s">
        <v>1546</v>
      </c>
      <c r="M192" s="272" t="s">
        <v>1547</v>
      </c>
      <c r="N192" s="272" t="s">
        <v>1130</v>
      </c>
      <c r="O192" s="272"/>
      <c r="P192" s="274" t="s">
        <v>1547</v>
      </c>
      <c r="Q192" s="274" t="s">
        <v>1547</v>
      </c>
      <c r="R192" s="370" t="str">
        <f t="shared" si="15"/>
        <v>N/A</v>
      </c>
      <c r="S192" s="275" t="str">
        <f t="shared" si="16"/>
        <v>N/A</v>
      </c>
      <c r="T192" s="113"/>
      <c r="U192" s="323"/>
      <c r="V192" s="323"/>
    </row>
    <row r="193" spans="1:22" ht="12.75" x14ac:dyDescent="0.2">
      <c r="A193" s="272" t="s">
        <v>118</v>
      </c>
      <c r="B193" s="272">
        <v>2023</v>
      </c>
      <c r="C193" s="272" t="s">
        <v>656</v>
      </c>
      <c r="D193" s="272" t="s">
        <v>144</v>
      </c>
      <c r="E193" s="272" t="s">
        <v>1306</v>
      </c>
      <c r="F193" s="272">
        <v>6</v>
      </c>
      <c r="G193" s="272" t="s">
        <v>297</v>
      </c>
      <c r="H193" s="272" t="s">
        <v>1262</v>
      </c>
      <c r="I193" s="272" t="s">
        <v>479</v>
      </c>
      <c r="J193" s="272" t="s">
        <v>192</v>
      </c>
      <c r="K193" s="272" t="s">
        <v>766</v>
      </c>
      <c r="L193" s="272" t="s">
        <v>1546</v>
      </c>
      <c r="M193" s="272" t="s">
        <v>1547</v>
      </c>
      <c r="N193" s="272" t="s">
        <v>1130</v>
      </c>
      <c r="O193" s="272"/>
      <c r="P193" s="274" t="s">
        <v>1547</v>
      </c>
      <c r="Q193" s="274" t="s">
        <v>1547</v>
      </c>
      <c r="R193" s="370" t="str">
        <f t="shared" si="15"/>
        <v>N/A</v>
      </c>
      <c r="S193" s="275" t="str">
        <f t="shared" si="16"/>
        <v>N/A</v>
      </c>
      <c r="T193" s="113"/>
      <c r="U193" s="323"/>
      <c r="V193" s="323"/>
    </row>
    <row r="194" spans="1:22" ht="12.75" x14ac:dyDescent="0.2">
      <c r="A194" s="272" t="s">
        <v>118</v>
      </c>
      <c r="B194" s="272">
        <v>2023</v>
      </c>
      <c r="C194" s="272" t="s">
        <v>656</v>
      </c>
      <c r="D194" s="272" t="s">
        <v>144</v>
      </c>
      <c r="E194" s="272" t="s">
        <v>1306</v>
      </c>
      <c r="F194" s="272">
        <v>6</v>
      </c>
      <c r="G194" s="272" t="s">
        <v>297</v>
      </c>
      <c r="H194" s="272" t="s">
        <v>1262</v>
      </c>
      <c r="I194" s="272" t="s">
        <v>479</v>
      </c>
      <c r="J194" s="272" t="s">
        <v>192</v>
      </c>
      <c r="K194" s="272" t="s">
        <v>1571</v>
      </c>
      <c r="L194" s="272" t="s">
        <v>1546</v>
      </c>
      <c r="M194" s="272" t="s">
        <v>1547</v>
      </c>
      <c r="N194" s="272" t="s">
        <v>1130</v>
      </c>
      <c r="O194" s="272"/>
      <c r="P194" s="274">
        <v>0</v>
      </c>
      <c r="Q194" s="274">
        <v>0</v>
      </c>
      <c r="R194" s="370" t="str">
        <f t="shared" si="15"/>
        <v>N/A</v>
      </c>
      <c r="S194" s="275" t="str">
        <f t="shared" si="16"/>
        <v>N/A</v>
      </c>
      <c r="T194" s="113" t="s">
        <v>2015</v>
      </c>
      <c r="U194" s="323"/>
      <c r="V194" s="323"/>
    </row>
    <row r="195" spans="1:22" ht="12.75" x14ac:dyDescent="0.2">
      <c r="A195" s="272" t="s">
        <v>118</v>
      </c>
      <c r="B195" s="272">
        <v>2023</v>
      </c>
      <c r="C195" s="272" t="s">
        <v>656</v>
      </c>
      <c r="D195" s="272" t="s">
        <v>144</v>
      </c>
      <c r="E195" s="272" t="s">
        <v>1306</v>
      </c>
      <c r="F195" s="272">
        <v>6</v>
      </c>
      <c r="G195" s="272" t="s">
        <v>297</v>
      </c>
      <c r="H195" s="272" t="s">
        <v>1262</v>
      </c>
      <c r="I195" s="272" t="s">
        <v>481</v>
      </c>
      <c r="J195" s="272" t="s">
        <v>184</v>
      </c>
      <c r="K195" s="272" t="s">
        <v>1555</v>
      </c>
      <c r="L195" s="272" t="s">
        <v>1546</v>
      </c>
      <c r="M195" s="272" t="s">
        <v>1547</v>
      </c>
      <c r="N195" s="272" t="s">
        <v>1130</v>
      </c>
      <c r="O195" s="272" t="s">
        <v>1559</v>
      </c>
      <c r="P195" s="274">
        <v>816</v>
      </c>
      <c r="Q195" s="274">
        <v>20</v>
      </c>
      <c r="R195" s="370" t="str">
        <f t="shared" si="15"/>
        <v>N/A</v>
      </c>
      <c r="S195" s="275" t="str">
        <f t="shared" si="16"/>
        <v>N/A</v>
      </c>
      <c r="T195" s="113"/>
      <c r="U195" s="323"/>
      <c r="V195" s="323"/>
    </row>
    <row r="196" spans="1:22" ht="12.75" x14ac:dyDescent="0.2">
      <c r="A196" s="272" t="s">
        <v>118</v>
      </c>
      <c r="B196" s="272">
        <v>2023</v>
      </c>
      <c r="C196" s="272" t="s">
        <v>656</v>
      </c>
      <c r="D196" s="272" t="s">
        <v>144</v>
      </c>
      <c r="E196" s="272" t="s">
        <v>1306</v>
      </c>
      <c r="F196" s="272" t="s">
        <v>1411</v>
      </c>
      <c r="G196" s="272" t="s">
        <v>295</v>
      </c>
      <c r="H196" s="272" t="s">
        <v>1130</v>
      </c>
      <c r="I196" s="272" t="s">
        <v>479</v>
      </c>
      <c r="J196" s="272" t="s">
        <v>192</v>
      </c>
      <c r="K196" s="272" t="s">
        <v>807</v>
      </c>
      <c r="L196" s="272" t="s">
        <v>1546</v>
      </c>
      <c r="M196" s="272" t="s">
        <v>1547</v>
      </c>
      <c r="N196" s="272" t="s">
        <v>1130</v>
      </c>
      <c r="O196" s="272" t="s">
        <v>1558</v>
      </c>
      <c r="P196" s="274" t="s">
        <v>1547</v>
      </c>
      <c r="Q196" s="274" t="s">
        <v>1547</v>
      </c>
      <c r="R196" s="370" t="str">
        <f t="shared" si="15"/>
        <v>N/A</v>
      </c>
      <c r="S196" s="275" t="str">
        <f t="shared" si="16"/>
        <v>N/A</v>
      </c>
      <c r="T196" s="113" t="s">
        <v>2016</v>
      </c>
      <c r="U196" s="323"/>
      <c r="V196" s="323"/>
    </row>
    <row r="197" spans="1:22" ht="12.75" x14ac:dyDescent="0.2">
      <c r="A197" s="272" t="s">
        <v>118</v>
      </c>
      <c r="B197" s="272">
        <v>2023</v>
      </c>
      <c r="C197" s="272" t="s">
        <v>656</v>
      </c>
      <c r="D197" s="272" t="s">
        <v>144</v>
      </c>
      <c r="E197" s="272" t="s">
        <v>1306</v>
      </c>
      <c r="F197" s="272" t="s">
        <v>1411</v>
      </c>
      <c r="G197" s="272" t="s">
        <v>295</v>
      </c>
      <c r="H197" s="272" t="s">
        <v>1130</v>
      </c>
      <c r="I197" s="272" t="s">
        <v>479</v>
      </c>
      <c r="J197" s="272" t="s">
        <v>192</v>
      </c>
      <c r="K197" s="272" t="s">
        <v>766</v>
      </c>
      <c r="L197" s="272" t="s">
        <v>1546</v>
      </c>
      <c r="M197" s="272" t="s">
        <v>1547</v>
      </c>
      <c r="N197" s="272" t="s">
        <v>1130</v>
      </c>
      <c r="O197" s="272" t="s">
        <v>1558</v>
      </c>
      <c r="P197" s="274" t="s">
        <v>1547</v>
      </c>
      <c r="Q197" s="274" t="s">
        <v>1547</v>
      </c>
      <c r="R197" s="370" t="str">
        <f t="shared" ref="R197:R260" si="20">IF(M197="N/A","N/A", P197/M197)</f>
        <v>N/A</v>
      </c>
      <c r="S197" s="275" t="str">
        <f t="shared" si="16"/>
        <v>N/A</v>
      </c>
      <c r="T197" s="113" t="s">
        <v>2016</v>
      </c>
      <c r="U197" s="323"/>
      <c r="V197" s="323"/>
    </row>
    <row r="198" spans="1:22" ht="12.75" x14ac:dyDescent="0.2">
      <c r="A198" s="272" t="s">
        <v>118</v>
      </c>
      <c r="B198" s="272">
        <v>2023</v>
      </c>
      <c r="C198" s="272" t="s">
        <v>656</v>
      </c>
      <c r="D198" s="272" t="s">
        <v>144</v>
      </c>
      <c r="E198" s="272" t="s">
        <v>1306</v>
      </c>
      <c r="F198" s="272" t="s">
        <v>1411</v>
      </c>
      <c r="G198" s="272" t="s">
        <v>295</v>
      </c>
      <c r="H198" s="272" t="s">
        <v>1130</v>
      </c>
      <c r="I198" s="272" t="s">
        <v>479</v>
      </c>
      <c r="J198" s="272" t="s">
        <v>192</v>
      </c>
      <c r="K198" s="272" t="s">
        <v>1571</v>
      </c>
      <c r="L198" s="272" t="s">
        <v>1546</v>
      </c>
      <c r="M198" s="272" t="s">
        <v>1547</v>
      </c>
      <c r="N198" s="272" t="s">
        <v>1130</v>
      </c>
      <c r="O198" s="272" t="s">
        <v>1558</v>
      </c>
      <c r="P198" s="274">
        <v>0</v>
      </c>
      <c r="Q198" s="274">
        <v>0</v>
      </c>
      <c r="R198" s="370" t="str">
        <f t="shared" si="20"/>
        <v>N/A</v>
      </c>
      <c r="S198" s="275" t="str">
        <f t="shared" si="16"/>
        <v>N/A</v>
      </c>
      <c r="T198" s="113" t="s">
        <v>2015</v>
      </c>
      <c r="U198" s="323"/>
      <c r="V198" s="323"/>
    </row>
    <row r="199" spans="1:22" ht="12.75" x14ac:dyDescent="0.2">
      <c r="A199" s="272" t="s">
        <v>118</v>
      </c>
      <c r="B199" s="272">
        <v>2023</v>
      </c>
      <c r="C199" s="272" t="s">
        <v>656</v>
      </c>
      <c r="D199" s="272" t="s">
        <v>144</v>
      </c>
      <c r="E199" s="272" t="s">
        <v>1306</v>
      </c>
      <c r="F199" s="272" t="s">
        <v>1411</v>
      </c>
      <c r="G199" s="272" t="s">
        <v>303</v>
      </c>
      <c r="H199" s="272" t="s">
        <v>1130</v>
      </c>
      <c r="I199" s="272" t="s">
        <v>479</v>
      </c>
      <c r="J199" s="272" t="s">
        <v>192</v>
      </c>
      <c r="K199" s="272" t="s">
        <v>807</v>
      </c>
      <c r="L199" s="272" t="s">
        <v>1546</v>
      </c>
      <c r="M199" s="272" t="s">
        <v>1547</v>
      </c>
      <c r="N199" s="272" t="s">
        <v>1130</v>
      </c>
      <c r="O199" s="272"/>
      <c r="P199" s="274" t="s">
        <v>1547</v>
      </c>
      <c r="Q199" s="274" t="s">
        <v>1547</v>
      </c>
      <c r="R199" s="370" t="str">
        <f t="shared" si="20"/>
        <v>N/A</v>
      </c>
      <c r="S199" s="275" t="str">
        <f t="shared" si="16"/>
        <v>N/A</v>
      </c>
      <c r="T199" s="113"/>
      <c r="U199" s="323"/>
      <c r="V199" s="323"/>
    </row>
    <row r="200" spans="1:22" ht="12.75" x14ac:dyDescent="0.2">
      <c r="A200" s="272" t="s">
        <v>118</v>
      </c>
      <c r="B200" s="272">
        <v>2023</v>
      </c>
      <c r="C200" s="272" t="s">
        <v>656</v>
      </c>
      <c r="D200" s="272" t="s">
        <v>144</v>
      </c>
      <c r="E200" s="272" t="s">
        <v>1306</v>
      </c>
      <c r="F200" s="272" t="s">
        <v>1411</v>
      </c>
      <c r="G200" s="272" t="s">
        <v>303</v>
      </c>
      <c r="H200" s="272" t="s">
        <v>1130</v>
      </c>
      <c r="I200" s="272" t="s">
        <v>479</v>
      </c>
      <c r="J200" s="272" t="s">
        <v>192</v>
      </c>
      <c r="K200" s="272" t="s">
        <v>766</v>
      </c>
      <c r="L200" s="272" t="s">
        <v>1546</v>
      </c>
      <c r="M200" s="272" t="s">
        <v>1547</v>
      </c>
      <c r="N200" s="272" t="s">
        <v>1130</v>
      </c>
      <c r="O200" s="272"/>
      <c r="P200" s="274" t="s">
        <v>1547</v>
      </c>
      <c r="Q200" s="274" t="s">
        <v>1547</v>
      </c>
      <c r="R200" s="370" t="str">
        <f t="shared" si="20"/>
        <v>N/A</v>
      </c>
      <c r="S200" s="275" t="str">
        <f t="shared" si="16"/>
        <v>N/A</v>
      </c>
      <c r="T200" s="113"/>
      <c r="U200" s="323"/>
      <c r="V200" s="323"/>
    </row>
    <row r="201" spans="1:22" ht="12.75" x14ac:dyDescent="0.2">
      <c r="A201" s="272" t="s">
        <v>118</v>
      </c>
      <c r="B201" s="272">
        <v>2023</v>
      </c>
      <c r="C201" s="272" t="s">
        <v>656</v>
      </c>
      <c r="D201" s="272" t="s">
        <v>144</v>
      </c>
      <c r="E201" s="272" t="s">
        <v>1306</v>
      </c>
      <c r="F201" s="272" t="s">
        <v>1411</v>
      </c>
      <c r="G201" s="272" t="s">
        <v>303</v>
      </c>
      <c r="H201" s="272" t="s">
        <v>1130</v>
      </c>
      <c r="I201" s="272" t="s">
        <v>479</v>
      </c>
      <c r="J201" s="272" t="s">
        <v>192</v>
      </c>
      <c r="K201" s="272" t="s">
        <v>1571</v>
      </c>
      <c r="L201" s="272" t="s">
        <v>1546</v>
      </c>
      <c r="M201" s="272" t="s">
        <v>1547</v>
      </c>
      <c r="N201" s="272" t="s">
        <v>1130</v>
      </c>
      <c r="O201" s="272"/>
      <c r="P201" s="274">
        <v>0</v>
      </c>
      <c r="Q201" s="274">
        <v>0</v>
      </c>
      <c r="R201" s="370" t="str">
        <f t="shared" si="20"/>
        <v>N/A</v>
      </c>
      <c r="S201" s="275" t="str">
        <f t="shared" si="16"/>
        <v>N/A</v>
      </c>
      <c r="T201" s="113" t="s">
        <v>2015</v>
      </c>
      <c r="U201" s="323"/>
      <c r="V201" s="323"/>
    </row>
    <row r="202" spans="1:22" ht="12.75" x14ac:dyDescent="0.2">
      <c r="A202" s="272" t="s">
        <v>118</v>
      </c>
      <c r="B202" s="272">
        <v>2023</v>
      </c>
      <c r="C202" s="272" t="s">
        <v>656</v>
      </c>
      <c r="D202" s="272" t="s">
        <v>144</v>
      </c>
      <c r="E202" s="272" t="s">
        <v>1306</v>
      </c>
      <c r="F202" s="272" t="s">
        <v>1411</v>
      </c>
      <c r="G202" s="272" t="s">
        <v>299</v>
      </c>
      <c r="H202" s="272" t="s">
        <v>1130</v>
      </c>
      <c r="I202" s="272" t="s">
        <v>479</v>
      </c>
      <c r="J202" s="272" t="s">
        <v>192</v>
      </c>
      <c r="K202" s="272" t="s">
        <v>807</v>
      </c>
      <c r="L202" s="272" t="s">
        <v>1546</v>
      </c>
      <c r="M202" s="272" t="s">
        <v>1547</v>
      </c>
      <c r="N202" s="272" t="s">
        <v>1130</v>
      </c>
      <c r="O202" s="272"/>
      <c r="P202" s="274" t="s">
        <v>1547</v>
      </c>
      <c r="Q202" s="274" t="s">
        <v>1547</v>
      </c>
      <c r="R202" s="370" t="str">
        <f t="shared" si="20"/>
        <v>N/A</v>
      </c>
      <c r="S202" s="275" t="str">
        <f t="shared" si="16"/>
        <v>N/A</v>
      </c>
      <c r="T202" s="113"/>
      <c r="U202" s="323"/>
      <c r="V202" s="323"/>
    </row>
    <row r="203" spans="1:22" ht="12.75" x14ac:dyDescent="0.2">
      <c r="A203" s="272" t="s">
        <v>118</v>
      </c>
      <c r="B203" s="272">
        <v>2023</v>
      </c>
      <c r="C203" s="272" t="s">
        <v>656</v>
      </c>
      <c r="D203" s="272" t="s">
        <v>144</v>
      </c>
      <c r="E203" s="272" t="s">
        <v>1306</v>
      </c>
      <c r="F203" s="272" t="s">
        <v>1411</v>
      </c>
      <c r="G203" s="272" t="s">
        <v>299</v>
      </c>
      <c r="H203" s="272" t="s">
        <v>1130</v>
      </c>
      <c r="I203" s="272" t="s">
        <v>479</v>
      </c>
      <c r="J203" s="272" t="s">
        <v>192</v>
      </c>
      <c r="K203" s="272" t="s">
        <v>766</v>
      </c>
      <c r="L203" s="272" t="s">
        <v>1546</v>
      </c>
      <c r="M203" s="272" t="s">
        <v>1547</v>
      </c>
      <c r="N203" s="272" t="s">
        <v>1130</v>
      </c>
      <c r="O203" s="272"/>
      <c r="P203" s="274" t="s">
        <v>1547</v>
      </c>
      <c r="Q203" s="274" t="s">
        <v>1547</v>
      </c>
      <c r="R203" s="370" t="str">
        <f t="shared" si="20"/>
        <v>N/A</v>
      </c>
      <c r="S203" s="275" t="str">
        <f t="shared" si="16"/>
        <v>N/A</v>
      </c>
      <c r="T203" s="113"/>
      <c r="U203" s="323"/>
      <c r="V203" s="323"/>
    </row>
    <row r="204" spans="1:22" ht="12.75" x14ac:dyDescent="0.2">
      <c r="A204" s="272" t="s">
        <v>118</v>
      </c>
      <c r="B204" s="272">
        <v>2023</v>
      </c>
      <c r="C204" s="272" t="s">
        <v>656</v>
      </c>
      <c r="D204" s="272" t="s">
        <v>144</v>
      </c>
      <c r="E204" s="272" t="s">
        <v>1306</v>
      </c>
      <c r="F204" s="272" t="s">
        <v>1411</v>
      </c>
      <c r="G204" s="272" t="s">
        <v>299</v>
      </c>
      <c r="H204" s="272" t="s">
        <v>1130</v>
      </c>
      <c r="I204" s="272" t="s">
        <v>479</v>
      </c>
      <c r="J204" s="272" t="s">
        <v>192</v>
      </c>
      <c r="K204" s="272" t="s">
        <v>1571</v>
      </c>
      <c r="L204" s="272" t="s">
        <v>1546</v>
      </c>
      <c r="M204" s="272" t="s">
        <v>1547</v>
      </c>
      <c r="N204" s="272" t="s">
        <v>1130</v>
      </c>
      <c r="O204" s="272"/>
      <c r="P204" s="274">
        <v>0</v>
      </c>
      <c r="Q204" s="274">
        <v>0</v>
      </c>
      <c r="R204" s="370" t="str">
        <f t="shared" si="20"/>
        <v>N/A</v>
      </c>
      <c r="S204" s="275" t="str">
        <f t="shared" si="16"/>
        <v>N/A</v>
      </c>
      <c r="T204" s="113" t="s">
        <v>2015</v>
      </c>
      <c r="U204" s="323"/>
      <c r="V204" s="323"/>
    </row>
    <row r="205" spans="1:22" ht="12.75" x14ac:dyDescent="0.2">
      <c r="A205" s="272" t="s">
        <v>118</v>
      </c>
      <c r="B205" s="272">
        <v>2023</v>
      </c>
      <c r="C205" s="272" t="s">
        <v>656</v>
      </c>
      <c r="D205" s="272" t="s">
        <v>144</v>
      </c>
      <c r="E205" s="272" t="s">
        <v>1306</v>
      </c>
      <c r="F205" s="272" t="s">
        <v>1411</v>
      </c>
      <c r="G205" s="272" t="s">
        <v>297</v>
      </c>
      <c r="H205" s="272" t="s">
        <v>1262</v>
      </c>
      <c r="I205" s="272" t="s">
        <v>479</v>
      </c>
      <c r="J205" s="272" t="s">
        <v>192</v>
      </c>
      <c r="K205" s="272" t="s">
        <v>807</v>
      </c>
      <c r="L205" s="272" t="s">
        <v>1546</v>
      </c>
      <c r="M205" s="272" t="s">
        <v>1547</v>
      </c>
      <c r="N205" s="272" t="s">
        <v>1130</v>
      </c>
      <c r="O205" s="272"/>
      <c r="P205" s="274" t="s">
        <v>1547</v>
      </c>
      <c r="Q205" s="274" t="s">
        <v>1547</v>
      </c>
      <c r="R205" s="370" t="str">
        <f t="shared" si="20"/>
        <v>N/A</v>
      </c>
      <c r="S205" s="275" t="str">
        <f t="shared" si="16"/>
        <v>N/A</v>
      </c>
      <c r="T205" s="113"/>
      <c r="U205" s="323"/>
      <c r="V205" s="323"/>
    </row>
    <row r="206" spans="1:22" ht="12.75" x14ac:dyDescent="0.2">
      <c r="A206" s="272" t="s">
        <v>118</v>
      </c>
      <c r="B206" s="272">
        <v>2023</v>
      </c>
      <c r="C206" s="272" t="s">
        <v>656</v>
      </c>
      <c r="D206" s="272" t="s">
        <v>144</v>
      </c>
      <c r="E206" s="272" t="s">
        <v>1306</v>
      </c>
      <c r="F206" s="272" t="s">
        <v>1411</v>
      </c>
      <c r="G206" s="272" t="s">
        <v>297</v>
      </c>
      <c r="H206" s="272" t="s">
        <v>1262</v>
      </c>
      <c r="I206" s="272" t="s">
        <v>479</v>
      </c>
      <c r="J206" s="272" t="s">
        <v>192</v>
      </c>
      <c r="K206" s="272" t="s">
        <v>766</v>
      </c>
      <c r="L206" s="272" t="s">
        <v>1546</v>
      </c>
      <c r="M206" s="272" t="s">
        <v>1547</v>
      </c>
      <c r="N206" s="272" t="s">
        <v>1130</v>
      </c>
      <c r="O206" s="272"/>
      <c r="P206" s="274" t="s">
        <v>1547</v>
      </c>
      <c r="Q206" s="274" t="s">
        <v>1547</v>
      </c>
      <c r="R206" s="370" t="str">
        <f t="shared" si="20"/>
        <v>N/A</v>
      </c>
      <c r="S206" s="275" t="str">
        <f t="shared" si="16"/>
        <v>N/A</v>
      </c>
      <c r="T206" s="113"/>
      <c r="U206" s="323"/>
      <c r="V206" s="323"/>
    </row>
    <row r="207" spans="1:22" ht="12.75" x14ac:dyDescent="0.2">
      <c r="A207" s="272" t="s">
        <v>118</v>
      </c>
      <c r="B207" s="272">
        <v>2023</v>
      </c>
      <c r="C207" s="272" t="s">
        <v>656</v>
      </c>
      <c r="D207" s="272" t="s">
        <v>144</v>
      </c>
      <c r="E207" s="272" t="s">
        <v>1306</v>
      </c>
      <c r="F207" s="272" t="s">
        <v>1411</v>
      </c>
      <c r="G207" s="272" t="s">
        <v>297</v>
      </c>
      <c r="H207" s="272" t="s">
        <v>1262</v>
      </c>
      <c r="I207" s="272" t="s">
        <v>479</v>
      </c>
      <c r="J207" s="272" t="s">
        <v>192</v>
      </c>
      <c r="K207" s="272" t="s">
        <v>1571</v>
      </c>
      <c r="L207" s="272" t="s">
        <v>1546</v>
      </c>
      <c r="M207" s="272" t="s">
        <v>1547</v>
      </c>
      <c r="N207" s="272" t="s">
        <v>1130</v>
      </c>
      <c r="O207" s="272"/>
      <c r="P207" s="274">
        <v>0</v>
      </c>
      <c r="Q207" s="274">
        <v>0</v>
      </c>
      <c r="R207" s="370" t="str">
        <f t="shared" si="20"/>
        <v>N/A</v>
      </c>
      <c r="S207" s="275" t="str">
        <f t="shared" si="16"/>
        <v>N/A</v>
      </c>
      <c r="T207" s="113" t="s">
        <v>2015</v>
      </c>
      <c r="U207" s="323"/>
      <c r="V207" s="323"/>
    </row>
    <row r="208" spans="1:22" ht="12.75" x14ac:dyDescent="0.2">
      <c r="A208" s="272" t="s">
        <v>118</v>
      </c>
      <c r="B208" s="272">
        <v>2023</v>
      </c>
      <c r="C208" s="272" t="s">
        <v>656</v>
      </c>
      <c r="D208" s="272" t="s">
        <v>144</v>
      </c>
      <c r="E208" s="272" t="s">
        <v>1306</v>
      </c>
      <c r="F208" s="272" t="s">
        <v>1411</v>
      </c>
      <c r="G208" s="272" t="s">
        <v>297</v>
      </c>
      <c r="H208" s="272" t="s">
        <v>1262</v>
      </c>
      <c r="I208" s="272" t="s">
        <v>481</v>
      </c>
      <c r="J208" s="272" t="s">
        <v>184</v>
      </c>
      <c r="K208" s="272" t="s">
        <v>1555</v>
      </c>
      <c r="L208" s="272" t="s">
        <v>1546</v>
      </c>
      <c r="M208" s="272" t="s">
        <v>1547</v>
      </c>
      <c r="N208" s="272" t="s">
        <v>1130</v>
      </c>
      <c r="O208" s="272" t="s">
        <v>1559</v>
      </c>
      <c r="P208" s="274" t="s">
        <v>1547</v>
      </c>
      <c r="Q208" s="274" t="s">
        <v>1547</v>
      </c>
      <c r="R208" s="370" t="str">
        <f t="shared" si="20"/>
        <v>N/A</v>
      </c>
      <c r="S208" s="275" t="str">
        <f t="shared" si="16"/>
        <v>N/A</v>
      </c>
      <c r="T208" s="113"/>
      <c r="U208" s="323"/>
      <c r="V208" s="323"/>
    </row>
    <row r="209" spans="1:22" ht="12.75" x14ac:dyDescent="0.2">
      <c r="A209" s="272" t="s">
        <v>118</v>
      </c>
      <c r="B209" s="272">
        <v>2023</v>
      </c>
      <c r="C209" s="272" t="s">
        <v>656</v>
      </c>
      <c r="D209" s="272" t="s">
        <v>144</v>
      </c>
      <c r="E209" s="272" t="s">
        <v>1412</v>
      </c>
      <c r="F209" s="272">
        <v>6</v>
      </c>
      <c r="G209" s="272" t="s">
        <v>295</v>
      </c>
      <c r="H209" s="272" t="s">
        <v>1130</v>
      </c>
      <c r="I209" s="272" t="s">
        <v>479</v>
      </c>
      <c r="J209" s="272" t="s">
        <v>192</v>
      </c>
      <c r="K209" s="272" t="s">
        <v>807</v>
      </c>
      <c r="L209" s="272" t="s">
        <v>1546</v>
      </c>
      <c r="M209" s="272" t="s">
        <v>1547</v>
      </c>
      <c r="N209" s="272" t="s">
        <v>1130</v>
      </c>
      <c r="O209" s="272" t="s">
        <v>1558</v>
      </c>
      <c r="P209" s="274" t="s">
        <v>1547</v>
      </c>
      <c r="Q209" s="274" t="s">
        <v>1547</v>
      </c>
      <c r="R209" s="370" t="str">
        <f t="shared" si="20"/>
        <v>N/A</v>
      </c>
      <c r="S209" s="275" t="str">
        <f t="shared" si="16"/>
        <v>N/A</v>
      </c>
      <c r="T209" s="113" t="s">
        <v>2016</v>
      </c>
      <c r="U209" s="323"/>
      <c r="V209" s="323"/>
    </row>
    <row r="210" spans="1:22" ht="12.75" x14ac:dyDescent="0.2">
      <c r="A210" s="272" t="s">
        <v>118</v>
      </c>
      <c r="B210" s="272">
        <v>2023</v>
      </c>
      <c r="C210" s="272" t="s">
        <v>656</v>
      </c>
      <c r="D210" s="272" t="s">
        <v>144</v>
      </c>
      <c r="E210" s="272" t="s">
        <v>1412</v>
      </c>
      <c r="F210" s="272">
        <v>6</v>
      </c>
      <c r="G210" s="272" t="s">
        <v>295</v>
      </c>
      <c r="H210" s="272" t="s">
        <v>1130</v>
      </c>
      <c r="I210" s="272" t="s">
        <v>479</v>
      </c>
      <c r="J210" s="272" t="s">
        <v>192</v>
      </c>
      <c r="K210" s="272" t="s">
        <v>766</v>
      </c>
      <c r="L210" s="272" t="s">
        <v>1546</v>
      </c>
      <c r="M210" s="272" t="s">
        <v>1547</v>
      </c>
      <c r="N210" s="272" t="s">
        <v>1130</v>
      </c>
      <c r="O210" s="272" t="s">
        <v>1558</v>
      </c>
      <c r="P210" s="274" t="s">
        <v>1547</v>
      </c>
      <c r="Q210" s="274" t="s">
        <v>1547</v>
      </c>
      <c r="R210" s="370" t="str">
        <f t="shared" si="20"/>
        <v>N/A</v>
      </c>
      <c r="S210" s="275" t="str">
        <f t="shared" si="16"/>
        <v>N/A</v>
      </c>
      <c r="T210" s="113" t="s">
        <v>2016</v>
      </c>
      <c r="U210" s="323"/>
      <c r="V210" s="323"/>
    </row>
    <row r="211" spans="1:22" ht="12.75" x14ac:dyDescent="0.2">
      <c r="A211" s="272" t="s">
        <v>118</v>
      </c>
      <c r="B211" s="272">
        <v>2023</v>
      </c>
      <c r="C211" s="272" t="s">
        <v>656</v>
      </c>
      <c r="D211" s="272" t="s">
        <v>144</v>
      </c>
      <c r="E211" s="272" t="s">
        <v>1412</v>
      </c>
      <c r="F211" s="272">
        <v>6</v>
      </c>
      <c r="G211" s="272" t="s">
        <v>295</v>
      </c>
      <c r="H211" s="272" t="s">
        <v>1130</v>
      </c>
      <c r="I211" s="272" t="s">
        <v>479</v>
      </c>
      <c r="J211" s="272" t="s">
        <v>192</v>
      </c>
      <c r="K211" s="272" t="s">
        <v>1571</v>
      </c>
      <c r="L211" s="272" t="s">
        <v>1546</v>
      </c>
      <c r="M211" s="272" t="s">
        <v>1547</v>
      </c>
      <c r="N211" s="272" t="s">
        <v>1130</v>
      </c>
      <c r="O211" s="272" t="s">
        <v>1558</v>
      </c>
      <c r="P211" s="274">
        <v>0</v>
      </c>
      <c r="Q211" s="274">
        <v>0</v>
      </c>
      <c r="R211" s="370" t="str">
        <f t="shared" si="20"/>
        <v>N/A</v>
      </c>
      <c r="S211" s="275" t="str">
        <f t="shared" si="16"/>
        <v>N/A</v>
      </c>
      <c r="T211" s="113" t="s">
        <v>2015</v>
      </c>
      <c r="U211" s="323"/>
      <c r="V211" s="323"/>
    </row>
    <row r="212" spans="1:22" ht="12.75" x14ac:dyDescent="0.2">
      <c r="A212" s="272" t="s">
        <v>118</v>
      </c>
      <c r="B212" s="272">
        <v>2023</v>
      </c>
      <c r="C212" s="272" t="s">
        <v>656</v>
      </c>
      <c r="D212" s="272" t="s">
        <v>144</v>
      </c>
      <c r="E212" s="272" t="s">
        <v>1412</v>
      </c>
      <c r="F212" s="272">
        <v>6</v>
      </c>
      <c r="G212" s="272" t="s">
        <v>303</v>
      </c>
      <c r="H212" s="272" t="s">
        <v>1130</v>
      </c>
      <c r="I212" s="272" t="s">
        <v>479</v>
      </c>
      <c r="J212" s="272" t="s">
        <v>192</v>
      </c>
      <c r="K212" s="272" t="s">
        <v>807</v>
      </c>
      <c r="L212" s="272" t="s">
        <v>1546</v>
      </c>
      <c r="M212" s="272" t="s">
        <v>1547</v>
      </c>
      <c r="N212" s="272" t="s">
        <v>1130</v>
      </c>
      <c r="O212" s="272"/>
      <c r="P212" s="274" t="s">
        <v>1547</v>
      </c>
      <c r="Q212" s="274" t="s">
        <v>1547</v>
      </c>
      <c r="R212" s="370" t="str">
        <f t="shared" si="20"/>
        <v>N/A</v>
      </c>
      <c r="S212" s="275" t="str">
        <f t="shared" si="16"/>
        <v>N/A</v>
      </c>
      <c r="T212" s="113"/>
      <c r="U212" s="323"/>
      <c r="V212" s="323"/>
    </row>
    <row r="213" spans="1:22" ht="12.75" x14ac:dyDescent="0.2">
      <c r="A213" s="272" t="s">
        <v>118</v>
      </c>
      <c r="B213" s="272">
        <v>2023</v>
      </c>
      <c r="C213" s="272" t="s">
        <v>656</v>
      </c>
      <c r="D213" s="272" t="s">
        <v>144</v>
      </c>
      <c r="E213" s="272" t="s">
        <v>1412</v>
      </c>
      <c r="F213" s="272">
        <v>6</v>
      </c>
      <c r="G213" s="272" t="s">
        <v>303</v>
      </c>
      <c r="H213" s="272" t="s">
        <v>1130</v>
      </c>
      <c r="I213" s="272" t="s">
        <v>479</v>
      </c>
      <c r="J213" s="272" t="s">
        <v>192</v>
      </c>
      <c r="K213" s="272" t="s">
        <v>766</v>
      </c>
      <c r="L213" s="272" t="s">
        <v>1546</v>
      </c>
      <c r="M213" s="272" t="s">
        <v>1547</v>
      </c>
      <c r="N213" s="272" t="s">
        <v>1130</v>
      </c>
      <c r="O213" s="272"/>
      <c r="P213" s="274" t="s">
        <v>1547</v>
      </c>
      <c r="Q213" s="274" t="s">
        <v>1547</v>
      </c>
      <c r="R213" s="370" t="str">
        <f t="shared" si="20"/>
        <v>N/A</v>
      </c>
      <c r="S213" s="275" t="str">
        <f t="shared" si="16"/>
        <v>N/A</v>
      </c>
      <c r="T213" s="113"/>
      <c r="U213" s="323"/>
      <c r="V213" s="323"/>
    </row>
    <row r="214" spans="1:22" ht="12.75" x14ac:dyDescent="0.2">
      <c r="A214" s="272" t="s">
        <v>118</v>
      </c>
      <c r="B214" s="272">
        <v>2023</v>
      </c>
      <c r="C214" s="272" t="s">
        <v>656</v>
      </c>
      <c r="D214" s="272" t="s">
        <v>144</v>
      </c>
      <c r="E214" s="272" t="s">
        <v>1412</v>
      </c>
      <c r="F214" s="272">
        <v>6</v>
      </c>
      <c r="G214" s="272" t="s">
        <v>303</v>
      </c>
      <c r="H214" s="272" t="s">
        <v>1130</v>
      </c>
      <c r="I214" s="272" t="s">
        <v>479</v>
      </c>
      <c r="J214" s="272" t="s">
        <v>192</v>
      </c>
      <c r="K214" s="272" t="s">
        <v>1571</v>
      </c>
      <c r="L214" s="272" t="s">
        <v>1546</v>
      </c>
      <c r="M214" s="272" t="s">
        <v>1547</v>
      </c>
      <c r="N214" s="272" t="s">
        <v>1130</v>
      </c>
      <c r="O214" s="272"/>
      <c r="P214" s="274">
        <v>0</v>
      </c>
      <c r="Q214" s="274">
        <v>0</v>
      </c>
      <c r="R214" s="370" t="str">
        <f t="shared" si="20"/>
        <v>N/A</v>
      </c>
      <c r="S214" s="275" t="str">
        <f t="shared" si="16"/>
        <v>N/A</v>
      </c>
      <c r="T214" s="113" t="s">
        <v>2015</v>
      </c>
      <c r="U214" s="323"/>
      <c r="V214" s="323"/>
    </row>
    <row r="215" spans="1:22" ht="12.75" x14ac:dyDescent="0.2">
      <c r="A215" s="272" t="s">
        <v>118</v>
      </c>
      <c r="B215" s="272">
        <v>2023</v>
      </c>
      <c r="C215" s="272" t="s">
        <v>656</v>
      </c>
      <c r="D215" s="272" t="s">
        <v>144</v>
      </c>
      <c r="E215" s="272" t="s">
        <v>1412</v>
      </c>
      <c r="F215" s="272">
        <v>6</v>
      </c>
      <c r="G215" s="272" t="s">
        <v>299</v>
      </c>
      <c r="H215" s="272" t="s">
        <v>1130</v>
      </c>
      <c r="I215" s="272" t="s">
        <v>479</v>
      </c>
      <c r="J215" s="272" t="s">
        <v>192</v>
      </c>
      <c r="K215" s="272" t="s">
        <v>807</v>
      </c>
      <c r="L215" s="272" t="s">
        <v>1546</v>
      </c>
      <c r="M215" s="272" t="s">
        <v>1547</v>
      </c>
      <c r="N215" s="272" t="s">
        <v>1130</v>
      </c>
      <c r="O215" s="272"/>
      <c r="P215" s="274" t="s">
        <v>1547</v>
      </c>
      <c r="Q215" s="274" t="s">
        <v>1547</v>
      </c>
      <c r="R215" s="370" t="str">
        <f t="shared" si="20"/>
        <v>N/A</v>
      </c>
      <c r="S215" s="275" t="str">
        <f t="shared" si="16"/>
        <v>N/A</v>
      </c>
      <c r="T215" s="113"/>
      <c r="U215" s="323"/>
      <c r="V215" s="323"/>
    </row>
    <row r="216" spans="1:22" ht="12.75" x14ac:dyDescent="0.2">
      <c r="A216" s="272" t="s">
        <v>118</v>
      </c>
      <c r="B216" s="272">
        <v>2023</v>
      </c>
      <c r="C216" s="272" t="s">
        <v>656</v>
      </c>
      <c r="D216" s="272" t="s">
        <v>144</v>
      </c>
      <c r="E216" s="272" t="s">
        <v>1412</v>
      </c>
      <c r="F216" s="272">
        <v>6</v>
      </c>
      <c r="G216" s="272" t="s">
        <v>299</v>
      </c>
      <c r="H216" s="272" t="s">
        <v>1130</v>
      </c>
      <c r="I216" s="272" t="s">
        <v>479</v>
      </c>
      <c r="J216" s="272" t="s">
        <v>192</v>
      </c>
      <c r="K216" s="272" t="s">
        <v>766</v>
      </c>
      <c r="L216" s="272" t="s">
        <v>1546</v>
      </c>
      <c r="M216" s="272" t="s">
        <v>1547</v>
      </c>
      <c r="N216" s="272" t="s">
        <v>1130</v>
      </c>
      <c r="O216" s="272"/>
      <c r="P216" s="274" t="s">
        <v>1547</v>
      </c>
      <c r="Q216" s="274" t="s">
        <v>1547</v>
      </c>
      <c r="R216" s="370" t="str">
        <f t="shared" si="20"/>
        <v>N/A</v>
      </c>
      <c r="S216" s="275" t="str">
        <f t="shared" si="16"/>
        <v>N/A</v>
      </c>
      <c r="T216" s="113"/>
      <c r="U216" s="323"/>
      <c r="V216" s="323"/>
    </row>
    <row r="217" spans="1:22" ht="12.75" x14ac:dyDescent="0.2">
      <c r="A217" s="272" t="s">
        <v>118</v>
      </c>
      <c r="B217" s="272">
        <v>2023</v>
      </c>
      <c r="C217" s="272" t="s">
        <v>656</v>
      </c>
      <c r="D217" s="272" t="s">
        <v>144</v>
      </c>
      <c r="E217" s="272" t="s">
        <v>1412</v>
      </c>
      <c r="F217" s="272">
        <v>6</v>
      </c>
      <c r="G217" s="272" t="s">
        <v>299</v>
      </c>
      <c r="H217" s="272" t="s">
        <v>1130</v>
      </c>
      <c r="I217" s="272" t="s">
        <v>479</v>
      </c>
      <c r="J217" s="272" t="s">
        <v>192</v>
      </c>
      <c r="K217" s="272" t="s">
        <v>1571</v>
      </c>
      <c r="L217" s="272" t="s">
        <v>1546</v>
      </c>
      <c r="M217" s="272" t="s">
        <v>1547</v>
      </c>
      <c r="N217" s="272" t="s">
        <v>1130</v>
      </c>
      <c r="O217" s="272"/>
      <c r="P217" s="274">
        <v>0</v>
      </c>
      <c r="Q217" s="274">
        <v>0</v>
      </c>
      <c r="R217" s="370" t="str">
        <f t="shared" si="20"/>
        <v>N/A</v>
      </c>
      <c r="S217" s="275" t="str">
        <f t="shared" si="16"/>
        <v>N/A</v>
      </c>
      <c r="T217" s="113" t="s">
        <v>2015</v>
      </c>
      <c r="U217" s="323"/>
      <c r="V217" s="323"/>
    </row>
    <row r="218" spans="1:22" ht="12.75" x14ac:dyDescent="0.2">
      <c r="A218" s="272" t="s">
        <v>118</v>
      </c>
      <c r="B218" s="272">
        <v>2023</v>
      </c>
      <c r="C218" s="272" t="s">
        <v>656</v>
      </c>
      <c r="D218" s="272" t="s">
        <v>144</v>
      </c>
      <c r="E218" s="272" t="s">
        <v>1412</v>
      </c>
      <c r="F218" s="272">
        <v>6</v>
      </c>
      <c r="G218" s="272" t="s">
        <v>297</v>
      </c>
      <c r="H218" s="272" t="s">
        <v>1262</v>
      </c>
      <c r="I218" s="272" t="s">
        <v>479</v>
      </c>
      <c r="J218" s="272" t="s">
        <v>192</v>
      </c>
      <c r="K218" s="272" t="s">
        <v>807</v>
      </c>
      <c r="L218" s="272" t="s">
        <v>1546</v>
      </c>
      <c r="M218" s="272" t="s">
        <v>1547</v>
      </c>
      <c r="N218" s="272" t="s">
        <v>1130</v>
      </c>
      <c r="O218" s="272"/>
      <c r="P218" s="274" t="s">
        <v>1547</v>
      </c>
      <c r="Q218" s="274" t="s">
        <v>1547</v>
      </c>
      <c r="R218" s="370" t="str">
        <f t="shared" si="20"/>
        <v>N/A</v>
      </c>
      <c r="S218" s="275" t="str">
        <f t="shared" si="16"/>
        <v>N/A</v>
      </c>
      <c r="T218" s="113"/>
      <c r="U218" s="323"/>
      <c r="V218" s="323"/>
    </row>
    <row r="219" spans="1:22" ht="12.75" x14ac:dyDescent="0.2">
      <c r="A219" s="272" t="s">
        <v>118</v>
      </c>
      <c r="B219" s="272">
        <v>2023</v>
      </c>
      <c r="C219" s="272" t="s">
        <v>656</v>
      </c>
      <c r="D219" s="272" t="s">
        <v>144</v>
      </c>
      <c r="E219" s="272" t="s">
        <v>1412</v>
      </c>
      <c r="F219" s="272">
        <v>6</v>
      </c>
      <c r="G219" s="272" t="s">
        <v>297</v>
      </c>
      <c r="H219" s="272" t="s">
        <v>1262</v>
      </c>
      <c r="I219" s="272" t="s">
        <v>479</v>
      </c>
      <c r="J219" s="272" t="s">
        <v>192</v>
      </c>
      <c r="K219" s="272" t="s">
        <v>766</v>
      </c>
      <c r="L219" s="272" t="s">
        <v>1546</v>
      </c>
      <c r="M219" s="272" t="s">
        <v>1547</v>
      </c>
      <c r="N219" s="272" t="s">
        <v>1130</v>
      </c>
      <c r="O219" s="272"/>
      <c r="P219" s="274" t="s">
        <v>1547</v>
      </c>
      <c r="Q219" s="274" t="s">
        <v>1547</v>
      </c>
      <c r="R219" s="370" t="str">
        <f t="shared" si="20"/>
        <v>N/A</v>
      </c>
      <c r="S219" s="275" t="str">
        <f t="shared" si="16"/>
        <v>N/A</v>
      </c>
      <c r="T219" s="113"/>
      <c r="U219" s="323"/>
      <c r="V219" s="323"/>
    </row>
    <row r="220" spans="1:22" ht="12.75" x14ac:dyDescent="0.2">
      <c r="A220" s="272" t="s">
        <v>118</v>
      </c>
      <c r="B220" s="272">
        <v>2023</v>
      </c>
      <c r="C220" s="272" t="s">
        <v>656</v>
      </c>
      <c r="D220" s="272" t="s">
        <v>144</v>
      </c>
      <c r="E220" s="272" t="s">
        <v>1412</v>
      </c>
      <c r="F220" s="272">
        <v>6</v>
      </c>
      <c r="G220" s="272" t="s">
        <v>297</v>
      </c>
      <c r="H220" s="272" t="s">
        <v>1262</v>
      </c>
      <c r="I220" s="272" t="s">
        <v>479</v>
      </c>
      <c r="J220" s="272" t="s">
        <v>192</v>
      </c>
      <c r="K220" s="272" t="s">
        <v>1571</v>
      </c>
      <c r="L220" s="272" t="s">
        <v>1546</v>
      </c>
      <c r="M220" s="272" t="s">
        <v>1547</v>
      </c>
      <c r="N220" s="272" t="s">
        <v>1130</v>
      </c>
      <c r="O220" s="272"/>
      <c r="P220" s="274">
        <v>0</v>
      </c>
      <c r="Q220" s="274">
        <v>0</v>
      </c>
      <c r="R220" s="370" t="str">
        <f t="shared" si="20"/>
        <v>N/A</v>
      </c>
      <c r="S220" s="275" t="str">
        <f t="shared" si="16"/>
        <v>N/A</v>
      </c>
      <c r="T220" s="113" t="s">
        <v>2015</v>
      </c>
      <c r="U220" s="323"/>
      <c r="V220" s="323"/>
    </row>
    <row r="221" spans="1:22" ht="12.75" x14ac:dyDescent="0.2">
      <c r="A221" s="272" t="s">
        <v>118</v>
      </c>
      <c r="B221" s="272">
        <v>2023</v>
      </c>
      <c r="C221" s="272" t="s">
        <v>656</v>
      </c>
      <c r="D221" s="272" t="s">
        <v>144</v>
      </c>
      <c r="E221" s="272" t="s">
        <v>1412</v>
      </c>
      <c r="F221" s="272">
        <v>6</v>
      </c>
      <c r="G221" s="272" t="s">
        <v>297</v>
      </c>
      <c r="H221" s="272" t="s">
        <v>1262</v>
      </c>
      <c r="I221" s="272" t="s">
        <v>481</v>
      </c>
      <c r="J221" s="272" t="s">
        <v>184</v>
      </c>
      <c r="K221" s="272" t="s">
        <v>1555</v>
      </c>
      <c r="L221" s="272" t="s">
        <v>1546</v>
      </c>
      <c r="M221" s="272" t="s">
        <v>1547</v>
      </c>
      <c r="N221" s="272" t="s">
        <v>1130</v>
      </c>
      <c r="O221" s="272" t="s">
        <v>1559</v>
      </c>
      <c r="P221" s="274" t="s">
        <v>1547</v>
      </c>
      <c r="Q221" s="274" t="s">
        <v>1547</v>
      </c>
      <c r="R221" s="370" t="str">
        <f t="shared" si="20"/>
        <v>N/A</v>
      </c>
      <c r="S221" s="275" t="str">
        <f t="shared" si="16"/>
        <v>N/A</v>
      </c>
      <c r="T221" s="113"/>
      <c r="U221" s="323"/>
      <c r="V221" s="323"/>
    </row>
    <row r="222" spans="1:22" ht="12.75" x14ac:dyDescent="0.2">
      <c r="A222" s="272" t="s">
        <v>118</v>
      </c>
      <c r="B222" s="272">
        <v>2023</v>
      </c>
      <c r="C222" s="272" t="s">
        <v>656</v>
      </c>
      <c r="D222" s="272" t="s">
        <v>144</v>
      </c>
      <c r="E222" s="272" t="s">
        <v>1412</v>
      </c>
      <c r="F222" s="272" t="s">
        <v>1403</v>
      </c>
      <c r="G222" s="272" t="s">
        <v>295</v>
      </c>
      <c r="H222" s="272" t="s">
        <v>1130</v>
      </c>
      <c r="I222" s="272" t="s">
        <v>479</v>
      </c>
      <c r="J222" s="272" t="s">
        <v>192</v>
      </c>
      <c r="K222" s="272" t="s">
        <v>807</v>
      </c>
      <c r="L222" s="272" t="s">
        <v>1546</v>
      </c>
      <c r="M222" s="272" t="s">
        <v>1547</v>
      </c>
      <c r="N222" s="272" t="s">
        <v>1130</v>
      </c>
      <c r="O222" s="272" t="s">
        <v>1560</v>
      </c>
      <c r="P222" s="274" t="s">
        <v>1547</v>
      </c>
      <c r="Q222" s="274" t="s">
        <v>1547</v>
      </c>
      <c r="R222" s="370" t="str">
        <f t="shared" si="20"/>
        <v>N/A</v>
      </c>
      <c r="S222" s="275" t="str">
        <f t="shared" si="16"/>
        <v>N/A</v>
      </c>
      <c r="T222" s="113" t="s">
        <v>2016</v>
      </c>
      <c r="U222" s="323"/>
      <c r="V222" s="323"/>
    </row>
    <row r="223" spans="1:22" ht="12.75" x14ac:dyDescent="0.2">
      <c r="A223" s="272" t="s">
        <v>118</v>
      </c>
      <c r="B223" s="272">
        <v>2023</v>
      </c>
      <c r="C223" s="272" t="s">
        <v>656</v>
      </c>
      <c r="D223" s="272" t="s">
        <v>144</v>
      </c>
      <c r="E223" s="272" t="s">
        <v>1412</v>
      </c>
      <c r="F223" s="272" t="s">
        <v>1403</v>
      </c>
      <c r="G223" s="272" t="s">
        <v>295</v>
      </c>
      <c r="H223" s="272" t="s">
        <v>1130</v>
      </c>
      <c r="I223" s="272" t="s">
        <v>479</v>
      </c>
      <c r="J223" s="272" t="s">
        <v>192</v>
      </c>
      <c r="K223" s="272" t="s">
        <v>766</v>
      </c>
      <c r="L223" s="272" t="s">
        <v>1546</v>
      </c>
      <c r="M223" s="272" t="s">
        <v>1547</v>
      </c>
      <c r="N223" s="272" t="s">
        <v>1130</v>
      </c>
      <c r="O223" s="272" t="s">
        <v>1560</v>
      </c>
      <c r="P223" s="274" t="s">
        <v>1547</v>
      </c>
      <c r="Q223" s="274" t="s">
        <v>1547</v>
      </c>
      <c r="R223" s="370" t="str">
        <f t="shared" si="20"/>
        <v>N/A</v>
      </c>
      <c r="S223" s="275" t="str">
        <f t="shared" ref="S223:S286" si="21">IF(M223="N/A","N/A",IF(OR(R223&lt;90,R223&gt;150),"X",""))</f>
        <v>N/A</v>
      </c>
      <c r="T223" s="113" t="s">
        <v>2016</v>
      </c>
      <c r="U223" s="323"/>
      <c r="V223" s="323"/>
    </row>
    <row r="224" spans="1:22" ht="12.75" x14ac:dyDescent="0.2">
      <c r="A224" s="272" t="s">
        <v>118</v>
      </c>
      <c r="B224" s="272">
        <v>2023</v>
      </c>
      <c r="C224" s="272" t="s">
        <v>656</v>
      </c>
      <c r="D224" s="272" t="s">
        <v>144</v>
      </c>
      <c r="E224" s="272" t="s">
        <v>1412</v>
      </c>
      <c r="F224" s="272" t="s">
        <v>1403</v>
      </c>
      <c r="G224" s="272" t="s">
        <v>295</v>
      </c>
      <c r="H224" s="272" t="s">
        <v>1130</v>
      </c>
      <c r="I224" s="272" t="s">
        <v>479</v>
      </c>
      <c r="J224" s="272" t="s">
        <v>192</v>
      </c>
      <c r="K224" s="272" t="s">
        <v>1571</v>
      </c>
      <c r="L224" s="272" t="s">
        <v>1546</v>
      </c>
      <c r="M224" s="272" t="s">
        <v>1547</v>
      </c>
      <c r="N224" s="272" t="s">
        <v>1130</v>
      </c>
      <c r="O224" s="272" t="s">
        <v>1560</v>
      </c>
      <c r="P224" s="274">
        <v>0</v>
      </c>
      <c r="Q224" s="274">
        <v>0</v>
      </c>
      <c r="R224" s="370" t="str">
        <f t="shared" si="20"/>
        <v>N/A</v>
      </c>
      <c r="S224" s="275" t="str">
        <f t="shared" si="21"/>
        <v>N/A</v>
      </c>
      <c r="T224" s="113" t="s">
        <v>2015</v>
      </c>
      <c r="U224" s="323"/>
      <c r="V224" s="323"/>
    </row>
    <row r="225" spans="1:22" ht="12.75" x14ac:dyDescent="0.2">
      <c r="A225" s="272" t="s">
        <v>118</v>
      </c>
      <c r="B225" s="272">
        <v>2023</v>
      </c>
      <c r="C225" s="272" t="s">
        <v>656</v>
      </c>
      <c r="D225" s="272" t="s">
        <v>144</v>
      </c>
      <c r="E225" s="272" t="s">
        <v>1412</v>
      </c>
      <c r="F225" s="272" t="s">
        <v>1403</v>
      </c>
      <c r="G225" s="272" t="s">
        <v>303</v>
      </c>
      <c r="H225" s="272" t="s">
        <v>1130</v>
      </c>
      <c r="I225" s="272" t="s">
        <v>479</v>
      </c>
      <c r="J225" s="272" t="s">
        <v>192</v>
      </c>
      <c r="K225" s="272" t="s">
        <v>807</v>
      </c>
      <c r="L225" s="272" t="s">
        <v>1546</v>
      </c>
      <c r="M225" s="272" t="s">
        <v>1547</v>
      </c>
      <c r="N225" s="272" t="s">
        <v>1130</v>
      </c>
      <c r="O225" s="272"/>
      <c r="P225" s="274" t="s">
        <v>1547</v>
      </c>
      <c r="Q225" s="274" t="s">
        <v>1547</v>
      </c>
      <c r="R225" s="370" t="str">
        <f t="shared" si="20"/>
        <v>N/A</v>
      </c>
      <c r="S225" s="275" t="str">
        <f t="shared" si="21"/>
        <v>N/A</v>
      </c>
      <c r="T225" s="113"/>
      <c r="U225" s="323"/>
      <c r="V225" s="323"/>
    </row>
    <row r="226" spans="1:22" ht="12.75" x14ac:dyDescent="0.2">
      <c r="A226" s="272" t="s">
        <v>118</v>
      </c>
      <c r="B226" s="272">
        <v>2023</v>
      </c>
      <c r="C226" s="272" t="s">
        <v>656</v>
      </c>
      <c r="D226" s="272" t="s">
        <v>144</v>
      </c>
      <c r="E226" s="272" t="s">
        <v>1412</v>
      </c>
      <c r="F226" s="272" t="s">
        <v>1403</v>
      </c>
      <c r="G226" s="272" t="s">
        <v>303</v>
      </c>
      <c r="H226" s="272" t="s">
        <v>1130</v>
      </c>
      <c r="I226" s="272" t="s">
        <v>479</v>
      </c>
      <c r="J226" s="272" t="s">
        <v>192</v>
      </c>
      <c r="K226" s="272" t="s">
        <v>766</v>
      </c>
      <c r="L226" s="272" t="s">
        <v>1546</v>
      </c>
      <c r="M226" s="272" t="s">
        <v>1547</v>
      </c>
      <c r="N226" s="272" t="s">
        <v>1130</v>
      </c>
      <c r="O226" s="272"/>
      <c r="P226" s="274" t="s">
        <v>1547</v>
      </c>
      <c r="Q226" s="274" t="s">
        <v>1547</v>
      </c>
      <c r="R226" s="370" t="str">
        <f t="shared" si="20"/>
        <v>N/A</v>
      </c>
      <c r="S226" s="275" t="str">
        <f t="shared" si="21"/>
        <v>N/A</v>
      </c>
      <c r="T226" s="113"/>
      <c r="U226" s="323"/>
      <c r="V226" s="323"/>
    </row>
    <row r="227" spans="1:22" ht="12.75" x14ac:dyDescent="0.2">
      <c r="A227" s="272" t="s">
        <v>118</v>
      </c>
      <c r="B227" s="272">
        <v>2023</v>
      </c>
      <c r="C227" s="272" t="s">
        <v>656</v>
      </c>
      <c r="D227" s="272" t="s">
        <v>144</v>
      </c>
      <c r="E227" s="272" t="s">
        <v>1412</v>
      </c>
      <c r="F227" s="272" t="s">
        <v>1403</v>
      </c>
      <c r="G227" s="272" t="s">
        <v>303</v>
      </c>
      <c r="H227" s="272" t="s">
        <v>1130</v>
      </c>
      <c r="I227" s="272" t="s">
        <v>479</v>
      </c>
      <c r="J227" s="272" t="s">
        <v>192</v>
      </c>
      <c r="K227" s="272" t="s">
        <v>1571</v>
      </c>
      <c r="L227" s="272" t="s">
        <v>1546</v>
      </c>
      <c r="M227" s="272" t="s">
        <v>1547</v>
      </c>
      <c r="N227" s="272" t="s">
        <v>1130</v>
      </c>
      <c r="O227" s="272"/>
      <c r="P227" s="274">
        <v>0</v>
      </c>
      <c r="Q227" s="274">
        <v>0</v>
      </c>
      <c r="R227" s="370" t="str">
        <f t="shared" si="20"/>
        <v>N/A</v>
      </c>
      <c r="S227" s="275" t="str">
        <f t="shared" si="21"/>
        <v>N/A</v>
      </c>
      <c r="T227" s="113" t="s">
        <v>2015</v>
      </c>
      <c r="U227" s="323"/>
      <c r="V227" s="323"/>
    </row>
    <row r="228" spans="1:22" ht="12.75" x14ac:dyDescent="0.2">
      <c r="A228" s="272" t="s">
        <v>118</v>
      </c>
      <c r="B228" s="272">
        <v>2023</v>
      </c>
      <c r="C228" s="272" t="s">
        <v>656</v>
      </c>
      <c r="D228" s="272" t="s">
        <v>144</v>
      </c>
      <c r="E228" s="272" t="s">
        <v>1412</v>
      </c>
      <c r="F228" s="272" t="s">
        <v>1403</v>
      </c>
      <c r="G228" s="272" t="s">
        <v>299</v>
      </c>
      <c r="H228" s="272" t="s">
        <v>1130</v>
      </c>
      <c r="I228" s="272" t="s">
        <v>479</v>
      </c>
      <c r="J228" s="272" t="s">
        <v>192</v>
      </c>
      <c r="K228" s="272" t="s">
        <v>807</v>
      </c>
      <c r="L228" s="272" t="s">
        <v>1546</v>
      </c>
      <c r="M228" s="272" t="s">
        <v>1547</v>
      </c>
      <c r="N228" s="272" t="s">
        <v>1130</v>
      </c>
      <c r="O228" s="272"/>
      <c r="P228" s="274" t="s">
        <v>1547</v>
      </c>
      <c r="Q228" s="274" t="s">
        <v>1547</v>
      </c>
      <c r="R228" s="370" t="str">
        <f t="shared" si="20"/>
        <v>N/A</v>
      </c>
      <c r="S228" s="275" t="str">
        <f t="shared" si="21"/>
        <v>N/A</v>
      </c>
      <c r="T228" s="113"/>
      <c r="U228" s="323"/>
      <c r="V228" s="323"/>
    </row>
    <row r="229" spans="1:22" ht="12.75" x14ac:dyDescent="0.2">
      <c r="A229" s="272" t="s">
        <v>118</v>
      </c>
      <c r="B229" s="272">
        <v>2023</v>
      </c>
      <c r="C229" s="272" t="s">
        <v>656</v>
      </c>
      <c r="D229" s="272" t="s">
        <v>144</v>
      </c>
      <c r="E229" s="272" t="s">
        <v>1412</v>
      </c>
      <c r="F229" s="272" t="s">
        <v>1403</v>
      </c>
      <c r="G229" s="272" t="s">
        <v>299</v>
      </c>
      <c r="H229" s="272" t="s">
        <v>1130</v>
      </c>
      <c r="I229" s="272" t="s">
        <v>479</v>
      </c>
      <c r="J229" s="272" t="s">
        <v>192</v>
      </c>
      <c r="K229" s="272" t="s">
        <v>766</v>
      </c>
      <c r="L229" s="272" t="s">
        <v>1546</v>
      </c>
      <c r="M229" s="272" t="s">
        <v>1547</v>
      </c>
      <c r="N229" s="272" t="s">
        <v>1130</v>
      </c>
      <c r="O229" s="272"/>
      <c r="P229" s="274" t="s">
        <v>1547</v>
      </c>
      <c r="Q229" s="274" t="s">
        <v>1547</v>
      </c>
      <c r="R229" s="370" t="str">
        <f t="shared" si="20"/>
        <v>N/A</v>
      </c>
      <c r="S229" s="275" t="str">
        <f t="shared" si="21"/>
        <v>N/A</v>
      </c>
      <c r="T229" s="113"/>
      <c r="U229" s="323"/>
      <c r="V229" s="323"/>
    </row>
    <row r="230" spans="1:22" ht="12.75" x14ac:dyDescent="0.2">
      <c r="A230" s="272" t="s">
        <v>118</v>
      </c>
      <c r="B230" s="272">
        <v>2023</v>
      </c>
      <c r="C230" s="272" t="s">
        <v>656</v>
      </c>
      <c r="D230" s="272" t="s">
        <v>144</v>
      </c>
      <c r="E230" s="272" t="s">
        <v>1412</v>
      </c>
      <c r="F230" s="272" t="s">
        <v>1403</v>
      </c>
      <c r="G230" s="272" t="s">
        <v>299</v>
      </c>
      <c r="H230" s="272" t="s">
        <v>1130</v>
      </c>
      <c r="I230" s="272" t="s">
        <v>479</v>
      </c>
      <c r="J230" s="272" t="s">
        <v>192</v>
      </c>
      <c r="K230" s="272" t="s">
        <v>1571</v>
      </c>
      <c r="L230" s="272" t="s">
        <v>1546</v>
      </c>
      <c r="M230" s="272" t="s">
        <v>1547</v>
      </c>
      <c r="N230" s="272" t="s">
        <v>1130</v>
      </c>
      <c r="O230" s="272"/>
      <c r="P230" s="274">
        <v>0</v>
      </c>
      <c r="Q230" s="274">
        <v>0</v>
      </c>
      <c r="R230" s="370" t="str">
        <f t="shared" si="20"/>
        <v>N/A</v>
      </c>
      <c r="S230" s="275" t="str">
        <f t="shared" si="21"/>
        <v>N/A</v>
      </c>
      <c r="T230" s="113" t="s">
        <v>2015</v>
      </c>
      <c r="U230" s="323"/>
      <c r="V230" s="323"/>
    </row>
    <row r="231" spans="1:22" ht="12.75" x14ac:dyDescent="0.2">
      <c r="A231" s="272" t="s">
        <v>118</v>
      </c>
      <c r="B231" s="272">
        <v>2023</v>
      </c>
      <c r="C231" s="272" t="s">
        <v>656</v>
      </c>
      <c r="D231" s="272" t="s">
        <v>144</v>
      </c>
      <c r="E231" s="272" t="s">
        <v>1412</v>
      </c>
      <c r="F231" s="272" t="s">
        <v>1403</v>
      </c>
      <c r="G231" s="272" t="s">
        <v>297</v>
      </c>
      <c r="H231" s="272" t="s">
        <v>1262</v>
      </c>
      <c r="I231" s="272" t="s">
        <v>479</v>
      </c>
      <c r="J231" s="272" t="s">
        <v>192</v>
      </c>
      <c r="K231" s="272" t="s">
        <v>807</v>
      </c>
      <c r="L231" s="272" t="s">
        <v>1546</v>
      </c>
      <c r="M231" s="272" t="s">
        <v>1547</v>
      </c>
      <c r="N231" s="272" t="s">
        <v>1130</v>
      </c>
      <c r="O231" s="272"/>
      <c r="P231" s="274" t="s">
        <v>1547</v>
      </c>
      <c r="Q231" s="274" t="s">
        <v>1547</v>
      </c>
      <c r="R231" s="370" t="str">
        <f t="shared" si="20"/>
        <v>N/A</v>
      </c>
      <c r="S231" s="275" t="str">
        <f t="shared" si="21"/>
        <v>N/A</v>
      </c>
      <c r="T231" s="113"/>
      <c r="U231" s="323"/>
      <c r="V231" s="323"/>
    </row>
    <row r="232" spans="1:22" ht="12.75" x14ac:dyDescent="0.2">
      <c r="A232" s="272" t="s">
        <v>118</v>
      </c>
      <c r="B232" s="272">
        <v>2023</v>
      </c>
      <c r="C232" s="272" t="s">
        <v>656</v>
      </c>
      <c r="D232" s="272" t="s">
        <v>144</v>
      </c>
      <c r="E232" s="272" t="s">
        <v>1412</v>
      </c>
      <c r="F232" s="272" t="s">
        <v>1403</v>
      </c>
      <c r="G232" s="272" t="s">
        <v>297</v>
      </c>
      <c r="H232" s="272" t="s">
        <v>1262</v>
      </c>
      <c r="I232" s="272" t="s">
        <v>479</v>
      </c>
      <c r="J232" s="272" t="s">
        <v>192</v>
      </c>
      <c r="K232" s="272" t="s">
        <v>766</v>
      </c>
      <c r="L232" s="272" t="s">
        <v>1546</v>
      </c>
      <c r="M232" s="272" t="s">
        <v>1547</v>
      </c>
      <c r="N232" s="272" t="s">
        <v>1130</v>
      </c>
      <c r="O232" s="272"/>
      <c r="P232" s="274" t="s">
        <v>1547</v>
      </c>
      <c r="Q232" s="274" t="s">
        <v>1547</v>
      </c>
      <c r="R232" s="370" t="str">
        <f t="shared" si="20"/>
        <v>N/A</v>
      </c>
      <c r="S232" s="275" t="str">
        <f t="shared" si="21"/>
        <v>N/A</v>
      </c>
      <c r="T232" s="113"/>
      <c r="U232" s="323"/>
      <c r="V232" s="323"/>
    </row>
    <row r="233" spans="1:22" ht="12.75" x14ac:dyDescent="0.2">
      <c r="A233" s="272" t="s">
        <v>118</v>
      </c>
      <c r="B233" s="272">
        <v>2023</v>
      </c>
      <c r="C233" s="272" t="s">
        <v>656</v>
      </c>
      <c r="D233" s="272" t="s">
        <v>144</v>
      </c>
      <c r="E233" s="272" t="s">
        <v>1412</v>
      </c>
      <c r="F233" s="272" t="s">
        <v>1403</v>
      </c>
      <c r="G233" s="272" t="s">
        <v>297</v>
      </c>
      <c r="H233" s="272" t="s">
        <v>1262</v>
      </c>
      <c r="I233" s="272" t="s">
        <v>479</v>
      </c>
      <c r="J233" s="272" t="s">
        <v>192</v>
      </c>
      <c r="K233" s="272" t="s">
        <v>1571</v>
      </c>
      <c r="L233" s="272" t="s">
        <v>1546</v>
      </c>
      <c r="M233" s="272" t="s">
        <v>1547</v>
      </c>
      <c r="N233" s="272" t="s">
        <v>1130</v>
      </c>
      <c r="O233" s="272"/>
      <c r="P233" s="274">
        <v>0</v>
      </c>
      <c r="Q233" s="274">
        <v>0</v>
      </c>
      <c r="R233" s="370" t="str">
        <f t="shared" si="20"/>
        <v>N/A</v>
      </c>
      <c r="S233" s="275" t="str">
        <f t="shared" si="21"/>
        <v>N/A</v>
      </c>
      <c r="T233" s="113" t="s">
        <v>2015</v>
      </c>
      <c r="U233" s="323"/>
      <c r="V233" s="323"/>
    </row>
    <row r="234" spans="1:22" ht="12.75" x14ac:dyDescent="0.2">
      <c r="A234" s="272" t="s">
        <v>118</v>
      </c>
      <c r="B234" s="272">
        <v>2023</v>
      </c>
      <c r="C234" s="272" t="s">
        <v>656</v>
      </c>
      <c r="D234" s="272" t="s">
        <v>144</v>
      </c>
      <c r="E234" s="272" t="s">
        <v>1412</v>
      </c>
      <c r="F234" s="272" t="s">
        <v>1403</v>
      </c>
      <c r="G234" s="272" t="s">
        <v>297</v>
      </c>
      <c r="H234" s="272" t="s">
        <v>1262</v>
      </c>
      <c r="I234" s="272" t="s">
        <v>481</v>
      </c>
      <c r="J234" s="272" t="s">
        <v>184</v>
      </c>
      <c r="K234" s="272" t="s">
        <v>1555</v>
      </c>
      <c r="L234" s="272" t="s">
        <v>1546</v>
      </c>
      <c r="M234" s="272" t="s">
        <v>1547</v>
      </c>
      <c r="N234" s="272" t="s">
        <v>1130</v>
      </c>
      <c r="O234" s="272" t="s">
        <v>1559</v>
      </c>
      <c r="P234" s="274" t="s">
        <v>1547</v>
      </c>
      <c r="Q234" s="274" t="s">
        <v>1547</v>
      </c>
      <c r="R234" s="370" t="str">
        <f t="shared" si="20"/>
        <v>N/A</v>
      </c>
      <c r="S234" s="275" t="str">
        <f t="shared" si="21"/>
        <v>N/A</v>
      </c>
      <c r="T234" s="113"/>
      <c r="U234" s="323"/>
      <c r="V234" s="323"/>
    </row>
    <row r="235" spans="1:22" ht="12.75" x14ac:dyDescent="0.2">
      <c r="A235" s="272" t="s">
        <v>118</v>
      </c>
      <c r="B235" s="272">
        <v>2023</v>
      </c>
      <c r="C235" s="272" t="s">
        <v>656</v>
      </c>
      <c r="D235" s="272" t="s">
        <v>144</v>
      </c>
      <c r="E235" s="272" t="s">
        <v>1267</v>
      </c>
      <c r="F235" s="272" t="s">
        <v>1415</v>
      </c>
      <c r="G235" s="272" t="s">
        <v>295</v>
      </c>
      <c r="H235" s="272" t="s">
        <v>1262</v>
      </c>
      <c r="I235" s="272" t="s">
        <v>479</v>
      </c>
      <c r="J235" s="272" t="s">
        <v>184</v>
      </c>
      <c r="K235" s="272" t="s">
        <v>1554</v>
      </c>
      <c r="L235" s="272" t="s">
        <v>1546</v>
      </c>
      <c r="M235" s="272" t="s">
        <v>1547</v>
      </c>
      <c r="N235" s="272" t="s">
        <v>1130</v>
      </c>
      <c r="O235" s="272"/>
      <c r="P235" s="274" t="s">
        <v>1547</v>
      </c>
      <c r="Q235" s="274" t="s">
        <v>1547</v>
      </c>
      <c r="R235" s="370" t="str">
        <f t="shared" si="20"/>
        <v>N/A</v>
      </c>
      <c r="S235" s="275" t="str">
        <f t="shared" si="21"/>
        <v>N/A</v>
      </c>
      <c r="T235" s="113" t="s">
        <v>2108</v>
      </c>
      <c r="U235" s="323"/>
      <c r="V235" s="323"/>
    </row>
    <row r="236" spans="1:22" ht="12.75" x14ac:dyDescent="0.2">
      <c r="A236" s="272" t="s">
        <v>118</v>
      </c>
      <c r="B236" s="272">
        <v>2023</v>
      </c>
      <c r="C236" s="272" t="s">
        <v>656</v>
      </c>
      <c r="D236" s="272" t="s">
        <v>144</v>
      </c>
      <c r="E236" s="272" t="s">
        <v>1267</v>
      </c>
      <c r="F236" s="272" t="s">
        <v>1415</v>
      </c>
      <c r="G236" s="272" t="s">
        <v>295</v>
      </c>
      <c r="H236" s="272" t="s">
        <v>1262</v>
      </c>
      <c r="I236" s="272" t="s">
        <v>479</v>
      </c>
      <c r="J236" s="272" t="s">
        <v>192</v>
      </c>
      <c r="K236" s="272" t="s">
        <v>807</v>
      </c>
      <c r="L236" s="272" t="s">
        <v>1546</v>
      </c>
      <c r="M236" s="272" t="s">
        <v>1547</v>
      </c>
      <c r="N236" s="272" t="s">
        <v>1130</v>
      </c>
      <c r="O236" s="272"/>
      <c r="P236" s="274" t="s">
        <v>1547</v>
      </c>
      <c r="Q236" s="274" t="s">
        <v>1547</v>
      </c>
      <c r="R236" s="370" t="str">
        <f t="shared" si="20"/>
        <v>N/A</v>
      </c>
      <c r="S236" s="275" t="str">
        <f t="shared" si="21"/>
        <v>N/A</v>
      </c>
      <c r="T236" s="113"/>
      <c r="U236" s="323"/>
      <c r="V236" s="323"/>
    </row>
    <row r="237" spans="1:22" ht="12.75" x14ac:dyDescent="0.2">
      <c r="A237" s="272" t="s">
        <v>118</v>
      </c>
      <c r="B237" s="272">
        <v>2023</v>
      </c>
      <c r="C237" s="272" t="s">
        <v>656</v>
      </c>
      <c r="D237" s="272" t="s">
        <v>144</v>
      </c>
      <c r="E237" s="272" t="s">
        <v>1267</v>
      </c>
      <c r="F237" s="272" t="s">
        <v>1415</v>
      </c>
      <c r="G237" s="272" t="s">
        <v>295</v>
      </c>
      <c r="H237" s="272" t="s">
        <v>1262</v>
      </c>
      <c r="I237" s="272" t="s">
        <v>479</v>
      </c>
      <c r="J237" s="272" t="s">
        <v>192</v>
      </c>
      <c r="K237" s="272" t="s">
        <v>766</v>
      </c>
      <c r="L237" s="272" t="s">
        <v>1546</v>
      </c>
      <c r="M237" s="272" t="s">
        <v>1547</v>
      </c>
      <c r="N237" s="272" t="s">
        <v>1130</v>
      </c>
      <c r="O237" s="272"/>
      <c r="P237" s="274" t="s">
        <v>1547</v>
      </c>
      <c r="Q237" s="274" t="s">
        <v>1547</v>
      </c>
      <c r="R237" s="370" t="str">
        <f t="shared" si="20"/>
        <v>N/A</v>
      </c>
      <c r="S237" s="275" t="str">
        <f t="shared" si="21"/>
        <v>N/A</v>
      </c>
      <c r="T237" s="113"/>
      <c r="U237" s="323"/>
      <c r="V237" s="323"/>
    </row>
    <row r="238" spans="1:22" ht="12.75" x14ac:dyDescent="0.2">
      <c r="A238" s="272" t="s">
        <v>118</v>
      </c>
      <c r="B238" s="272">
        <v>2023</v>
      </c>
      <c r="C238" s="272" t="s">
        <v>656</v>
      </c>
      <c r="D238" s="272" t="s">
        <v>144</v>
      </c>
      <c r="E238" s="272" t="s">
        <v>1267</v>
      </c>
      <c r="F238" s="272" t="s">
        <v>1415</v>
      </c>
      <c r="G238" s="272" t="s">
        <v>295</v>
      </c>
      <c r="H238" s="272" t="s">
        <v>1262</v>
      </c>
      <c r="I238" s="272" t="s">
        <v>479</v>
      </c>
      <c r="J238" s="272" t="s">
        <v>192</v>
      </c>
      <c r="K238" s="272" t="s">
        <v>1571</v>
      </c>
      <c r="L238" s="272" t="s">
        <v>1546</v>
      </c>
      <c r="M238" s="272" t="s">
        <v>1547</v>
      </c>
      <c r="N238" s="272" t="s">
        <v>1130</v>
      </c>
      <c r="O238" s="272"/>
      <c r="P238" s="274">
        <v>0</v>
      </c>
      <c r="Q238" s="274">
        <v>0</v>
      </c>
      <c r="R238" s="370" t="str">
        <f t="shared" si="20"/>
        <v>N/A</v>
      </c>
      <c r="S238" s="275" t="str">
        <f t="shared" si="21"/>
        <v>N/A</v>
      </c>
      <c r="T238" s="113" t="s">
        <v>2015</v>
      </c>
      <c r="U238" s="323"/>
      <c r="V238" s="323"/>
    </row>
    <row r="239" spans="1:22" ht="12.75" x14ac:dyDescent="0.2">
      <c r="A239" s="272" t="s">
        <v>118</v>
      </c>
      <c r="B239" s="272">
        <v>2023</v>
      </c>
      <c r="C239" s="272" t="s">
        <v>656</v>
      </c>
      <c r="D239" s="272" t="s">
        <v>144</v>
      </c>
      <c r="E239" s="272" t="s">
        <v>1267</v>
      </c>
      <c r="F239" s="272" t="s">
        <v>1415</v>
      </c>
      <c r="G239" s="272" t="s">
        <v>295</v>
      </c>
      <c r="H239" s="272" t="s">
        <v>1262</v>
      </c>
      <c r="I239" s="272" t="s">
        <v>481</v>
      </c>
      <c r="J239" s="272" t="s">
        <v>184</v>
      </c>
      <c r="K239" s="272" t="s">
        <v>1555</v>
      </c>
      <c r="L239" s="272" t="s">
        <v>1546</v>
      </c>
      <c r="M239" s="272" t="s">
        <v>1547</v>
      </c>
      <c r="N239" s="272" t="s">
        <v>1130</v>
      </c>
      <c r="O239" s="272"/>
      <c r="P239" s="274" t="s">
        <v>1547</v>
      </c>
      <c r="Q239" s="274" t="s">
        <v>1547</v>
      </c>
      <c r="R239" s="370" t="str">
        <f t="shared" si="20"/>
        <v>N/A</v>
      </c>
      <c r="S239" s="275" t="str">
        <f t="shared" si="21"/>
        <v>N/A</v>
      </c>
      <c r="T239" s="113"/>
      <c r="U239" s="323"/>
      <c r="V239" s="323"/>
    </row>
    <row r="240" spans="1:22" ht="12.75" x14ac:dyDescent="0.2">
      <c r="A240" s="272" t="s">
        <v>118</v>
      </c>
      <c r="B240" s="272">
        <v>2023</v>
      </c>
      <c r="C240" s="272" t="s">
        <v>656</v>
      </c>
      <c r="D240" s="272" t="s">
        <v>144</v>
      </c>
      <c r="E240" s="272" t="s">
        <v>1267</v>
      </c>
      <c r="F240" s="272" t="s">
        <v>1415</v>
      </c>
      <c r="G240" s="272" t="s">
        <v>303</v>
      </c>
      <c r="H240" s="272" t="s">
        <v>1130</v>
      </c>
      <c r="I240" s="272" t="s">
        <v>479</v>
      </c>
      <c r="J240" s="272" t="s">
        <v>184</v>
      </c>
      <c r="K240" s="272" t="s">
        <v>1554</v>
      </c>
      <c r="L240" s="272" t="s">
        <v>1546</v>
      </c>
      <c r="M240" s="272" t="s">
        <v>1547</v>
      </c>
      <c r="N240" s="272" t="s">
        <v>1130</v>
      </c>
      <c r="O240" s="272"/>
      <c r="P240" s="274" t="s">
        <v>1547</v>
      </c>
      <c r="Q240" s="274" t="s">
        <v>1547</v>
      </c>
      <c r="R240" s="370" t="str">
        <f t="shared" si="20"/>
        <v>N/A</v>
      </c>
      <c r="S240" s="275" t="str">
        <f t="shared" si="21"/>
        <v>N/A</v>
      </c>
      <c r="T240" s="113" t="s">
        <v>2108</v>
      </c>
      <c r="U240" s="323"/>
      <c r="V240" s="323"/>
    </row>
    <row r="241" spans="1:22" ht="12.75" x14ac:dyDescent="0.2">
      <c r="A241" s="272" t="s">
        <v>118</v>
      </c>
      <c r="B241" s="272">
        <v>2023</v>
      </c>
      <c r="C241" s="272" t="s">
        <v>656</v>
      </c>
      <c r="D241" s="272" t="s">
        <v>144</v>
      </c>
      <c r="E241" s="272" t="s">
        <v>1267</v>
      </c>
      <c r="F241" s="272" t="s">
        <v>1415</v>
      </c>
      <c r="G241" s="272" t="s">
        <v>303</v>
      </c>
      <c r="H241" s="272" t="s">
        <v>1130</v>
      </c>
      <c r="I241" s="272" t="s">
        <v>479</v>
      </c>
      <c r="J241" s="272" t="s">
        <v>192</v>
      </c>
      <c r="K241" s="272" t="s">
        <v>807</v>
      </c>
      <c r="L241" s="272" t="s">
        <v>1546</v>
      </c>
      <c r="M241" s="272" t="s">
        <v>1547</v>
      </c>
      <c r="N241" s="272" t="s">
        <v>1130</v>
      </c>
      <c r="O241" s="272"/>
      <c r="P241" s="274" t="s">
        <v>1547</v>
      </c>
      <c r="Q241" s="274" t="s">
        <v>1547</v>
      </c>
      <c r="R241" s="370" t="str">
        <f t="shared" si="20"/>
        <v>N/A</v>
      </c>
      <c r="S241" s="275" t="str">
        <f t="shared" si="21"/>
        <v>N/A</v>
      </c>
      <c r="T241" s="113"/>
      <c r="U241" s="323"/>
      <c r="V241" s="323"/>
    </row>
    <row r="242" spans="1:22" ht="12.75" x14ac:dyDescent="0.2">
      <c r="A242" s="272" t="s">
        <v>118</v>
      </c>
      <c r="B242" s="272">
        <v>2023</v>
      </c>
      <c r="C242" s="272" t="s">
        <v>656</v>
      </c>
      <c r="D242" s="272" t="s">
        <v>144</v>
      </c>
      <c r="E242" s="272" t="s">
        <v>1267</v>
      </c>
      <c r="F242" s="272" t="s">
        <v>1415</v>
      </c>
      <c r="G242" s="272" t="s">
        <v>303</v>
      </c>
      <c r="H242" s="272" t="s">
        <v>1130</v>
      </c>
      <c r="I242" s="272" t="s">
        <v>481</v>
      </c>
      <c r="J242" s="272" t="s">
        <v>184</v>
      </c>
      <c r="K242" s="272" t="s">
        <v>1555</v>
      </c>
      <c r="L242" s="272" t="s">
        <v>1546</v>
      </c>
      <c r="M242" s="272" t="s">
        <v>1547</v>
      </c>
      <c r="N242" s="272" t="s">
        <v>1130</v>
      </c>
      <c r="O242" s="272"/>
      <c r="P242" s="274" t="s">
        <v>1547</v>
      </c>
      <c r="Q242" s="274" t="s">
        <v>1547</v>
      </c>
      <c r="R242" s="370" t="str">
        <f t="shared" si="20"/>
        <v>N/A</v>
      </c>
      <c r="S242" s="275" t="str">
        <f t="shared" si="21"/>
        <v>N/A</v>
      </c>
      <c r="T242" s="113"/>
      <c r="U242" s="323"/>
      <c r="V242" s="323"/>
    </row>
    <row r="243" spans="1:22" ht="12.75" x14ac:dyDescent="0.2">
      <c r="A243" s="272" t="s">
        <v>118</v>
      </c>
      <c r="B243" s="272">
        <v>2023</v>
      </c>
      <c r="C243" s="272" t="s">
        <v>656</v>
      </c>
      <c r="D243" s="272" t="s">
        <v>144</v>
      </c>
      <c r="E243" s="272" t="s">
        <v>1267</v>
      </c>
      <c r="F243" s="272" t="s">
        <v>1415</v>
      </c>
      <c r="G243" s="272" t="s">
        <v>299</v>
      </c>
      <c r="H243" s="272" t="s">
        <v>1130</v>
      </c>
      <c r="I243" s="272" t="s">
        <v>479</v>
      </c>
      <c r="J243" s="272" t="s">
        <v>184</v>
      </c>
      <c r="K243" s="272" t="s">
        <v>1554</v>
      </c>
      <c r="L243" s="272" t="s">
        <v>1546</v>
      </c>
      <c r="M243" s="272" t="s">
        <v>1547</v>
      </c>
      <c r="N243" s="272" t="s">
        <v>1130</v>
      </c>
      <c r="O243" s="272"/>
      <c r="P243" s="274" t="s">
        <v>1547</v>
      </c>
      <c r="Q243" s="274" t="s">
        <v>1547</v>
      </c>
      <c r="R243" s="370" t="str">
        <f t="shared" si="20"/>
        <v>N/A</v>
      </c>
      <c r="S243" s="275" t="str">
        <f t="shared" si="21"/>
        <v>N/A</v>
      </c>
      <c r="T243" s="113" t="s">
        <v>2108</v>
      </c>
      <c r="U243" s="323"/>
      <c r="V243" s="323"/>
    </row>
    <row r="244" spans="1:22" ht="12.75" x14ac:dyDescent="0.2">
      <c r="A244" s="272" t="s">
        <v>118</v>
      </c>
      <c r="B244" s="272">
        <v>2023</v>
      </c>
      <c r="C244" s="272" t="s">
        <v>656</v>
      </c>
      <c r="D244" s="272" t="s">
        <v>144</v>
      </c>
      <c r="E244" s="272" t="s">
        <v>1267</v>
      </c>
      <c r="F244" s="272" t="s">
        <v>1415</v>
      </c>
      <c r="G244" s="272" t="s">
        <v>299</v>
      </c>
      <c r="H244" s="272" t="s">
        <v>1130</v>
      </c>
      <c r="I244" s="272" t="s">
        <v>479</v>
      </c>
      <c r="J244" s="272" t="s">
        <v>192</v>
      </c>
      <c r="K244" s="272" t="s">
        <v>807</v>
      </c>
      <c r="L244" s="272" t="s">
        <v>1546</v>
      </c>
      <c r="M244" s="272" t="s">
        <v>1547</v>
      </c>
      <c r="N244" s="272" t="s">
        <v>1130</v>
      </c>
      <c r="O244" s="272"/>
      <c r="P244" s="274" t="s">
        <v>1547</v>
      </c>
      <c r="Q244" s="274" t="s">
        <v>1547</v>
      </c>
      <c r="R244" s="370" t="str">
        <f t="shared" si="20"/>
        <v>N/A</v>
      </c>
      <c r="S244" s="275" t="str">
        <f t="shared" si="21"/>
        <v>N/A</v>
      </c>
      <c r="T244" s="113"/>
      <c r="U244" s="323"/>
      <c r="V244" s="323"/>
    </row>
    <row r="245" spans="1:22" ht="12.75" x14ac:dyDescent="0.2">
      <c r="A245" s="272" t="s">
        <v>118</v>
      </c>
      <c r="B245" s="272">
        <v>2023</v>
      </c>
      <c r="C245" s="272" t="s">
        <v>656</v>
      </c>
      <c r="D245" s="272" t="s">
        <v>144</v>
      </c>
      <c r="E245" s="272" t="s">
        <v>1267</v>
      </c>
      <c r="F245" s="272" t="s">
        <v>1415</v>
      </c>
      <c r="G245" s="272" t="s">
        <v>299</v>
      </c>
      <c r="H245" s="272" t="s">
        <v>1130</v>
      </c>
      <c r="I245" s="272" t="s">
        <v>479</v>
      </c>
      <c r="J245" s="272" t="s">
        <v>192</v>
      </c>
      <c r="K245" s="272" t="s">
        <v>766</v>
      </c>
      <c r="L245" s="272" t="s">
        <v>1546</v>
      </c>
      <c r="M245" s="272" t="s">
        <v>1547</v>
      </c>
      <c r="N245" s="272" t="s">
        <v>1130</v>
      </c>
      <c r="O245" s="272"/>
      <c r="P245" s="274" t="s">
        <v>1547</v>
      </c>
      <c r="Q245" s="274" t="s">
        <v>1547</v>
      </c>
      <c r="R245" s="370" t="str">
        <f t="shared" si="20"/>
        <v>N/A</v>
      </c>
      <c r="S245" s="275" t="str">
        <f t="shared" si="21"/>
        <v>N/A</v>
      </c>
      <c r="T245" s="113"/>
      <c r="U245" s="323"/>
      <c r="V245" s="323"/>
    </row>
    <row r="246" spans="1:22" ht="12.75" x14ac:dyDescent="0.2">
      <c r="A246" s="272" t="s">
        <v>118</v>
      </c>
      <c r="B246" s="272">
        <v>2023</v>
      </c>
      <c r="C246" s="272" t="s">
        <v>656</v>
      </c>
      <c r="D246" s="272" t="s">
        <v>144</v>
      </c>
      <c r="E246" s="272" t="s">
        <v>1267</v>
      </c>
      <c r="F246" s="272" t="s">
        <v>1415</v>
      </c>
      <c r="G246" s="272" t="s">
        <v>299</v>
      </c>
      <c r="H246" s="272" t="s">
        <v>1130</v>
      </c>
      <c r="I246" s="272" t="s">
        <v>479</v>
      </c>
      <c r="J246" s="272" t="s">
        <v>192</v>
      </c>
      <c r="K246" s="272" t="s">
        <v>1571</v>
      </c>
      <c r="L246" s="272" t="s">
        <v>1546</v>
      </c>
      <c r="M246" s="272" t="s">
        <v>1547</v>
      </c>
      <c r="N246" s="272" t="s">
        <v>1130</v>
      </c>
      <c r="O246" s="272"/>
      <c r="P246" s="274">
        <v>0</v>
      </c>
      <c r="Q246" s="274">
        <v>0</v>
      </c>
      <c r="R246" s="370" t="str">
        <f t="shared" si="20"/>
        <v>N/A</v>
      </c>
      <c r="S246" s="275" t="str">
        <f t="shared" si="21"/>
        <v>N/A</v>
      </c>
      <c r="T246" s="113" t="s">
        <v>2015</v>
      </c>
      <c r="U246" s="323"/>
      <c r="V246" s="323"/>
    </row>
    <row r="247" spans="1:22" ht="12.75" x14ac:dyDescent="0.2">
      <c r="A247" s="272" t="s">
        <v>118</v>
      </c>
      <c r="B247" s="272">
        <v>2023</v>
      </c>
      <c r="C247" s="272" t="s">
        <v>656</v>
      </c>
      <c r="D247" s="272" t="s">
        <v>144</v>
      </c>
      <c r="E247" s="272" t="s">
        <v>1267</v>
      </c>
      <c r="F247" s="272" t="s">
        <v>1415</v>
      </c>
      <c r="G247" s="272" t="s">
        <v>299</v>
      </c>
      <c r="H247" s="272" t="s">
        <v>1130</v>
      </c>
      <c r="I247" s="272" t="s">
        <v>481</v>
      </c>
      <c r="J247" s="272" t="s">
        <v>184</v>
      </c>
      <c r="K247" s="272" t="s">
        <v>1555</v>
      </c>
      <c r="L247" s="272" t="s">
        <v>1546</v>
      </c>
      <c r="M247" s="272" t="s">
        <v>1547</v>
      </c>
      <c r="N247" s="272" t="s">
        <v>1130</v>
      </c>
      <c r="O247" s="272"/>
      <c r="P247" s="274" t="s">
        <v>1547</v>
      </c>
      <c r="Q247" s="274" t="s">
        <v>1547</v>
      </c>
      <c r="R247" s="370" t="str">
        <f t="shared" si="20"/>
        <v>N/A</v>
      </c>
      <c r="S247" s="275" t="str">
        <f t="shared" si="21"/>
        <v>N/A</v>
      </c>
      <c r="T247" s="113"/>
      <c r="U247" s="323"/>
      <c r="V247" s="323"/>
    </row>
    <row r="248" spans="1:22" ht="12.75" x14ac:dyDescent="0.2">
      <c r="A248" s="272" t="s">
        <v>118</v>
      </c>
      <c r="B248" s="272">
        <v>2023</v>
      </c>
      <c r="C248" s="272" t="s">
        <v>656</v>
      </c>
      <c r="D248" s="272" t="s">
        <v>144</v>
      </c>
      <c r="E248" s="272" t="s">
        <v>1267</v>
      </c>
      <c r="F248" s="272" t="s">
        <v>1415</v>
      </c>
      <c r="G248" s="272" t="s">
        <v>297</v>
      </c>
      <c r="H248" s="272" t="s">
        <v>1262</v>
      </c>
      <c r="I248" s="272" t="s">
        <v>479</v>
      </c>
      <c r="J248" s="272" t="s">
        <v>184</v>
      </c>
      <c r="K248" s="272" t="s">
        <v>1554</v>
      </c>
      <c r="L248" s="272" t="s">
        <v>1546</v>
      </c>
      <c r="M248" s="272" t="s">
        <v>1547</v>
      </c>
      <c r="N248" s="272" t="s">
        <v>1130</v>
      </c>
      <c r="O248" s="272"/>
      <c r="P248" s="274" t="s">
        <v>1547</v>
      </c>
      <c r="Q248" s="274" t="s">
        <v>1547</v>
      </c>
      <c r="R248" s="370" t="str">
        <f t="shared" si="20"/>
        <v>N/A</v>
      </c>
      <c r="S248" s="275" t="str">
        <f t="shared" si="21"/>
        <v>N/A</v>
      </c>
      <c r="T248" s="113" t="s">
        <v>2108</v>
      </c>
      <c r="U248" s="323"/>
      <c r="V248" s="323"/>
    </row>
    <row r="249" spans="1:22" ht="12.75" x14ac:dyDescent="0.2">
      <c r="A249" s="272" t="s">
        <v>118</v>
      </c>
      <c r="B249" s="272">
        <v>2023</v>
      </c>
      <c r="C249" s="272" t="s">
        <v>656</v>
      </c>
      <c r="D249" s="272" t="s">
        <v>144</v>
      </c>
      <c r="E249" s="272" t="s">
        <v>1267</v>
      </c>
      <c r="F249" s="272" t="s">
        <v>1415</v>
      </c>
      <c r="G249" s="272" t="s">
        <v>297</v>
      </c>
      <c r="H249" s="272" t="s">
        <v>1262</v>
      </c>
      <c r="I249" s="272" t="s">
        <v>479</v>
      </c>
      <c r="J249" s="272" t="s">
        <v>192</v>
      </c>
      <c r="K249" s="272" t="s">
        <v>807</v>
      </c>
      <c r="L249" s="272" t="s">
        <v>1546</v>
      </c>
      <c r="M249" s="272" t="s">
        <v>1547</v>
      </c>
      <c r="N249" s="272" t="s">
        <v>1130</v>
      </c>
      <c r="O249" s="272"/>
      <c r="P249" s="274" t="s">
        <v>1547</v>
      </c>
      <c r="Q249" s="274" t="s">
        <v>1547</v>
      </c>
      <c r="R249" s="370" t="str">
        <f t="shared" si="20"/>
        <v>N/A</v>
      </c>
      <c r="S249" s="275" t="str">
        <f t="shared" si="21"/>
        <v>N/A</v>
      </c>
      <c r="T249" s="113"/>
      <c r="U249" s="323"/>
      <c r="V249" s="323"/>
    </row>
    <row r="250" spans="1:22" ht="12.75" x14ac:dyDescent="0.2">
      <c r="A250" s="272" t="s">
        <v>118</v>
      </c>
      <c r="B250" s="272">
        <v>2023</v>
      </c>
      <c r="C250" s="272" t="s">
        <v>656</v>
      </c>
      <c r="D250" s="272" t="s">
        <v>144</v>
      </c>
      <c r="E250" s="272" t="s">
        <v>1267</v>
      </c>
      <c r="F250" s="272" t="s">
        <v>1415</v>
      </c>
      <c r="G250" s="272" t="s">
        <v>297</v>
      </c>
      <c r="H250" s="272" t="s">
        <v>1262</v>
      </c>
      <c r="I250" s="272" t="s">
        <v>479</v>
      </c>
      <c r="J250" s="272" t="s">
        <v>192</v>
      </c>
      <c r="K250" s="272" t="s">
        <v>766</v>
      </c>
      <c r="L250" s="272" t="s">
        <v>1546</v>
      </c>
      <c r="M250" s="272" t="s">
        <v>1547</v>
      </c>
      <c r="N250" s="272" t="s">
        <v>1130</v>
      </c>
      <c r="O250" s="272"/>
      <c r="P250" s="274" t="s">
        <v>1547</v>
      </c>
      <c r="Q250" s="274" t="s">
        <v>1547</v>
      </c>
      <c r="R250" s="370" t="str">
        <f t="shared" si="20"/>
        <v>N/A</v>
      </c>
      <c r="S250" s="275" t="str">
        <f t="shared" si="21"/>
        <v>N/A</v>
      </c>
      <c r="T250" s="113"/>
      <c r="U250" s="323"/>
      <c r="V250" s="323"/>
    </row>
    <row r="251" spans="1:22" ht="12.75" x14ac:dyDescent="0.2">
      <c r="A251" s="272" t="s">
        <v>118</v>
      </c>
      <c r="B251" s="272">
        <v>2023</v>
      </c>
      <c r="C251" s="272" t="s">
        <v>656</v>
      </c>
      <c r="D251" s="272" t="s">
        <v>144</v>
      </c>
      <c r="E251" s="272" t="s">
        <v>1267</v>
      </c>
      <c r="F251" s="272" t="s">
        <v>1415</v>
      </c>
      <c r="G251" s="272" t="s">
        <v>297</v>
      </c>
      <c r="H251" s="272" t="s">
        <v>1262</v>
      </c>
      <c r="I251" s="272" t="s">
        <v>479</v>
      </c>
      <c r="J251" s="272" t="s">
        <v>192</v>
      </c>
      <c r="K251" s="272" t="s">
        <v>1571</v>
      </c>
      <c r="L251" s="272" t="s">
        <v>1546</v>
      </c>
      <c r="M251" s="272" t="s">
        <v>1547</v>
      </c>
      <c r="N251" s="272" t="s">
        <v>1130</v>
      </c>
      <c r="O251" s="272"/>
      <c r="P251" s="274">
        <v>0</v>
      </c>
      <c r="Q251" s="274">
        <v>0</v>
      </c>
      <c r="R251" s="370" t="str">
        <f t="shared" si="20"/>
        <v>N/A</v>
      </c>
      <c r="S251" s="275" t="str">
        <f t="shared" si="21"/>
        <v>N/A</v>
      </c>
      <c r="T251" s="113" t="s">
        <v>2015</v>
      </c>
      <c r="U251" s="323"/>
      <c r="V251" s="323"/>
    </row>
    <row r="252" spans="1:22" ht="12.75" x14ac:dyDescent="0.2">
      <c r="A252" s="272" t="s">
        <v>118</v>
      </c>
      <c r="B252" s="272">
        <v>2023</v>
      </c>
      <c r="C252" s="272" t="s">
        <v>656</v>
      </c>
      <c r="D252" s="272" t="s">
        <v>144</v>
      </c>
      <c r="E252" s="272" t="s">
        <v>1267</v>
      </c>
      <c r="F252" s="272" t="s">
        <v>1415</v>
      </c>
      <c r="G252" s="272" t="s">
        <v>297</v>
      </c>
      <c r="H252" s="272" t="s">
        <v>1262</v>
      </c>
      <c r="I252" s="272" t="s">
        <v>481</v>
      </c>
      <c r="J252" s="272" t="s">
        <v>184</v>
      </c>
      <c r="K252" s="272" t="s">
        <v>1555</v>
      </c>
      <c r="L252" s="272" t="s">
        <v>1546</v>
      </c>
      <c r="M252" s="272" t="s">
        <v>1547</v>
      </c>
      <c r="N252" s="272" t="s">
        <v>1130</v>
      </c>
      <c r="O252" s="272"/>
      <c r="P252" s="274" t="s">
        <v>1547</v>
      </c>
      <c r="Q252" s="274" t="s">
        <v>1547</v>
      </c>
      <c r="R252" s="370" t="str">
        <f t="shared" si="20"/>
        <v>N/A</v>
      </c>
      <c r="S252" s="275" t="str">
        <f t="shared" si="21"/>
        <v>N/A</v>
      </c>
      <c r="T252" s="113"/>
      <c r="U252" s="323"/>
      <c r="V252" s="323"/>
    </row>
    <row r="253" spans="1:22" ht="12.75" x14ac:dyDescent="0.2">
      <c r="A253" s="272" t="s">
        <v>118</v>
      </c>
      <c r="B253" s="272">
        <v>2023</v>
      </c>
      <c r="C253" s="272" t="s">
        <v>656</v>
      </c>
      <c r="D253" s="272" t="s">
        <v>144</v>
      </c>
      <c r="E253" s="272" t="s">
        <v>1267</v>
      </c>
      <c r="F253" s="272" t="s">
        <v>1416</v>
      </c>
      <c r="G253" s="272" t="s">
        <v>295</v>
      </c>
      <c r="H253" s="272" t="s">
        <v>1262</v>
      </c>
      <c r="I253" s="272" t="s">
        <v>479</v>
      </c>
      <c r="J253" s="272" t="s">
        <v>184</v>
      </c>
      <c r="K253" s="272" t="s">
        <v>1554</v>
      </c>
      <c r="L253" s="272" t="s">
        <v>1546</v>
      </c>
      <c r="M253" s="272" t="s">
        <v>1547</v>
      </c>
      <c r="N253" s="272" t="s">
        <v>1130</v>
      </c>
      <c r="O253" s="272"/>
      <c r="P253" s="274" t="s">
        <v>1547</v>
      </c>
      <c r="Q253" s="274" t="s">
        <v>1547</v>
      </c>
      <c r="R253" s="370" t="str">
        <f t="shared" si="20"/>
        <v>N/A</v>
      </c>
      <c r="S253" s="275" t="str">
        <f t="shared" si="21"/>
        <v>N/A</v>
      </c>
      <c r="T253" s="113" t="s">
        <v>2108</v>
      </c>
      <c r="U253" s="323"/>
      <c r="V253" s="323"/>
    </row>
    <row r="254" spans="1:22" ht="25.5" x14ac:dyDescent="0.2">
      <c r="A254" s="272" t="s">
        <v>118</v>
      </c>
      <c r="B254" s="272">
        <v>2023</v>
      </c>
      <c r="C254" s="272" t="s">
        <v>656</v>
      </c>
      <c r="D254" s="272" t="s">
        <v>144</v>
      </c>
      <c r="E254" s="272" t="s">
        <v>1267</v>
      </c>
      <c r="F254" s="272" t="s">
        <v>1416</v>
      </c>
      <c r="G254" s="272" t="s">
        <v>295</v>
      </c>
      <c r="H254" s="272" t="s">
        <v>1262</v>
      </c>
      <c r="I254" s="272" t="s">
        <v>481</v>
      </c>
      <c r="J254" s="272" t="s">
        <v>184</v>
      </c>
      <c r="K254" s="272" t="s">
        <v>1555</v>
      </c>
      <c r="L254" s="272" t="s">
        <v>1546</v>
      </c>
      <c r="M254" s="272" t="s">
        <v>1547</v>
      </c>
      <c r="N254" s="272" t="s">
        <v>1130</v>
      </c>
      <c r="O254" s="272"/>
      <c r="P254" s="274" t="s">
        <v>1547</v>
      </c>
      <c r="Q254" s="274" t="s">
        <v>1547</v>
      </c>
      <c r="R254" s="370" t="str">
        <f t="shared" si="20"/>
        <v>N/A</v>
      </c>
      <c r="S254" s="275" t="str">
        <f t="shared" si="21"/>
        <v>N/A</v>
      </c>
      <c r="T254" s="113" t="s">
        <v>2113</v>
      </c>
      <c r="U254" s="323"/>
      <c r="V254" s="323"/>
    </row>
    <row r="255" spans="1:22" ht="12.75" x14ac:dyDescent="0.2">
      <c r="A255" s="272" t="s">
        <v>118</v>
      </c>
      <c r="B255" s="272">
        <v>2023</v>
      </c>
      <c r="C255" s="272" t="s">
        <v>656</v>
      </c>
      <c r="D255" s="272" t="s">
        <v>144</v>
      </c>
      <c r="E255" s="272" t="s">
        <v>1267</v>
      </c>
      <c r="F255" s="272" t="s">
        <v>1416</v>
      </c>
      <c r="G255" s="272" t="s">
        <v>303</v>
      </c>
      <c r="H255" s="272" t="s">
        <v>1130</v>
      </c>
      <c r="I255" s="272" t="s">
        <v>479</v>
      </c>
      <c r="J255" s="272" t="s">
        <v>184</v>
      </c>
      <c r="K255" s="272" t="s">
        <v>1554</v>
      </c>
      <c r="L255" s="272" t="s">
        <v>1546</v>
      </c>
      <c r="M255" s="272" t="s">
        <v>1547</v>
      </c>
      <c r="N255" s="272" t="s">
        <v>1130</v>
      </c>
      <c r="O255" s="272"/>
      <c r="P255" s="274" t="s">
        <v>1547</v>
      </c>
      <c r="Q255" s="274" t="s">
        <v>1547</v>
      </c>
      <c r="R255" s="370" t="str">
        <f t="shared" si="20"/>
        <v>N/A</v>
      </c>
      <c r="S255" s="275" t="str">
        <f t="shared" si="21"/>
        <v>N/A</v>
      </c>
      <c r="T255" s="113" t="s">
        <v>2108</v>
      </c>
      <c r="U255" s="323"/>
      <c r="V255" s="323"/>
    </row>
    <row r="256" spans="1:22" ht="25.5" x14ac:dyDescent="0.2">
      <c r="A256" s="272" t="s">
        <v>118</v>
      </c>
      <c r="B256" s="272">
        <v>2023</v>
      </c>
      <c r="C256" s="272" t="s">
        <v>656</v>
      </c>
      <c r="D256" s="272" t="s">
        <v>144</v>
      </c>
      <c r="E256" s="272" t="s">
        <v>1267</v>
      </c>
      <c r="F256" s="272" t="s">
        <v>1416</v>
      </c>
      <c r="G256" s="272" t="s">
        <v>299</v>
      </c>
      <c r="H256" s="272" t="s">
        <v>1130</v>
      </c>
      <c r="I256" s="272" t="s">
        <v>481</v>
      </c>
      <c r="J256" s="272" t="s">
        <v>184</v>
      </c>
      <c r="K256" s="272" t="s">
        <v>1555</v>
      </c>
      <c r="L256" s="272" t="s">
        <v>1546</v>
      </c>
      <c r="M256" s="272" t="s">
        <v>1547</v>
      </c>
      <c r="N256" s="272" t="s">
        <v>1130</v>
      </c>
      <c r="O256" s="272"/>
      <c r="P256" s="274">
        <v>63</v>
      </c>
      <c r="Q256" s="274">
        <v>1</v>
      </c>
      <c r="R256" s="370" t="str">
        <f t="shared" si="20"/>
        <v>N/A</v>
      </c>
      <c r="S256" s="275" t="str">
        <f t="shared" si="21"/>
        <v>N/A</v>
      </c>
      <c r="T256" s="113" t="s">
        <v>2113</v>
      </c>
      <c r="U256" s="323"/>
      <c r="V256" s="323"/>
    </row>
    <row r="257" spans="1:22" ht="12.75" x14ac:dyDescent="0.2">
      <c r="A257" s="272" t="s">
        <v>118</v>
      </c>
      <c r="B257" s="272">
        <v>2023</v>
      </c>
      <c r="C257" s="272" t="s">
        <v>656</v>
      </c>
      <c r="D257" s="272" t="s">
        <v>144</v>
      </c>
      <c r="E257" s="272" t="s">
        <v>1267</v>
      </c>
      <c r="F257" s="272" t="s">
        <v>1416</v>
      </c>
      <c r="G257" s="272" t="s">
        <v>297</v>
      </c>
      <c r="H257" s="272" t="s">
        <v>1262</v>
      </c>
      <c r="I257" s="272" t="s">
        <v>479</v>
      </c>
      <c r="J257" s="272" t="s">
        <v>184</v>
      </c>
      <c r="K257" s="272" t="s">
        <v>1554</v>
      </c>
      <c r="L257" s="272" t="s">
        <v>1546</v>
      </c>
      <c r="M257" s="272" t="s">
        <v>1547</v>
      </c>
      <c r="N257" s="272" t="s">
        <v>1130</v>
      </c>
      <c r="O257" s="272"/>
      <c r="P257" s="274" t="s">
        <v>1547</v>
      </c>
      <c r="Q257" s="274" t="s">
        <v>1547</v>
      </c>
      <c r="R257" s="370" t="str">
        <f t="shared" si="20"/>
        <v>N/A</v>
      </c>
      <c r="S257" s="275" t="str">
        <f t="shared" si="21"/>
        <v>N/A</v>
      </c>
      <c r="T257" s="113" t="s">
        <v>2108</v>
      </c>
      <c r="U257" s="323"/>
      <c r="V257" s="323"/>
    </row>
    <row r="258" spans="1:22" ht="25.5" x14ac:dyDescent="0.2">
      <c r="A258" s="272" t="s">
        <v>118</v>
      </c>
      <c r="B258" s="272">
        <v>2023</v>
      </c>
      <c r="C258" s="272" t="s">
        <v>656</v>
      </c>
      <c r="D258" s="272" t="s">
        <v>144</v>
      </c>
      <c r="E258" s="272" t="s">
        <v>1267</v>
      </c>
      <c r="F258" s="272" t="s">
        <v>1416</v>
      </c>
      <c r="G258" s="272" t="s">
        <v>297</v>
      </c>
      <c r="H258" s="272" t="s">
        <v>1262</v>
      </c>
      <c r="I258" s="272" t="s">
        <v>481</v>
      </c>
      <c r="J258" s="272" t="s">
        <v>184</v>
      </c>
      <c r="K258" s="272" t="s">
        <v>1555</v>
      </c>
      <c r="L258" s="272" t="s">
        <v>1546</v>
      </c>
      <c r="M258" s="272" t="s">
        <v>1547</v>
      </c>
      <c r="N258" s="272" t="s">
        <v>1130</v>
      </c>
      <c r="O258" s="272"/>
      <c r="P258" s="274" t="s">
        <v>1547</v>
      </c>
      <c r="Q258" s="274" t="s">
        <v>1547</v>
      </c>
      <c r="R258" s="370" t="str">
        <f t="shared" si="20"/>
        <v>N/A</v>
      </c>
      <c r="S258" s="275" t="str">
        <f t="shared" si="21"/>
        <v>N/A</v>
      </c>
      <c r="T258" s="113" t="s">
        <v>2113</v>
      </c>
      <c r="U258" s="323"/>
      <c r="V258" s="323"/>
    </row>
    <row r="259" spans="1:22" ht="12.75" x14ac:dyDescent="0.2">
      <c r="A259" s="272" t="s">
        <v>118</v>
      </c>
      <c r="B259" s="272">
        <v>2023</v>
      </c>
      <c r="C259" s="272" t="s">
        <v>656</v>
      </c>
      <c r="D259" s="272" t="s">
        <v>144</v>
      </c>
      <c r="E259" s="272" t="s">
        <v>1267</v>
      </c>
      <c r="F259" s="272" t="s">
        <v>1388</v>
      </c>
      <c r="G259" s="272" t="s">
        <v>295</v>
      </c>
      <c r="H259" s="272" t="s">
        <v>1262</v>
      </c>
      <c r="I259" s="272" t="s">
        <v>479</v>
      </c>
      <c r="J259" s="272" t="s">
        <v>184</v>
      </c>
      <c r="K259" s="272" t="s">
        <v>1554</v>
      </c>
      <c r="L259" s="272" t="s">
        <v>1546</v>
      </c>
      <c r="M259" s="272" t="s">
        <v>1547</v>
      </c>
      <c r="N259" s="272" t="s">
        <v>1130</v>
      </c>
      <c r="O259" s="272"/>
      <c r="P259" s="274" t="s">
        <v>1547</v>
      </c>
      <c r="Q259" s="274" t="s">
        <v>1547</v>
      </c>
      <c r="R259" s="370" t="str">
        <f t="shared" si="20"/>
        <v>N/A</v>
      </c>
      <c r="S259" s="275" t="str">
        <f t="shared" si="21"/>
        <v>N/A</v>
      </c>
      <c r="T259" s="113" t="s">
        <v>2108</v>
      </c>
      <c r="U259" s="323"/>
      <c r="V259" s="323"/>
    </row>
    <row r="260" spans="1:22" ht="25.5" x14ac:dyDescent="0.2">
      <c r="A260" s="272" t="s">
        <v>118</v>
      </c>
      <c r="B260" s="272">
        <v>2023</v>
      </c>
      <c r="C260" s="272" t="s">
        <v>656</v>
      </c>
      <c r="D260" s="272" t="s">
        <v>144</v>
      </c>
      <c r="E260" s="272" t="s">
        <v>1267</v>
      </c>
      <c r="F260" s="272" t="s">
        <v>1388</v>
      </c>
      <c r="G260" s="272" t="s">
        <v>295</v>
      </c>
      <c r="H260" s="272" t="s">
        <v>1262</v>
      </c>
      <c r="I260" s="272" t="s">
        <v>481</v>
      </c>
      <c r="J260" s="272" t="s">
        <v>184</v>
      </c>
      <c r="K260" s="272" t="s">
        <v>1555</v>
      </c>
      <c r="L260" s="272" t="s">
        <v>1546</v>
      </c>
      <c r="M260" s="272" t="s">
        <v>1547</v>
      </c>
      <c r="N260" s="272" t="s">
        <v>1130</v>
      </c>
      <c r="O260" s="272"/>
      <c r="P260" s="274" t="s">
        <v>1547</v>
      </c>
      <c r="Q260" s="274" t="s">
        <v>1547</v>
      </c>
      <c r="R260" s="370" t="str">
        <f t="shared" si="20"/>
        <v>N/A</v>
      </c>
      <c r="S260" s="275" t="str">
        <f t="shared" si="21"/>
        <v>N/A</v>
      </c>
      <c r="T260" s="113" t="s">
        <v>2114</v>
      </c>
      <c r="U260" s="323"/>
      <c r="V260" s="323"/>
    </row>
    <row r="261" spans="1:22" ht="12.75" x14ac:dyDescent="0.2">
      <c r="A261" s="272" t="s">
        <v>118</v>
      </c>
      <c r="B261" s="272">
        <v>2023</v>
      </c>
      <c r="C261" s="272" t="s">
        <v>656</v>
      </c>
      <c r="D261" s="272" t="s">
        <v>144</v>
      </c>
      <c r="E261" s="272" t="s">
        <v>1267</v>
      </c>
      <c r="F261" s="272" t="s">
        <v>1388</v>
      </c>
      <c r="G261" s="272" t="s">
        <v>303</v>
      </c>
      <c r="H261" s="272" t="s">
        <v>1130</v>
      </c>
      <c r="I261" s="272" t="s">
        <v>479</v>
      </c>
      <c r="J261" s="272" t="s">
        <v>184</v>
      </c>
      <c r="K261" s="272" t="s">
        <v>1554</v>
      </c>
      <c r="L261" s="272" t="s">
        <v>1546</v>
      </c>
      <c r="M261" s="272" t="s">
        <v>1547</v>
      </c>
      <c r="N261" s="272" t="s">
        <v>1130</v>
      </c>
      <c r="O261" s="272" t="s">
        <v>1561</v>
      </c>
      <c r="P261" s="274" t="s">
        <v>1547</v>
      </c>
      <c r="Q261" s="274" t="s">
        <v>1547</v>
      </c>
      <c r="R261" s="370" t="str">
        <f t="shared" ref="R261:R324" si="22">IF(M261="N/A","N/A", P261/M261)</f>
        <v>N/A</v>
      </c>
      <c r="S261" s="275" t="str">
        <f t="shared" si="21"/>
        <v>N/A</v>
      </c>
      <c r="T261" s="113" t="s">
        <v>2108</v>
      </c>
      <c r="U261" s="323"/>
      <c r="V261" s="323"/>
    </row>
    <row r="262" spans="1:22" ht="12.75" x14ac:dyDescent="0.2">
      <c r="A262" s="272" t="s">
        <v>118</v>
      </c>
      <c r="B262" s="272">
        <v>2023</v>
      </c>
      <c r="C262" s="272" t="s">
        <v>656</v>
      </c>
      <c r="D262" s="272" t="s">
        <v>144</v>
      </c>
      <c r="E262" s="272" t="s">
        <v>1267</v>
      </c>
      <c r="F262" s="272" t="s">
        <v>1388</v>
      </c>
      <c r="G262" s="272" t="s">
        <v>299</v>
      </c>
      <c r="H262" s="272" t="s">
        <v>1130</v>
      </c>
      <c r="I262" s="272" t="s">
        <v>479</v>
      </c>
      <c r="J262" s="272" t="s">
        <v>184</v>
      </c>
      <c r="K262" s="272" t="s">
        <v>1554</v>
      </c>
      <c r="L262" s="272" t="s">
        <v>1546</v>
      </c>
      <c r="M262" s="272" t="s">
        <v>1547</v>
      </c>
      <c r="N262" s="272" t="s">
        <v>1130</v>
      </c>
      <c r="O262" s="272" t="s">
        <v>1561</v>
      </c>
      <c r="P262" s="274">
        <v>26</v>
      </c>
      <c r="Q262" s="274" t="e">
        <f>#REF!</f>
        <v>#REF!</v>
      </c>
      <c r="R262" s="370" t="str">
        <f t="shared" si="22"/>
        <v>N/A</v>
      </c>
      <c r="S262" s="275" t="str">
        <f t="shared" si="21"/>
        <v>N/A</v>
      </c>
      <c r="T262" s="113" t="s">
        <v>2108</v>
      </c>
      <c r="U262" s="323"/>
      <c r="V262" s="323"/>
    </row>
    <row r="263" spans="1:22" ht="12.75" x14ac:dyDescent="0.2">
      <c r="A263" s="272" t="s">
        <v>118</v>
      </c>
      <c r="B263" s="272">
        <v>2023</v>
      </c>
      <c r="C263" s="272" t="s">
        <v>656</v>
      </c>
      <c r="D263" s="272" t="s">
        <v>144</v>
      </c>
      <c r="E263" s="272" t="s">
        <v>1267</v>
      </c>
      <c r="F263" s="272" t="s">
        <v>1388</v>
      </c>
      <c r="G263" s="272" t="s">
        <v>297</v>
      </c>
      <c r="H263" s="272" t="s">
        <v>1262</v>
      </c>
      <c r="I263" s="272" t="s">
        <v>479</v>
      </c>
      <c r="J263" s="272" t="s">
        <v>184</v>
      </c>
      <c r="K263" s="272" t="s">
        <v>1554</v>
      </c>
      <c r="L263" s="272" t="s">
        <v>1546</v>
      </c>
      <c r="M263" s="272" t="s">
        <v>1547</v>
      </c>
      <c r="N263" s="272" t="s">
        <v>1130</v>
      </c>
      <c r="O263" s="272"/>
      <c r="P263" s="274" t="s">
        <v>1547</v>
      </c>
      <c r="Q263" s="274" t="s">
        <v>1547</v>
      </c>
      <c r="R263" s="370" t="str">
        <f t="shared" si="22"/>
        <v>N/A</v>
      </c>
      <c r="S263" s="275" t="str">
        <f t="shared" si="21"/>
        <v>N/A</v>
      </c>
      <c r="T263" s="113" t="s">
        <v>2108</v>
      </c>
      <c r="U263" s="323"/>
      <c r="V263" s="323"/>
    </row>
    <row r="264" spans="1:22" ht="25.5" x14ac:dyDescent="0.2">
      <c r="A264" s="272" t="s">
        <v>118</v>
      </c>
      <c r="B264" s="272">
        <v>2023</v>
      </c>
      <c r="C264" s="272" t="s">
        <v>656</v>
      </c>
      <c r="D264" s="272" t="s">
        <v>144</v>
      </c>
      <c r="E264" s="272" t="s">
        <v>1267</v>
      </c>
      <c r="F264" s="272" t="s">
        <v>1388</v>
      </c>
      <c r="G264" s="272" t="s">
        <v>297</v>
      </c>
      <c r="H264" s="272" t="s">
        <v>1262</v>
      </c>
      <c r="I264" s="272" t="s">
        <v>481</v>
      </c>
      <c r="J264" s="272" t="s">
        <v>184</v>
      </c>
      <c r="K264" s="272" t="s">
        <v>1555</v>
      </c>
      <c r="L264" s="272" t="s">
        <v>1546</v>
      </c>
      <c r="M264" s="272" t="s">
        <v>1547</v>
      </c>
      <c r="N264" s="272" t="s">
        <v>1130</v>
      </c>
      <c r="O264" s="272"/>
      <c r="P264" s="274" t="s">
        <v>1547</v>
      </c>
      <c r="Q264" s="274" t="s">
        <v>1547</v>
      </c>
      <c r="R264" s="370" t="str">
        <f t="shared" si="22"/>
        <v>N/A</v>
      </c>
      <c r="S264" s="275" t="str">
        <f t="shared" si="21"/>
        <v>N/A</v>
      </c>
      <c r="T264" s="113" t="s">
        <v>2114</v>
      </c>
      <c r="U264" s="323"/>
      <c r="V264" s="323"/>
    </row>
    <row r="265" spans="1:22" ht="12.75" x14ac:dyDescent="0.2">
      <c r="A265" s="272" t="s">
        <v>118</v>
      </c>
      <c r="B265" s="272">
        <v>2023</v>
      </c>
      <c r="C265" s="272" t="s">
        <v>656</v>
      </c>
      <c r="D265" s="272" t="s">
        <v>144</v>
      </c>
      <c r="E265" s="272" t="s">
        <v>1267</v>
      </c>
      <c r="F265" s="272" t="s">
        <v>1417</v>
      </c>
      <c r="G265" s="272" t="s">
        <v>295</v>
      </c>
      <c r="H265" s="272" t="s">
        <v>1262</v>
      </c>
      <c r="I265" s="272" t="s">
        <v>479</v>
      </c>
      <c r="J265" s="272" t="s">
        <v>184</v>
      </c>
      <c r="K265" s="272" t="s">
        <v>1554</v>
      </c>
      <c r="L265" s="272" t="s">
        <v>1546</v>
      </c>
      <c r="M265" s="272" t="s">
        <v>1547</v>
      </c>
      <c r="N265" s="272" t="s">
        <v>1130</v>
      </c>
      <c r="O265" s="272"/>
      <c r="P265" s="274" t="s">
        <v>1547</v>
      </c>
      <c r="Q265" s="274" t="s">
        <v>1547</v>
      </c>
      <c r="R265" s="370" t="str">
        <f t="shared" si="22"/>
        <v>N/A</v>
      </c>
      <c r="S265" s="275" t="str">
        <f t="shared" si="21"/>
        <v>N/A</v>
      </c>
      <c r="T265" s="113" t="s">
        <v>2108</v>
      </c>
      <c r="U265" s="323"/>
      <c r="V265" s="323"/>
    </row>
    <row r="266" spans="1:22" ht="12.75" x14ac:dyDescent="0.2">
      <c r="A266" s="272" t="s">
        <v>118</v>
      </c>
      <c r="B266" s="272">
        <v>2023</v>
      </c>
      <c r="C266" s="272" t="s">
        <v>656</v>
      </c>
      <c r="D266" s="272" t="s">
        <v>144</v>
      </c>
      <c r="E266" s="272" t="s">
        <v>1267</v>
      </c>
      <c r="F266" s="272" t="s">
        <v>1417</v>
      </c>
      <c r="G266" s="272" t="s">
        <v>295</v>
      </c>
      <c r="H266" s="272" t="s">
        <v>1262</v>
      </c>
      <c r="I266" s="272" t="s">
        <v>479</v>
      </c>
      <c r="J266" s="272" t="s">
        <v>192</v>
      </c>
      <c r="K266" s="272" t="s">
        <v>807</v>
      </c>
      <c r="L266" s="272" t="s">
        <v>1546</v>
      </c>
      <c r="M266" s="272" t="s">
        <v>1547</v>
      </c>
      <c r="N266" s="272" t="s">
        <v>1130</v>
      </c>
      <c r="O266" s="272"/>
      <c r="P266" s="274" t="s">
        <v>1547</v>
      </c>
      <c r="Q266" s="274" t="s">
        <v>1547</v>
      </c>
      <c r="R266" s="370" t="str">
        <f t="shared" si="22"/>
        <v>N/A</v>
      </c>
      <c r="S266" s="275" t="str">
        <f t="shared" si="21"/>
        <v>N/A</v>
      </c>
      <c r="T266" s="113"/>
      <c r="U266" s="323"/>
      <c r="V266" s="323"/>
    </row>
    <row r="267" spans="1:22" ht="12.75" x14ac:dyDescent="0.2">
      <c r="A267" s="272" t="s">
        <v>118</v>
      </c>
      <c r="B267" s="272">
        <v>2023</v>
      </c>
      <c r="C267" s="272" t="s">
        <v>656</v>
      </c>
      <c r="D267" s="272" t="s">
        <v>144</v>
      </c>
      <c r="E267" s="272" t="s">
        <v>1267</v>
      </c>
      <c r="F267" s="272" t="s">
        <v>1417</v>
      </c>
      <c r="G267" s="272" t="s">
        <v>295</v>
      </c>
      <c r="H267" s="272" t="s">
        <v>1262</v>
      </c>
      <c r="I267" s="272" t="s">
        <v>479</v>
      </c>
      <c r="J267" s="272" t="s">
        <v>192</v>
      </c>
      <c r="K267" s="272" t="s">
        <v>766</v>
      </c>
      <c r="L267" s="272" t="s">
        <v>1546</v>
      </c>
      <c r="M267" s="272" t="s">
        <v>1547</v>
      </c>
      <c r="N267" s="272" t="s">
        <v>1130</v>
      </c>
      <c r="O267" s="272"/>
      <c r="P267" s="274" t="s">
        <v>1547</v>
      </c>
      <c r="Q267" s="274" t="s">
        <v>1547</v>
      </c>
      <c r="R267" s="370" t="str">
        <f t="shared" si="22"/>
        <v>N/A</v>
      </c>
      <c r="S267" s="275" t="str">
        <f t="shared" si="21"/>
        <v>N/A</v>
      </c>
      <c r="T267" s="113"/>
      <c r="U267" s="323"/>
      <c r="V267" s="323"/>
    </row>
    <row r="268" spans="1:22" ht="12.75" x14ac:dyDescent="0.2">
      <c r="A268" s="272" t="s">
        <v>118</v>
      </c>
      <c r="B268" s="272">
        <v>2023</v>
      </c>
      <c r="C268" s="272" t="s">
        <v>656</v>
      </c>
      <c r="D268" s="272" t="s">
        <v>144</v>
      </c>
      <c r="E268" s="272" t="s">
        <v>1267</v>
      </c>
      <c r="F268" s="272" t="s">
        <v>1417</v>
      </c>
      <c r="G268" s="272" t="s">
        <v>295</v>
      </c>
      <c r="H268" s="272" t="s">
        <v>1262</v>
      </c>
      <c r="I268" s="272" t="s">
        <v>479</v>
      </c>
      <c r="J268" s="272" t="s">
        <v>192</v>
      </c>
      <c r="K268" s="272" t="s">
        <v>1571</v>
      </c>
      <c r="L268" s="272" t="s">
        <v>1546</v>
      </c>
      <c r="M268" s="272" t="s">
        <v>1547</v>
      </c>
      <c r="N268" s="272" t="s">
        <v>1130</v>
      </c>
      <c r="O268" s="272"/>
      <c r="P268" s="274">
        <v>0</v>
      </c>
      <c r="Q268" s="274">
        <v>0</v>
      </c>
      <c r="R268" s="370" t="str">
        <f t="shared" si="22"/>
        <v>N/A</v>
      </c>
      <c r="S268" s="275" t="str">
        <f t="shared" si="21"/>
        <v>N/A</v>
      </c>
      <c r="T268" s="113" t="s">
        <v>2015</v>
      </c>
      <c r="U268" s="323"/>
      <c r="V268" s="323"/>
    </row>
    <row r="269" spans="1:22" ht="12.75" x14ac:dyDescent="0.2">
      <c r="A269" s="272" t="s">
        <v>118</v>
      </c>
      <c r="B269" s="272">
        <v>2023</v>
      </c>
      <c r="C269" s="272" t="s">
        <v>656</v>
      </c>
      <c r="D269" s="272" t="s">
        <v>144</v>
      </c>
      <c r="E269" s="272" t="s">
        <v>1267</v>
      </c>
      <c r="F269" s="272" t="s">
        <v>1417</v>
      </c>
      <c r="G269" s="272" t="s">
        <v>295</v>
      </c>
      <c r="H269" s="272" t="s">
        <v>1262</v>
      </c>
      <c r="I269" s="272" t="s">
        <v>481</v>
      </c>
      <c r="J269" s="272" t="s">
        <v>184</v>
      </c>
      <c r="K269" s="272" t="s">
        <v>1555</v>
      </c>
      <c r="L269" s="272" t="s">
        <v>1546</v>
      </c>
      <c r="M269" s="272" t="s">
        <v>1547</v>
      </c>
      <c r="N269" s="272" t="s">
        <v>1130</v>
      </c>
      <c r="O269" s="272"/>
      <c r="P269" s="274" t="s">
        <v>1547</v>
      </c>
      <c r="Q269" s="274" t="s">
        <v>1547</v>
      </c>
      <c r="R269" s="370" t="str">
        <f t="shared" si="22"/>
        <v>N/A</v>
      </c>
      <c r="S269" s="275" t="str">
        <f t="shared" si="21"/>
        <v>N/A</v>
      </c>
      <c r="T269" s="113"/>
      <c r="U269" s="323"/>
      <c r="V269" s="323"/>
    </row>
    <row r="270" spans="1:22" ht="12.75" x14ac:dyDescent="0.2">
      <c r="A270" s="272" t="s">
        <v>118</v>
      </c>
      <c r="B270" s="272">
        <v>2023</v>
      </c>
      <c r="C270" s="272" t="s">
        <v>656</v>
      </c>
      <c r="D270" s="272" t="s">
        <v>144</v>
      </c>
      <c r="E270" s="272" t="s">
        <v>1267</v>
      </c>
      <c r="F270" s="272" t="s">
        <v>1417</v>
      </c>
      <c r="G270" s="272" t="s">
        <v>303</v>
      </c>
      <c r="H270" s="272" t="s">
        <v>1130</v>
      </c>
      <c r="I270" s="272" t="s">
        <v>479</v>
      </c>
      <c r="J270" s="272" t="s">
        <v>184</v>
      </c>
      <c r="K270" s="272" t="s">
        <v>1554</v>
      </c>
      <c r="L270" s="272" t="s">
        <v>1546</v>
      </c>
      <c r="M270" s="272" t="s">
        <v>1547</v>
      </c>
      <c r="N270" s="272" t="s">
        <v>1130</v>
      </c>
      <c r="O270" s="272"/>
      <c r="P270" s="274" t="s">
        <v>1547</v>
      </c>
      <c r="Q270" s="274" t="s">
        <v>1547</v>
      </c>
      <c r="R270" s="370" t="str">
        <f t="shared" si="22"/>
        <v>N/A</v>
      </c>
      <c r="S270" s="275" t="str">
        <f t="shared" si="21"/>
        <v>N/A</v>
      </c>
      <c r="T270" s="113" t="s">
        <v>2108</v>
      </c>
      <c r="U270" s="323"/>
      <c r="V270" s="323"/>
    </row>
    <row r="271" spans="1:22" ht="12.75" x14ac:dyDescent="0.2">
      <c r="A271" s="272" t="s">
        <v>118</v>
      </c>
      <c r="B271" s="272">
        <v>2023</v>
      </c>
      <c r="C271" s="272" t="s">
        <v>656</v>
      </c>
      <c r="D271" s="272" t="s">
        <v>144</v>
      </c>
      <c r="E271" s="272" t="s">
        <v>1267</v>
      </c>
      <c r="F271" s="272" t="s">
        <v>1417</v>
      </c>
      <c r="G271" s="272" t="s">
        <v>303</v>
      </c>
      <c r="H271" s="272" t="s">
        <v>1130</v>
      </c>
      <c r="I271" s="272" t="s">
        <v>479</v>
      </c>
      <c r="J271" s="272" t="s">
        <v>192</v>
      </c>
      <c r="K271" s="272" t="s">
        <v>807</v>
      </c>
      <c r="L271" s="272" t="s">
        <v>1546</v>
      </c>
      <c r="M271" s="272" t="s">
        <v>1547</v>
      </c>
      <c r="N271" s="272" t="s">
        <v>1130</v>
      </c>
      <c r="O271" s="272"/>
      <c r="P271" s="274" t="s">
        <v>1547</v>
      </c>
      <c r="Q271" s="274" t="s">
        <v>1547</v>
      </c>
      <c r="R271" s="370" t="str">
        <f t="shared" si="22"/>
        <v>N/A</v>
      </c>
      <c r="S271" s="275" t="str">
        <f t="shared" si="21"/>
        <v>N/A</v>
      </c>
      <c r="T271" s="113"/>
      <c r="U271" s="323"/>
      <c r="V271" s="323"/>
    </row>
    <row r="272" spans="1:22" ht="12.75" x14ac:dyDescent="0.2">
      <c r="A272" s="272" t="s">
        <v>118</v>
      </c>
      <c r="B272" s="272">
        <v>2023</v>
      </c>
      <c r="C272" s="272" t="s">
        <v>656</v>
      </c>
      <c r="D272" s="272" t="s">
        <v>144</v>
      </c>
      <c r="E272" s="272" t="s">
        <v>1267</v>
      </c>
      <c r="F272" s="272" t="s">
        <v>1417</v>
      </c>
      <c r="G272" s="272" t="s">
        <v>299</v>
      </c>
      <c r="H272" s="272" t="s">
        <v>1130</v>
      </c>
      <c r="I272" s="272" t="s">
        <v>479</v>
      </c>
      <c r="J272" s="272" t="s">
        <v>184</v>
      </c>
      <c r="K272" s="272" t="s">
        <v>1554</v>
      </c>
      <c r="L272" s="272" t="s">
        <v>1546</v>
      </c>
      <c r="M272" s="272" t="s">
        <v>1547</v>
      </c>
      <c r="N272" s="272" t="s">
        <v>1130</v>
      </c>
      <c r="O272" s="272"/>
      <c r="P272" s="274" t="s">
        <v>1547</v>
      </c>
      <c r="Q272" s="274" t="s">
        <v>1547</v>
      </c>
      <c r="R272" s="370" t="str">
        <f t="shared" si="22"/>
        <v>N/A</v>
      </c>
      <c r="S272" s="275" t="str">
        <f t="shared" si="21"/>
        <v>N/A</v>
      </c>
      <c r="T272" s="113" t="s">
        <v>2108</v>
      </c>
      <c r="U272" s="323"/>
      <c r="V272" s="323"/>
    </row>
    <row r="273" spans="1:22" ht="12.75" x14ac:dyDescent="0.2">
      <c r="A273" s="276" t="s">
        <v>118</v>
      </c>
      <c r="B273" s="276">
        <v>2023</v>
      </c>
      <c r="C273" s="276" t="s">
        <v>656</v>
      </c>
      <c r="D273" s="276" t="s">
        <v>144</v>
      </c>
      <c r="E273" s="276" t="s">
        <v>1267</v>
      </c>
      <c r="F273" s="276" t="s">
        <v>1417</v>
      </c>
      <c r="G273" s="276" t="s">
        <v>299</v>
      </c>
      <c r="H273" s="276" t="s">
        <v>1130</v>
      </c>
      <c r="I273" s="276" t="s">
        <v>479</v>
      </c>
      <c r="J273" s="276" t="s">
        <v>192</v>
      </c>
      <c r="K273" s="276" t="s">
        <v>807</v>
      </c>
      <c r="L273" s="276" t="s">
        <v>1546</v>
      </c>
      <c r="M273" s="276" t="s">
        <v>1547</v>
      </c>
      <c r="N273" s="276" t="s">
        <v>1130</v>
      </c>
      <c r="O273" s="276"/>
      <c r="P273" s="274" t="s">
        <v>1547</v>
      </c>
      <c r="Q273" s="274" t="s">
        <v>1547</v>
      </c>
      <c r="R273" s="370" t="str">
        <f t="shared" si="22"/>
        <v>N/A</v>
      </c>
      <c r="S273" s="275" t="str">
        <f t="shared" si="21"/>
        <v>N/A</v>
      </c>
      <c r="T273" s="113"/>
      <c r="U273" s="323"/>
      <c r="V273" s="323"/>
    </row>
    <row r="274" spans="1:22" ht="12.75" x14ac:dyDescent="0.2">
      <c r="A274" s="276" t="s">
        <v>118</v>
      </c>
      <c r="B274" s="276">
        <v>2023</v>
      </c>
      <c r="C274" s="276" t="s">
        <v>656</v>
      </c>
      <c r="D274" s="276" t="s">
        <v>144</v>
      </c>
      <c r="E274" s="276" t="s">
        <v>1267</v>
      </c>
      <c r="F274" s="276" t="s">
        <v>1417</v>
      </c>
      <c r="G274" s="276" t="s">
        <v>299</v>
      </c>
      <c r="H274" s="276" t="s">
        <v>1130</v>
      </c>
      <c r="I274" s="276" t="s">
        <v>479</v>
      </c>
      <c r="J274" s="276" t="s">
        <v>192</v>
      </c>
      <c r="K274" s="276" t="s">
        <v>766</v>
      </c>
      <c r="L274" s="276" t="s">
        <v>1546</v>
      </c>
      <c r="M274" s="276" t="s">
        <v>1547</v>
      </c>
      <c r="N274" s="276" t="s">
        <v>1130</v>
      </c>
      <c r="O274" s="276"/>
      <c r="P274" s="274" t="s">
        <v>1547</v>
      </c>
      <c r="Q274" s="274" t="s">
        <v>1547</v>
      </c>
      <c r="R274" s="370" t="str">
        <f t="shared" si="22"/>
        <v>N/A</v>
      </c>
      <c r="S274" s="275" t="str">
        <f t="shared" si="21"/>
        <v>N/A</v>
      </c>
      <c r="T274" s="113"/>
      <c r="U274" s="323"/>
      <c r="V274" s="323"/>
    </row>
    <row r="275" spans="1:22" ht="12.75" x14ac:dyDescent="0.2">
      <c r="A275" s="276" t="s">
        <v>118</v>
      </c>
      <c r="B275" s="276">
        <v>2023</v>
      </c>
      <c r="C275" s="276" t="s">
        <v>656</v>
      </c>
      <c r="D275" s="276" t="s">
        <v>144</v>
      </c>
      <c r="E275" s="276" t="s">
        <v>1267</v>
      </c>
      <c r="F275" s="276" t="s">
        <v>1417</v>
      </c>
      <c r="G275" s="276" t="s">
        <v>299</v>
      </c>
      <c r="H275" s="276" t="s">
        <v>1130</v>
      </c>
      <c r="I275" s="276" t="s">
        <v>479</v>
      </c>
      <c r="J275" s="276" t="s">
        <v>192</v>
      </c>
      <c r="K275" s="276" t="s">
        <v>1571</v>
      </c>
      <c r="L275" s="276" t="s">
        <v>1546</v>
      </c>
      <c r="M275" s="276" t="s">
        <v>1547</v>
      </c>
      <c r="N275" s="276" t="s">
        <v>1130</v>
      </c>
      <c r="O275" s="276"/>
      <c r="P275" s="274">
        <v>0</v>
      </c>
      <c r="Q275" s="274">
        <v>0</v>
      </c>
      <c r="R275" s="370" t="str">
        <f t="shared" si="22"/>
        <v>N/A</v>
      </c>
      <c r="S275" s="275" t="str">
        <f t="shared" si="21"/>
        <v>N/A</v>
      </c>
      <c r="T275" s="113" t="s">
        <v>2015</v>
      </c>
      <c r="U275" s="323"/>
      <c r="V275" s="323"/>
    </row>
    <row r="276" spans="1:22" ht="12.75" x14ac:dyDescent="0.2">
      <c r="A276" s="272" t="s">
        <v>118</v>
      </c>
      <c r="B276" s="272">
        <v>2023</v>
      </c>
      <c r="C276" s="272" t="s">
        <v>656</v>
      </c>
      <c r="D276" s="272" t="s">
        <v>144</v>
      </c>
      <c r="E276" s="272" t="s">
        <v>1267</v>
      </c>
      <c r="F276" s="272" t="s">
        <v>1417</v>
      </c>
      <c r="G276" s="272" t="s">
        <v>297</v>
      </c>
      <c r="H276" s="272" t="s">
        <v>1262</v>
      </c>
      <c r="I276" s="272" t="s">
        <v>479</v>
      </c>
      <c r="J276" s="272" t="s">
        <v>184</v>
      </c>
      <c r="K276" s="272" t="s">
        <v>1554</v>
      </c>
      <c r="L276" s="272" t="s">
        <v>1546</v>
      </c>
      <c r="M276" s="272" t="s">
        <v>1547</v>
      </c>
      <c r="N276" s="272" t="s">
        <v>1130</v>
      </c>
      <c r="O276" s="272"/>
      <c r="P276" s="274" t="s">
        <v>1547</v>
      </c>
      <c r="Q276" s="274" t="s">
        <v>1547</v>
      </c>
      <c r="R276" s="370" t="str">
        <f t="shared" si="22"/>
        <v>N/A</v>
      </c>
      <c r="S276" s="275" t="str">
        <f t="shared" si="21"/>
        <v>N/A</v>
      </c>
      <c r="T276" s="113" t="s">
        <v>2108</v>
      </c>
      <c r="U276" s="323"/>
      <c r="V276" s="323"/>
    </row>
    <row r="277" spans="1:22" ht="12.75" x14ac:dyDescent="0.2">
      <c r="A277" s="272" t="s">
        <v>118</v>
      </c>
      <c r="B277" s="272">
        <v>2023</v>
      </c>
      <c r="C277" s="272" t="s">
        <v>656</v>
      </c>
      <c r="D277" s="272" t="s">
        <v>144</v>
      </c>
      <c r="E277" s="272" t="s">
        <v>1267</v>
      </c>
      <c r="F277" s="272" t="s">
        <v>1417</v>
      </c>
      <c r="G277" s="272" t="s">
        <v>297</v>
      </c>
      <c r="H277" s="272" t="s">
        <v>1262</v>
      </c>
      <c r="I277" s="272" t="s">
        <v>479</v>
      </c>
      <c r="J277" s="272" t="s">
        <v>192</v>
      </c>
      <c r="K277" s="272" t="s">
        <v>807</v>
      </c>
      <c r="L277" s="272" t="s">
        <v>1546</v>
      </c>
      <c r="M277" s="272" t="s">
        <v>1547</v>
      </c>
      <c r="N277" s="272" t="s">
        <v>1130</v>
      </c>
      <c r="O277" s="272"/>
      <c r="P277" s="274" t="s">
        <v>1547</v>
      </c>
      <c r="Q277" s="274" t="s">
        <v>1547</v>
      </c>
      <c r="R277" s="370" t="str">
        <f t="shared" si="22"/>
        <v>N/A</v>
      </c>
      <c r="S277" s="275" t="str">
        <f t="shared" si="21"/>
        <v>N/A</v>
      </c>
      <c r="T277" s="113"/>
      <c r="U277" s="323"/>
      <c r="V277" s="323"/>
    </row>
    <row r="278" spans="1:22" ht="12.75" x14ac:dyDescent="0.2">
      <c r="A278" s="272" t="s">
        <v>118</v>
      </c>
      <c r="B278" s="272">
        <v>2023</v>
      </c>
      <c r="C278" s="272" t="s">
        <v>656</v>
      </c>
      <c r="D278" s="272" t="s">
        <v>144</v>
      </c>
      <c r="E278" s="272" t="s">
        <v>1267</v>
      </c>
      <c r="F278" s="272" t="s">
        <v>1417</v>
      </c>
      <c r="G278" s="272" t="s">
        <v>297</v>
      </c>
      <c r="H278" s="272" t="s">
        <v>1262</v>
      </c>
      <c r="I278" s="272" t="s">
        <v>479</v>
      </c>
      <c r="J278" s="272" t="s">
        <v>192</v>
      </c>
      <c r="K278" s="272" t="s">
        <v>766</v>
      </c>
      <c r="L278" s="272" t="s">
        <v>1546</v>
      </c>
      <c r="M278" s="272" t="s">
        <v>1547</v>
      </c>
      <c r="N278" s="272" t="s">
        <v>1130</v>
      </c>
      <c r="O278" s="272"/>
      <c r="P278" s="274" t="s">
        <v>1547</v>
      </c>
      <c r="Q278" s="274" t="s">
        <v>1547</v>
      </c>
      <c r="R278" s="370" t="str">
        <f t="shared" si="22"/>
        <v>N/A</v>
      </c>
      <c r="S278" s="275" t="str">
        <f t="shared" si="21"/>
        <v>N/A</v>
      </c>
      <c r="T278" s="113"/>
      <c r="U278" s="323"/>
      <c r="V278" s="323"/>
    </row>
    <row r="279" spans="1:22" ht="12.75" x14ac:dyDescent="0.2">
      <c r="A279" s="272" t="s">
        <v>118</v>
      </c>
      <c r="B279" s="272">
        <v>2023</v>
      </c>
      <c r="C279" s="272" t="s">
        <v>656</v>
      </c>
      <c r="D279" s="272" t="s">
        <v>144</v>
      </c>
      <c r="E279" s="272" t="s">
        <v>1267</v>
      </c>
      <c r="F279" s="272" t="s">
        <v>1417</v>
      </c>
      <c r="G279" s="272" t="s">
        <v>297</v>
      </c>
      <c r="H279" s="272" t="s">
        <v>1262</v>
      </c>
      <c r="I279" s="272" t="s">
        <v>479</v>
      </c>
      <c r="J279" s="272" t="s">
        <v>192</v>
      </c>
      <c r="K279" s="272" t="s">
        <v>1571</v>
      </c>
      <c r="L279" s="272" t="s">
        <v>1546</v>
      </c>
      <c r="M279" s="272" t="s">
        <v>1547</v>
      </c>
      <c r="N279" s="272" t="s">
        <v>1130</v>
      </c>
      <c r="O279" s="272"/>
      <c r="P279" s="274">
        <v>0</v>
      </c>
      <c r="Q279" s="274">
        <v>0</v>
      </c>
      <c r="R279" s="370" t="str">
        <f t="shared" si="22"/>
        <v>N/A</v>
      </c>
      <c r="S279" s="275" t="str">
        <f t="shared" si="21"/>
        <v>N/A</v>
      </c>
      <c r="T279" s="113" t="s">
        <v>2015</v>
      </c>
      <c r="U279" s="323"/>
      <c r="V279" s="323"/>
    </row>
    <row r="280" spans="1:22" ht="12.75" x14ac:dyDescent="0.2">
      <c r="A280" s="272" t="s">
        <v>118</v>
      </c>
      <c r="B280" s="272">
        <v>2023</v>
      </c>
      <c r="C280" s="272" t="s">
        <v>656</v>
      </c>
      <c r="D280" s="272" t="s">
        <v>144</v>
      </c>
      <c r="E280" s="272" t="s">
        <v>1267</v>
      </c>
      <c r="F280" s="272" t="s">
        <v>1417</v>
      </c>
      <c r="G280" s="272" t="s">
        <v>297</v>
      </c>
      <c r="H280" s="272" t="s">
        <v>1262</v>
      </c>
      <c r="I280" s="272" t="s">
        <v>481</v>
      </c>
      <c r="J280" s="272" t="s">
        <v>184</v>
      </c>
      <c r="K280" s="272" t="s">
        <v>1555</v>
      </c>
      <c r="L280" s="272" t="s">
        <v>1546</v>
      </c>
      <c r="M280" s="272" t="s">
        <v>1547</v>
      </c>
      <c r="N280" s="272" t="s">
        <v>1130</v>
      </c>
      <c r="O280" s="272"/>
      <c r="P280" s="274" t="s">
        <v>1547</v>
      </c>
      <c r="Q280" s="274" t="s">
        <v>1547</v>
      </c>
      <c r="R280" s="370" t="str">
        <f t="shared" si="22"/>
        <v>N/A</v>
      </c>
      <c r="S280" s="275" t="str">
        <f t="shared" si="21"/>
        <v>N/A</v>
      </c>
      <c r="T280" s="113"/>
      <c r="U280" s="323"/>
      <c r="V280" s="323"/>
    </row>
    <row r="281" spans="1:22" ht="12.75" x14ac:dyDescent="0.2">
      <c r="A281" s="272" t="s">
        <v>118</v>
      </c>
      <c r="B281" s="272">
        <v>2023</v>
      </c>
      <c r="C281" s="272" t="s">
        <v>656</v>
      </c>
      <c r="D281" s="272" t="s">
        <v>144</v>
      </c>
      <c r="E281" s="272" t="s">
        <v>1309</v>
      </c>
      <c r="F281" s="272" t="s">
        <v>1419</v>
      </c>
      <c r="G281" s="272" t="s">
        <v>295</v>
      </c>
      <c r="H281" s="272" t="s">
        <v>1262</v>
      </c>
      <c r="I281" s="272" t="s">
        <v>479</v>
      </c>
      <c r="J281" s="272" t="s">
        <v>184</v>
      </c>
      <c r="K281" s="272" t="s">
        <v>1554</v>
      </c>
      <c r="L281" s="272" t="s">
        <v>1546</v>
      </c>
      <c r="M281" s="272" t="s">
        <v>1547</v>
      </c>
      <c r="N281" s="272" t="s">
        <v>1130</v>
      </c>
      <c r="O281" s="272"/>
      <c r="P281" s="274" t="s">
        <v>1547</v>
      </c>
      <c r="Q281" s="274" t="s">
        <v>1547</v>
      </c>
      <c r="R281" s="370" t="str">
        <f t="shared" si="22"/>
        <v>N/A</v>
      </c>
      <c r="S281" s="275" t="str">
        <f t="shared" si="21"/>
        <v>N/A</v>
      </c>
      <c r="T281" s="113" t="s">
        <v>2108</v>
      </c>
      <c r="U281" s="323"/>
      <c r="V281" s="323"/>
    </row>
    <row r="282" spans="1:22" ht="12.75" x14ac:dyDescent="0.2">
      <c r="A282" s="272" t="s">
        <v>118</v>
      </c>
      <c r="B282" s="272">
        <v>2023</v>
      </c>
      <c r="C282" s="272" t="s">
        <v>656</v>
      </c>
      <c r="D282" s="272" t="s">
        <v>144</v>
      </c>
      <c r="E282" s="272" t="s">
        <v>1309</v>
      </c>
      <c r="F282" s="272" t="s">
        <v>1419</v>
      </c>
      <c r="G282" s="272" t="s">
        <v>295</v>
      </c>
      <c r="H282" s="272" t="s">
        <v>1262</v>
      </c>
      <c r="I282" s="272" t="s">
        <v>479</v>
      </c>
      <c r="J282" s="272" t="s">
        <v>192</v>
      </c>
      <c r="K282" s="272" t="s">
        <v>766</v>
      </c>
      <c r="L282" s="272" t="s">
        <v>1546</v>
      </c>
      <c r="M282" s="272" t="s">
        <v>1547</v>
      </c>
      <c r="N282" s="272" t="s">
        <v>1130</v>
      </c>
      <c r="O282" s="272"/>
      <c r="P282" s="274" t="s">
        <v>1547</v>
      </c>
      <c r="Q282" s="274" t="s">
        <v>1547</v>
      </c>
      <c r="R282" s="370" t="str">
        <f t="shared" si="22"/>
        <v>N/A</v>
      </c>
      <c r="S282" s="275" t="str">
        <f t="shared" si="21"/>
        <v>N/A</v>
      </c>
      <c r="T282" s="113"/>
      <c r="U282" s="323"/>
      <c r="V282" s="323"/>
    </row>
    <row r="283" spans="1:22" ht="12.75" x14ac:dyDescent="0.2">
      <c r="A283" s="272" t="s">
        <v>118</v>
      </c>
      <c r="B283" s="272">
        <v>2023</v>
      </c>
      <c r="C283" s="272" t="s">
        <v>656</v>
      </c>
      <c r="D283" s="272" t="s">
        <v>144</v>
      </c>
      <c r="E283" s="272" t="s">
        <v>1309</v>
      </c>
      <c r="F283" s="272" t="s">
        <v>1419</v>
      </c>
      <c r="G283" s="272" t="s">
        <v>295</v>
      </c>
      <c r="H283" s="272" t="s">
        <v>1262</v>
      </c>
      <c r="I283" s="272" t="s">
        <v>479</v>
      </c>
      <c r="J283" s="272" t="s">
        <v>192</v>
      </c>
      <c r="K283" s="272" t="s">
        <v>1571</v>
      </c>
      <c r="L283" s="272" t="s">
        <v>1546</v>
      </c>
      <c r="M283" s="272" t="s">
        <v>1547</v>
      </c>
      <c r="N283" s="272" t="s">
        <v>1130</v>
      </c>
      <c r="O283" s="272"/>
      <c r="P283" s="274">
        <v>0</v>
      </c>
      <c r="Q283" s="274">
        <v>0</v>
      </c>
      <c r="R283" s="370" t="str">
        <f t="shared" si="22"/>
        <v>N/A</v>
      </c>
      <c r="S283" s="275" t="str">
        <f t="shared" si="21"/>
        <v>N/A</v>
      </c>
      <c r="T283" s="113" t="s">
        <v>2015</v>
      </c>
      <c r="U283" s="323"/>
      <c r="V283" s="323"/>
    </row>
    <row r="284" spans="1:22" ht="12.75" x14ac:dyDescent="0.2">
      <c r="A284" s="272" t="s">
        <v>118</v>
      </c>
      <c r="B284" s="272">
        <v>2023</v>
      </c>
      <c r="C284" s="272" t="s">
        <v>656</v>
      </c>
      <c r="D284" s="272" t="s">
        <v>144</v>
      </c>
      <c r="E284" s="272" t="s">
        <v>1309</v>
      </c>
      <c r="F284" s="272" t="s">
        <v>1419</v>
      </c>
      <c r="G284" s="272" t="s">
        <v>295</v>
      </c>
      <c r="H284" s="272" t="s">
        <v>1262</v>
      </c>
      <c r="I284" s="272" t="s">
        <v>481</v>
      </c>
      <c r="J284" s="272" t="s">
        <v>184</v>
      </c>
      <c r="K284" s="272" t="s">
        <v>1555</v>
      </c>
      <c r="L284" s="272" t="s">
        <v>1546</v>
      </c>
      <c r="M284" s="272" t="s">
        <v>1547</v>
      </c>
      <c r="N284" s="272" t="s">
        <v>1130</v>
      </c>
      <c r="O284" s="272"/>
      <c r="P284" s="274" t="s">
        <v>1547</v>
      </c>
      <c r="Q284" s="274" t="s">
        <v>1547</v>
      </c>
      <c r="R284" s="370" t="str">
        <f t="shared" si="22"/>
        <v>N/A</v>
      </c>
      <c r="S284" s="275" t="str">
        <f t="shared" si="21"/>
        <v>N/A</v>
      </c>
      <c r="T284" s="113"/>
      <c r="U284" s="323"/>
      <c r="V284" s="323"/>
    </row>
    <row r="285" spans="1:22" ht="12.75" x14ac:dyDescent="0.2">
      <c r="A285" s="272" t="s">
        <v>118</v>
      </c>
      <c r="B285" s="272">
        <v>2023</v>
      </c>
      <c r="C285" s="272" t="s">
        <v>656</v>
      </c>
      <c r="D285" s="272" t="s">
        <v>144</v>
      </c>
      <c r="E285" s="272" t="s">
        <v>1309</v>
      </c>
      <c r="F285" s="272" t="s">
        <v>1419</v>
      </c>
      <c r="G285" s="272" t="s">
        <v>303</v>
      </c>
      <c r="H285" s="272" t="s">
        <v>1130</v>
      </c>
      <c r="I285" s="272" t="s">
        <v>479</v>
      </c>
      <c r="J285" s="272" t="s">
        <v>184</v>
      </c>
      <c r="K285" s="272" t="s">
        <v>1554</v>
      </c>
      <c r="L285" s="272" t="s">
        <v>1546</v>
      </c>
      <c r="M285" s="272" t="s">
        <v>1547</v>
      </c>
      <c r="N285" s="272" t="s">
        <v>1130</v>
      </c>
      <c r="O285" s="272"/>
      <c r="P285" s="274" t="s">
        <v>1547</v>
      </c>
      <c r="Q285" s="274" t="s">
        <v>1547</v>
      </c>
      <c r="R285" s="370" t="str">
        <f t="shared" si="22"/>
        <v>N/A</v>
      </c>
      <c r="S285" s="275" t="str">
        <f t="shared" si="21"/>
        <v>N/A</v>
      </c>
      <c r="T285" s="113" t="s">
        <v>2108</v>
      </c>
      <c r="U285" s="323"/>
      <c r="V285" s="323"/>
    </row>
    <row r="286" spans="1:22" ht="12.75" x14ac:dyDescent="0.2">
      <c r="A286" s="272" t="s">
        <v>118</v>
      </c>
      <c r="B286" s="272">
        <v>2023</v>
      </c>
      <c r="C286" s="272" t="s">
        <v>656</v>
      </c>
      <c r="D286" s="272" t="s">
        <v>144</v>
      </c>
      <c r="E286" s="272" t="s">
        <v>1309</v>
      </c>
      <c r="F286" s="272" t="s">
        <v>1419</v>
      </c>
      <c r="G286" s="272" t="s">
        <v>299</v>
      </c>
      <c r="H286" s="272" t="s">
        <v>1130</v>
      </c>
      <c r="I286" s="272" t="s">
        <v>479</v>
      </c>
      <c r="J286" s="272" t="s">
        <v>184</v>
      </c>
      <c r="K286" s="272" t="s">
        <v>1554</v>
      </c>
      <c r="L286" s="272" t="s">
        <v>1546</v>
      </c>
      <c r="M286" s="272" t="s">
        <v>1547</v>
      </c>
      <c r="N286" s="272" t="s">
        <v>1130</v>
      </c>
      <c r="O286" s="272"/>
      <c r="P286" s="274" t="s">
        <v>1547</v>
      </c>
      <c r="Q286" s="274" t="s">
        <v>1547</v>
      </c>
      <c r="R286" s="370" t="str">
        <f t="shared" si="22"/>
        <v>N/A</v>
      </c>
      <c r="S286" s="275" t="str">
        <f t="shared" si="21"/>
        <v>N/A</v>
      </c>
      <c r="T286" s="113" t="s">
        <v>2108</v>
      </c>
      <c r="U286" s="323"/>
      <c r="V286" s="323"/>
    </row>
    <row r="287" spans="1:22" ht="12.75" x14ac:dyDescent="0.2">
      <c r="A287" s="272" t="s">
        <v>118</v>
      </c>
      <c r="B287" s="272">
        <v>2023</v>
      </c>
      <c r="C287" s="272" t="s">
        <v>656</v>
      </c>
      <c r="D287" s="272" t="s">
        <v>144</v>
      </c>
      <c r="E287" s="272" t="s">
        <v>1309</v>
      </c>
      <c r="F287" s="272" t="s">
        <v>1419</v>
      </c>
      <c r="G287" s="272" t="s">
        <v>299</v>
      </c>
      <c r="H287" s="272" t="s">
        <v>1130</v>
      </c>
      <c r="I287" s="272" t="s">
        <v>479</v>
      </c>
      <c r="J287" s="272" t="s">
        <v>192</v>
      </c>
      <c r="K287" s="272" t="s">
        <v>766</v>
      </c>
      <c r="L287" s="272" t="s">
        <v>1546</v>
      </c>
      <c r="M287" s="272" t="s">
        <v>1547</v>
      </c>
      <c r="N287" s="272" t="s">
        <v>1130</v>
      </c>
      <c r="O287" s="272"/>
      <c r="P287" s="274" t="s">
        <v>1547</v>
      </c>
      <c r="Q287" s="274" t="s">
        <v>1547</v>
      </c>
      <c r="R287" s="370" t="str">
        <f t="shared" si="22"/>
        <v>N/A</v>
      </c>
      <c r="S287" s="275" t="str">
        <f t="shared" ref="S287:S350" si="23">IF(M287="N/A","N/A",IF(OR(R287&lt;90,R287&gt;150),"X",""))</f>
        <v>N/A</v>
      </c>
      <c r="T287" s="113"/>
      <c r="U287" s="323"/>
      <c r="V287" s="323"/>
    </row>
    <row r="288" spans="1:22" ht="12.75" x14ac:dyDescent="0.2">
      <c r="A288" s="272" t="s">
        <v>118</v>
      </c>
      <c r="B288" s="272">
        <v>2023</v>
      </c>
      <c r="C288" s="272" t="s">
        <v>656</v>
      </c>
      <c r="D288" s="272" t="s">
        <v>144</v>
      </c>
      <c r="E288" s="272" t="s">
        <v>1309</v>
      </c>
      <c r="F288" s="272" t="s">
        <v>1419</v>
      </c>
      <c r="G288" s="272" t="s">
        <v>299</v>
      </c>
      <c r="H288" s="272" t="s">
        <v>1130</v>
      </c>
      <c r="I288" s="272" t="s">
        <v>479</v>
      </c>
      <c r="J288" s="272" t="s">
        <v>192</v>
      </c>
      <c r="K288" s="272" t="s">
        <v>1571</v>
      </c>
      <c r="L288" s="272" t="s">
        <v>1546</v>
      </c>
      <c r="M288" s="272" t="s">
        <v>1547</v>
      </c>
      <c r="N288" s="272" t="s">
        <v>1130</v>
      </c>
      <c r="O288" s="272"/>
      <c r="P288" s="274">
        <v>0</v>
      </c>
      <c r="Q288" s="274">
        <v>0</v>
      </c>
      <c r="R288" s="370" t="str">
        <f t="shared" si="22"/>
        <v>N/A</v>
      </c>
      <c r="S288" s="275" t="str">
        <f t="shared" si="23"/>
        <v>N/A</v>
      </c>
      <c r="T288" s="113" t="s">
        <v>2015</v>
      </c>
      <c r="U288" s="323"/>
      <c r="V288" s="323"/>
    </row>
    <row r="289" spans="1:22" ht="12.75" x14ac:dyDescent="0.2">
      <c r="A289" s="272" t="s">
        <v>118</v>
      </c>
      <c r="B289" s="272">
        <v>2023</v>
      </c>
      <c r="C289" s="272" t="s">
        <v>656</v>
      </c>
      <c r="D289" s="272" t="s">
        <v>144</v>
      </c>
      <c r="E289" s="272" t="s">
        <v>1309</v>
      </c>
      <c r="F289" s="272" t="s">
        <v>1419</v>
      </c>
      <c r="G289" s="272" t="s">
        <v>297</v>
      </c>
      <c r="H289" s="272" t="s">
        <v>1262</v>
      </c>
      <c r="I289" s="272" t="s">
        <v>479</v>
      </c>
      <c r="J289" s="272" t="s">
        <v>184</v>
      </c>
      <c r="K289" s="272" t="s">
        <v>1554</v>
      </c>
      <c r="L289" s="272" t="s">
        <v>1546</v>
      </c>
      <c r="M289" s="272" t="s">
        <v>1547</v>
      </c>
      <c r="N289" s="272" t="s">
        <v>1130</v>
      </c>
      <c r="O289" s="272"/>
      <c r="P289" s="274" t="s">
        <v>1547</v>
      </c>
      <c r="Q289" s="274" t="s">
        <v>1547</v>
      </c>
      <c r="R289" s="370" t="str">
        <f t="shared" si="22"/>
        <v>N/A</v>
      </c>
      <c r="S289" s="275" t="str">
        <f t="shared" si="23"/>
        <v>N/A</v>
      </c>
      <c r="T289" s="113" t="s">
        <v>2108</v>
      </c>
      <c r="U289" s="323"/>
      <c r="V289" s="323"/>
    </row>
    <row r="290" spans="1:22" ht="12.75" x14ac:dyDescent="0.2">
      <c r="A290" s="272" t="s">
        <v>118</v>
      </c>
      <c r="B290" s="272">
        <v>2023</v>
      </c>
      <c r="C290" s="272" t="s">
        <v>656</v>
      </c>
      <c r="D290" s="272" t="s">
        <v>144</v>
      </c>
      <c r="E290" s="272" t="s">
        <v>1309</v>
      </c>
      <c r="F290" s="272" t="s">
        <v>1419</v>
      </c>
      <c r="G290" s="272" t="s">
        <v>297</v>
      </c>
      <c r="H290" s="272" t="s">
        <v>1262</v>
      </c>
      <c r="I290" s="272" t="s">
        <v>479</v>
      </c>
      <c r="J290" s="272" t="s">
        <v>192</v>
      </c>
      <c r="K290" s="272" t="s">
        <v>766</v>
      </c>
      <c r="L290" s="272" t="s">
        <v>1546</v>
      </c>
      <c r="M290" s="272" t="s">
        <v>1547</v>
      </c>
      <c r="N290" s="272" t="s">
        <v>1130</v>
      </c>
      <c r="O290" s="272"/>
      <c r="P290" s="274" t="s">
        <v>1547</v>
      </c>
      <c r="Q290" s="274" t="s">
        <v>1547</v>
      </c>
      <c r="R290" s="370" t="str">
        <f t="shared" si="22"/>
        <v>N/A</v>
      </c>
      <c r="S290" s="275" t="str">
        <f t="shared" si="23"/>
        <v>N/A</v>
      </c>
      <c r="T290" s="113"/>
      <c r="U290" s="323"/>
      <c r="V290" s="323"/>
    </row>
    <row r="291" spans="1:22" ht="12.75" x14ac:dyDescent="0.2">
      <c r="A291" s="272" t="s">
        <v>118</v>
      </c>
      <c r="B291" s="272">
        <v>2023</v>
      </c>
      <c r="C291" s="272" t="s">
        <v>656</v>
      </c>
      <c r="D291" s="272" t="s">
        <v>144</v>
      </c>
      <c r="E291" s="272" t="s">
        <v>1309</v>
      </c>
      <c r="F291" s="272" t="s">
        <v>1419</v>
      </c>
      <c r="G291" s="272" t="s">
        <v>297</v>
      </c>
      <c r="H291" s="272" t="s">
        <v>1262</v>
      </c>
      <c r="I291" s="272" t="s">
        <v>479</v>
      </c>
      <c r="J291" s="272" t="s">
        <v>192</v>
      </c>
      <c r="K291" s="272" t="s">
        <v>1571</v>
      </c>
      <c r="L291" s="272" t="s">
        <v>1546</v>
      </c>
      <c r="M291" s="272" t="s">
        <v>1547</v>
      </c>
      <c r="N291" s="272" t="s">
        <v>1130</v>
      </c>
      <c r="O291" s="272"/>
      <c r="P291" s="274">
        <v>0</v>
      </c>
      <c r="Q291" s="274">
        <v>0</v>
      </c>
      <c r="R291" s="370" t="str">
        <f t="shared" si="22"/>
        <v>N/A</v>
      </c>
      <c r="S291" s="275" t="str">
        <f t="shared" si="23"/>
        <v>N/A</v>
      </c>
      <c r="T291" s="113" t="s">
        <v>2015</v>
      </c>
      <c r="U291" s="323"/>
      <c r="V291" s="323"/>
    </row>
    <row r="292" spans="1:22" ht="12.75" x14ac:dyDescent="0.2">
      <c r="A292" s="272" t="s">
        <v>118</v>
      </c>
      <c r="B292" s="272">
        <v>2023</v>
      </c>
      <c r="C292" s="272" t="s">
        <v>656</v>
      </c>
      <c r="D292" s="272" t="s">
        <v>144</v>
      </c>
      <c r="E292" s="272" t="s">
        <v>1309</v>
      </c>
      <c r="F292" s="272" t="s">
        <v>1419</v>
      </c>
      <c r="G292" s="272" t="s">
        <v>297</v>
      </c>
      <c r="H292" s="272" t="s">
        <v>1262</v>
      </c>
      <c r="I292" s="272" t="s">
        <v>481</v>
      </c>
      <c r="J292" s="272" t="s">
        <v>184</v>
      </c>
      <c r="K292" s="272" t="s">
        <v>1555</v>
      </c>
      <c r="L292" s="272" t="s">
        <v>1546</v>
      </c>
      <c r="M292" s="272" t="s">
        <v>1547</v>
      </c>
      <c r="N292" s="272" t="s">
        <v>1130</v>
      </c>
      <c r="O292" s="272"/>
      <c r="P292" s="274" t="s">
        <v>1547</v>
      </c>
      <c r="Q292" s="274" t="s">
        <v>1547</v>
      </c>
      <c r="R292" s="370" t="str">
        <f t="shared" si="22"/>
        <v>N/A</v>
      </c>
      <c r="S292" s="275" t="str">
        <f t="shared" si="23"/>
        <v>N/A</v>
      </c>
      <c r="T292" s="113"/>
      <c r="U292" s="323"/>
      <c r="V292" s="323"/>
    </row>
    <row r="293" spans="1:22" ht="12.75" x14ac:dyDescent="0.2">
      <c r="A293" s="272" t="s">
        <v>118</v>
      </c>
      <c r="B293" s="272">
        <v>2023</v>
      </c>
      <c r="C293" s="272" t="s">
        <v>656</v>
      </c>
      <c r="D293" s="272" t="s">
        <v>144</v>
      </c>
      <c r="E293" s="272" t="s">
        <v>1309</v>
      </c>
      <c r="F293" s="272" t="s">
        <v>1388</v>
      </c>
      <c r="G293" s="272" t="s">
        <v>295</v>
      </c>
      <c r="H293" s="272" t="s">
        <v>1262</v>
      </c>
      <c r="I293" s="272" t="s">
        <v>479</v>
      </c>
      <c r="J293" s="272" t="s">
        <v>184</v>
      </c>
      <c r="K293" s="272" t="s">
        <v>1554</v>
      </c>
      <c r="L293" s="272" t="s">
        <v>1546</v>
      </c>
      <c r="M293" s="272" t="s">
        <v>1547</v>
      </c>
      <c r="N293" s="272" t="s">
        <v>1130</v>
      </c>
      <c r="O293" s="272"/>
      <c r="P293" s="274" t="s">
        <v>1547</v>
      </c>
      <c r="Q293" s="274" t="s">
        <v>1547</v>
      </c>
      <c r="R293" s="370" t="str">
        <f t="shared" si="22"/>
        <v>N/A</v>
      </c>
      <c r="S293" s="275" t="str">
        <f t="shared" si="23"/>
        <v>N/A</v>
      </c>
      <c r="T293" s="113" t="s">
        <v>2108</v>
      </c>
      <c r="U293" s="323"/>
      <c r="V293" s="323"/>
    </row>
    <row r="294" spans="1:22" ht="12.75" x14ac:dyDescent="0.2">
      <c r="A294" s="272" t="s">
        <v>118</v>
      </c>
      <c r="B294" s="272">
        <v>2023</v>
      </c>
      <c r="C294" s="272" t="s">
        <v>656</v>
      </c>
      <c r="D294" s="272" t="s">
        <v>144</v>
      </c>
      <c r="E294" s="272" t="s">
        <v>1309</v>
      </c>
      <c r="F294" s="272" t="s">
        <v>1388</v>
      </c>
      <c r="G294" s="272" t="s">
        <v>295</v>
      </c>
      <c r="H294" s="272" t="s">
        <v>1262</v>
      </c>
      <c r="I294" s="272" t="s">
        <v>481</v>
      </c>
      <c r="J294" s="272" t="s">
        <v>184</v>
      </c>
      <c r="K294" s="272" t="s">
        <v>1555</v>
      </c>
      <c r="L294" s="272" t="s">
        <v>1546</v>
      </c>
      <c r="M294" s="272" t="s">
        <v>1547</v>
      </c>
      <c r="N294" s="272" t="s">
        <v>1130</v>
      </c>
      <c r="O294" s="272"/>
      <c r="P294" s="274" t="s">
        <v>1547</v>
      </c>
      <c r="Q294" s="274" t="s">
        <v>1547</v>
      </c>
      <c r="R294" s="370" t="str">
        <f t="shared" si="22"/>
        <v>N/A</v>
      </c>
      <c r="S294" s="275" t="str">
        <f t="shared" si="23"/>
        <v>N/A</v>
      </c>
      <c r="T294" s="113"/>
      <c r="U294" s="323"/>
      <c r="V294" s="323"/>
    </row>
    <row r="295" spans="1:22" ht="12.75" x14ac:dyDescent="0.2">
      <c r="A295" s="272" t="s">
        <v>118</v>
      </c>
      <c r="B295" s="272">
        <v>2023</v>
      </c>
      <c r="C295" s="272" t="s">
        <v>656</v>
      </c>
      <c r="D295" s="272" t="s">
        <v>144</v>
      </c>
      <c r="E295" s="272" t="s">
        <v>1309</v>
      </c>
      <c r="F295" s="272" t="s">
        <v>1388</v>
      </c>
      <c r="G295" s="272" t="s">
        <v>303</v>
      </c>
      <c r="H295" s="272" t="s">
        <v>1130</v>
      </c>
      <c r="I295" s="272" t="s">
        <v>479</v>
      </c>
      <c r="J295" s="272" t="s">
        <v>184</v>
      </c>
      <c r="K295" s="272" t="s">
        <v>1554</v>
      </c>
      <c r="L295" s="272" t="s">
        <v>1546</v>
      </c>
      <c r="M295" s="272" t="s">
        <v>1547</v>
      </c>
      <c r="N295" s="272" t="s">
        <v>1130</v>
      </c>
      <c r="O295" s="272"/>
      <c r="P295" s="274" t="s">
        <v>1547</v>
      </c>
      <c r="Q295" s="274" t="s">
        <v>1547</v>
      </c>
      <c r="R295" s="370" t="str">
        <f t="shared" si="22"/>
        <v>N/A</v>
      </c>
      <c r="S295" s="275" t="str">
        <f t="shared" si="23"/>
        <v>N/A</v>
      </c>
      <c r="T295" s="113" t="s">
        <v>2108</v>
      </c>
      <c r="U295" s="323"/>
      <c r="V295" s="323"/>
    </row>
    <row r="296" spans="1:22" ht="12.75" x14ac:dyDescent="0.2">
      <c r="A296" s="272" t="s">
        <v>118</v>
      </c>
      <c r="B296" s="272">
        <v>2023</v>
      </c>
      <c r="C296" s="272" t="s">
        <v>656</v>
      </c>
      <c r="D296" s="272" t="s">
        <v>144</v>
      </c>
      <c r="E296" s="272" t="s">
        <v>1309</v>
      </c>
      <c r="F296" s="272" t="s">
        <v>1388</v>
      </c>
      <c r="G296" s="272" t="s">
        <v>299</v>
      </c>
      <c r="H296" s="272" t="s">
        <v>1130</v>
      </c>
      <c r="I296" s="272" t="s">
        <v>479</v>
      </c>
      <c r="J296" s="272" t="s">
        <v>184</v>
      </c>
      <c r="K296" s="272" t="s">
        <v>1554</v>
      </c>
      <c r="L296" s="272" t="s">
        <v>1546</v>
      </c>
      <c r="M296" s="272" t="s">
        <v>1547</v>
      </c>
      <c r="N296" s="272" t="s">
        <v>1130</v>
      </c>
      <c r="O296" s="272"/>
      <c r="P296" s="274" t="s">
        <v>1547</v>
      </c>
      <c r="Q296" s="274" t="s">
        <v>1547</v>
      </c>
      <c r="R296" s="370" t="str">
        <f t="shared" si="22"/>
        <v>N/A</v>
      </c>
      <c r="S296" s="275" t="str">
        <f t="shared" si="23"/>
        <v>N/A</v>
      </c>
      <c r="T296" s="113" t="s">
        <v>2108</v>
      </c>
      <c r="U296" s="323"/>
      <c r="V296" s="323"/>
    </row>
    <row r="297" spans="1:22" ht="12.75" x14ac:dyDescent="0.2">
      <c r="A297" s="272" t="s">
        <v>118</v>
      </c>
      <c r="B297" s="272">
        <v>2023</v>
      </c>
      <c r="C297" s="272" t="s">
        <v>656</v>
      </c>
      <c r="D297" s="272" t="s">
        <v>144</v>
      </c>
      <c r="E297" s="272" t="s">
        <v>1309</v>
      </c>
      <c r="F297" s="272" t="s">
        <v>1388</v>
      </c>
      <c r="G297" s="272" t="s">
        <v>297</v>
      </c>
      <c r="H297" s="272" t="s">
        <v>1262</v>
      </c>
      <c r="I297" s="272" t="s">
        <v>479</v>
      </c>
      <c r="J297" s="272" t="s">
        <v>184</v>
      </c>
      <c r="K297" s="272" t="s">
        <v>1554</v>
      </c>
      <c r="L297" s="272" t="s">
        <v>1546</v>
      </c>
      <c r="M297" s="272" t="s">
        <v>1547</v>
      </c>
      <c r="N297" s="272" t="s">
        <v>1130</v>
      </c>
      <c r="O297" s="272"/>
      <c r="P297" s="274" t="s">
        <v>1547</v>
      </c>
      <c r="Q297" s="274" t="s">
        <v>1547</v>
      </c>
      <c r="R297" s="370" t="str">
        <f t="shared" si="22"/>
        <v>N/A</v>
      </c>
      <c r="S297" s="275" t="str">
        <f t="shared" si="23"/>
        <v>N/A</v>
      </c>
      <c r="T297" s="113" t="s">
        <v>2108</v>
      </c>
      <c r="U297" s="323"/>
      <c r="V297" s="323"/>
    </row>
    <row r="298" spans="1:22" ht="12.75" x14ac:dyDescent="0.2">
      <c r="A298" s="272" t="s">
        <v>118</v>
      </c>
      <c r="B298" s="272">
        <v>2023</v>
      </c>
      <c r="C298" s="272" t="s">
        <v>656</v>
      </c>
      <c r="D298" s="272" t="s">
        <v>144</v>
      </c>
      <c r="E298" s="272" t="s">
        <v>1309</v>
      </c>
      <c r="F298" s="272" t="s">
        <v>1388</v>
      </c>
      <c r="G298" s="272" t="s">
        <v>297</v>
      </c>
      <c r="H298" s="272" t="s">
        <v>1262</v>
      </c>
      <c r="I298" s="272" t="s">
        <v>481</v>
      </c>
      <c r="J298" s="272" t="s">
        <v>184</v>
      </c>
      <c r="K298" s="272" t="s">
        <v>1555</v>
      </c>
      <c r="L298" s="272" t="s">
        <v>1546</v>
      </c>
      <c r="M298" s="272" t="s">
        <v>1547</v>
      </c>
      <c r="N298" s="272" t="s">
        <v>1130</v>
      </c>
      <c r="O298" s="272"/>
      <c r="P298" s="274" t="s">
        <v>1547</v>
      </c>
      <c r="Q298" s="274" t="s">
        <v>1547</v>
      </c>
      <c r="R298" s="370" t="str">
        <f t="shared" si="22"/>
        <v>N/A</v>
      </c>
      <c r="S298" s="275" t="str">
        <f t="shared" si="23"/>
        <v>N/A</v>
      </c>
      <c r="T298" s="113"/>
      <c r="U298" s="323"/>
      <c r="V298" s="323"/>
    </row>
    <row r="299" spans="1:22" ht="12.75" x14ac:dyDescent="0.2">
      <c r="A299" s="272" t="s">
        <v>118</v>
      </c>
      <c r="B299" s="272">
        <v>2023</v>
      </c>
      <c r="C299" s="272" t="s">
        <v>656</v>
      </c>
      <c r="D299" s="272" t="s">
        <v>144</v>
      </c>
      <c r="E299" s="272" t="s">
        <v>1309</v>
      </c>
      <c r="F299" s="272" t="s">
        <v>1420</v>
      </c>
      <c r="G299" s="272" t="s">
        <v>295</v>
      </c>
      <c r="H299" s="272" t="s">
        <v>1262</v>
      </c>
      <c r="I299" s="272" t="s">
        <v>479</v>
      </c>
      <c r="J299" s="272" t="s">
        <v>184</v>
      </c>
      <c r="K299" s="272" t="s">
        <v>1554</v>
      </c>
      <c r="L299" s="272" t="s">
        <v>1546</v>
      </c>
      <c r="M299" s="272" t="s">
        <v>1547</v>
      </c>
      <c r="N299" s="272" t="s">
        <v>1130</v>
      </c>
      <c r="O299" s="272"/>
      <c r="P299" s="274" t="s">
        <v>1547</v>
      </c>
      <c r="Q299" s="274" t="s">
        <v>1547</v>
      </c>
      <c r="R299" s="370" t="str">
        <f t="shared" si="22"/>
        <v>N/A</v>
      </c>
      <c r="S299" s="275" t="str">
        <f t="shared" si="23"/>
        <v>N/A</v>
      </c>
      <c r="T299" s="113" t="s">
        <v>2108</v>
      </c>
      <c r="U299" s="323"/>
      <c r="V299" s="323"/>
    </row>
    <row r="300" spans="1:22" ht="12.75" x14ac:dyDescent="0.2">
      <c r="A300" s="272" t="s">
        <v>118</v>
      </c>
      <c r="B300" s="272">
        <v>2023</v>
      </c>
      <c r="C300" s="272" t="s">
        <v>656</v>
      </c>
      <c r="D300" s="272" t="s">
        <v>144</v>
      </c>
      <c r="E300" s="272" t="s">
        <v>1309</v>
      </c>
      <c r="F300" s="272" t="s">
        <v>1420</v>
      </c>
      <c r="G300" s="272" t="s">
        <v>295</v>
      </c>
      <c r="H300" s="272" t="s">
        <v>1262</v>
      </c>
      <c r="I300" s="272" t="s">
        <v>479</v>
      </c>
      <c r="J300" s="272" t="s">
        <v>192</v>
      </c>
      <c r="K300" s="272" t="s">
        <v>766</v>
      </c>
      <c r="L300" s="272" t="s">
        <v>1546</v>
      </c>
      <c r="M300" s="272" t="s">
        <v>1547</v>
      </c>
      <c r="N300" s="272" t="s">
        <v>1130</v>
      </c>
      <c r="O300" s="272"/>
      <c r="P300" s="274" t="s">
        <v>1547</v>
      </c>
      <c r="Q300" s="274" t="s">
        <v>1547</v>
      </c>
      <c r="R300" s="370" t="str">
        <f t="shared" si="22"/>
        <v>N/A</v>
      </c>
      <c r="S300" s="275" t="str">
        <f t="shared" si="23"/>
        <v>N/A</v>
      </c>
      <c r="T300" s="113"/>
      <c r="U300" s="323"/>
      <c r="V300" s="323"/>
    </row>
    <row r="301" spans="1:22" ht="12.75" x14ac:dyDescent="0.2">
      <c r="A301" s="272" t="s">
        <v>118</v>
      </c>
      <c r="B301" s="272">
        <v>2023</v>
      </c>
      <c r="C301" s="272" t="s">
        <v>656</v>
      </c>
      <c r="D301" s="272" t="s">
        <v>144</v>
      </c>
      <c r="E301" s="272" t="s">
        <v>1309</v>
      </c>
      <c r="F301" s="272" t="s">
        <v>1420</v>
      </c>
      <c r="G301" s="272" t="s">
        <v>295</v>
      </c>
      <c r="H301" s="272" t="s">
        <v>1262</v>
      </c>
      <c r="I301" s="272" t="s">
        <v>479</v>
      </c>
      <c r="J301" s="272" t="s">
        <v>192</v>
      </c>
      <c r="K301" s="272" t="s">
        <v>1571</v>
      </c>
      <c r="L301" s="272" t="s">
        <v>1546</v>
      </c>
      <c r="M301" s="272" t="s">
        <v>1547</v>
      </c>
      <c r="N301" s="272" t="s">
        <v>1130</v>
      </c>
      <c r="O301" s="272"/>
      <c r="P301" s="274">
        <v>0</v>
      </c>
      <c r="Q301" s="274">
        <v>0</v>
      </c>
      <c r="R301" s="370" t="str">
        <f t="shared" si="22"/>
        <v>N/A</v>
      </c>
      <c r="S301" s="275" t="str">
        <f t="shared" si="23"/>
        <v>N/A</v>
      </c>
      <c r="T301" s="113" t="s">
        <v>2015</v>
      </c>
      <c r="U301" s="323"/>
      <c r="V301" s="323"/>
    </row>
    <row r="302" spans="1:22" ht="12.75" x14ac:dyDescent="0.2">
      <c r="A302" s="272" t="s">
        <v>118</v>
      </c>
      <c r="B302" s="272">
        <v>2023</v>
      </c>
      <c r="C302" s="272" t="s">
        <v>656</v>
      </c>
      <c r="D302" s="272" t="s">
        <v>144</v>
      </c>
      <c r="E302" s="272" t="s">
        <v>1309</v>
      </c>
      <c r="F302" s="272" t="s">
        <v>1420</v>
      </c>
      <c r="G302" s="272" t="s">
        <v>295</v>
      </c>
      <c r="H302" s="272" t="s">
        <v>1262</v>
      </c>
      <c r="I302" s="272" t="s">
        <v>481</v>
      </c>
      <c r="J302" s="272" t="s">
        <v>184</v>
      </c>
      <c r="K302" s="272" t="s">
        <v>1555</v>
      </c>
      <c r="L302" s="272" t="s">
        <v>1546</v>
      </c>
      <c r="M302" s="272" t="s">
        <v>1547</v>
      </c>
      <c r="N302" s="272" t="s">
        <v>1130</v>
      </c>
      <c r="O302" s="272"/>
      <c r="P302" s="274" t="s">
        <v>1547</v>
      </c>
      <c r="Q302" s="274" t="s">
        <v>1547</v>
      </c>
      <c r="R302" s="370" t="str">
        <f t="shared" si="22"/>
        <v>N/A</v>
      </c>
      <c r="S302" s="275" t="str">
        <f t="shared" si="23"/>
        <v>N/A</v>
      </c>
      <c r="T302" s="113"/>
      <c r="U302" s="323"/>
      <c r="V302" s="323"/>
    </row>
    <row r="303" spans="1:22" ht="12.75" x14ac:dyDescent="0.2">
      <c r="A303" s="272" t="s">
        <v>118</v>
      </c>
      <c r="B303" s="272">
        <v>2023</v>
      </c>
      <c r="C303" s="272" t="s">
        <v>656</v>
      </c>
      <c r="D303" s="272" t="s">
        <v>144</v>
      </c>
      <c r="E303" s="272" t="s">
        <v>1309</v>
      </c>
      <c r="F303" s="272" t="s">
        <v>1420</v>
      </c>
      <c r="G303" s="272" t="s">
        <v>303</v>
      </c>
      <c r="H303" s="272" t="s">
        <v>1130</v>
      </c>
      <c r="I303" s="272" t="s">
        <v>479</v>
      </c>
      <c r="J303" s="272" t="s">
        <v>184</v>
      </c>
      <c r="K303" s="272" t="s">
        <v>1554</v>
      </c>
      <c r="L303" s="272" t="s">
        <v>1546</v>
      </c>
      <c r="M303" s="272" t="s">
        <v>1547</v>
      </c>
      <c r="N303" s="272" t="s">
        <v>1130</v>
      </c>
      <c r="O303" s="272"/>
      <c r="P303" s="274" t="s">
        <v>1547</v>
      </c>
      <c r="Q303" s="274" t="s">
        <v>1547</v>
      </c>
      <c r="R303" s="370" t="str">
        <f t="shared" si="22"/>
        <v>N/A</v>
      </c>
      <c r="S303" s="275" t="str">
        <f t="shared" si="23"/>
        <v>N/A</v>
      </c>
      <c r="T303" s="113" t="s">
        <v>2108</v>
      </c>
      <c r="U303" s="323"/>
      <c r="V303" s="323"/>
    </row>
    <row r="304" spans="1:22" ht="12.75" x14ac:dyDescent="0.2">
      <c r="A304" s="272" t="s">
        <v>118</v>
      </c>
      <c r="B304" s="272">
        <v>2023</v>
      </c>
      <c r="C304" s="272" t="s">
        <v>656</v>
      </c>
      <c r="D304" s="272" t="s">
        <v>144</v>
      </c>
      <c r="E304" s="272" t="s">
        <v>1309</v>
      </c>
      <c r="F304" s="272" t="s">
        <v>1420</v>
      </c>
      <c r="G304" s="272" t="s">
        <v>299</v>
      </c>
      <c r="H304" s="272" t="s">
        <v>1130</v>
      </c>
      <c r="I304" s="272" t="s">
        <v>479</v>
      </c>
      <c r="J304" s="272" t="s">
        <v>184</v>
      </c>
      <c r="K304" s="272" t="s">
        <v>1554</v>
      </c>
      <c r="L304" s="272" t="s">
        <v>1546</v>
      </c>
      <c r="M304" s="272" t="s">
        <v>1547</v>
      </c>
      <c r="N304" s="272" t="s">
        <v>1130</v>
      </c>
      <c r="O304" s="272"/>
      <c r="P304" s="274" t="s">
        <v>1547</v>
      </c>
      <c r="Q304" s="274" t="s">
        <v>1547</v>
      </c>
      <c r="R304" s="370" t="str">
        <f t="shared" si="22"/>
        <v>N/A</v>
      </c>
      <c r="S304" s="275" t="str">
        <f t="shared" si="23"/>
        <v>N/A</v>
      </c>
      <c r="T304" s="113" t="s">
        <v>2108</v>
      </c>
      <c r="U304" s="323"/>
      <c r="V304" s="323"/>
    </row>
    <row r="305" spans="1:22" ht="12.75" x14ac:dyDescent="0.2">
      <c r="A305" s="272" t="s">
        <v>118</v>
      </c>
      <c r="B305" s="272">
        <v>2023</v>
      </c>
      <c r="C305" s="272" t="s">
        <v>656</v>
      </c>
      <c r="D305" s="272" t="s">
        <v>144</v>
      </c>
      <c r="E305" s="272" t="s">
        <v>1309</v>
      </c>
      <c r="F305" s="272" t="s">
        <v>1420</v>
      </c>
      <c r="G305" s="272" t="s">
        <v>299</v>
      </c>
      <c r="H305" s="272" t="s">
        <v>1130</v>
      </c>
      <c r="I305" s="272" t="s">
        <v>479</v>
      </c>
      <c r="J305" s="272" t="s">
        <v>192</v>
      </c>
      <c r="K305" s="272" t="s">
        <v>766</v>
      </c>
      <c r="L305" s="272" t="s">
        <v>1546</v>
      </c>
      <c r="M305" s="272" t="s">
        <v>1547</v>
      </c>
      <c r="N305" s="272" t="s">
        <v>1130</v>
      </c>
      <c r="O305" s="272"/>
      <c r="P305" s="274" t="s">
        <v>1547</v>
      </c>
      <c r="Q305" s="274" t="s">
        <v>1547</v>
      </c>
      <c r="R305" s="370" t="str">
        <f t="shared" si="22"/>
        <v>N/A</v>
      </c>
      <c r="S305" s="275" t="str">
        <f t="shared" si="23"/>
        <v>N/A</v>
      </c>
      <c r="T305" s="113"/>
      <c r="U305" s="323"/>
      <c r="V305" s="323"/>
    </row>
    <row r="306" spans="1:22" ht="12.75" x14ac:dyDescent="0.2">
      <c r="A306" s="272" t="s">
        <v>118</v>
      </c>
      <c r="B306" s="272">
        <v>2023</v>
      </c>
      <c r="C306" s="272" t="s">
        <v>656</v>
      </c>
      <c r="D306" s="272" t="s">
        <v>144</v>
      </c>
      <c r="E306" s="272" t="s">
        <v>1309</v>
      </c>
      <c r="F306" s="272" t="s">
        <v>1420</v>
      </c>
      <c r="G306" s="272" t="s">
        <v>299</v>
      </c>
      <c r="H306" s="272" t="s">
        <v>1130</v>
      </c>
      <c r="I306" s="272" t="s">
        <v>479</v>
      </c>
      <c r="J306" s="272" t="s">
        <v>192</v>
      </c>
      <c r="K306" s="272" t="s">
        <v>1571</v>
      </c>
      <c r="L306" s="272" t="s">
        <v>1546</v>
      </c>
      <c r="M306" s="272" t="s">
        <v>1547</v>
      </c>
      <c r="N306" s="272" t="s">
        <v>1130</v>
      </c>
      <c r="O306" s="272"/>
      <c r="P306" s="274">
        <v>0</v>
      </c>
      <c r="Q306" s="274">
        <v>0</v>
      </c>
      <c r="R306" s="370" t="str">
        <f t="shared" si="22"/>
        <v>N/A</v>
      </c>
      <c r="S306" s="275" t="str">
        <f t="shared" si="23"/>
        <v>N/A</v>
      </c>
      <c r="T306" s="113" t="s">
        <v>2015</v>
      </c>
      <c r="U306" s="323"/>
      <c r="V306" s="323"/>
    </row>
    <row r="307" spans="1:22" ht="12.75" x14ac:dyDescent="0.2">
      <c r="A307" s="272" t="s">
        <v>118</v>
      </c>
      <c r="B307" s="272">
        <v>2023</v>
      </c>
      <c r="C307" s="272" t="s">
        <v>656</v>
      </c>
      <c r="D307" s="272" t="s">
        <v>144</v>
      </c>
      <c r="E307" s="272" t="s">
        <v>1309</v>
      </c>
      <c r="F307" s="272" t="s">
        <v>1420</v>
      </c>
      <c r="G307" s="272" t="s">
        <v>297</v>
      </c>
      <c r="H307" s="272" t="s">
        <v>1262</v>
      </c>
      <c r="I307" s="272" t="s">
        <v>479</v>
      </c>
      <c r="J307" s="272" t="s">
        <v>184</v>
      </c>
      <c r="K307" s="272" t="s">
        <v>1554</v>
      </c>
      <c r="L307" s="272" t="s">
        <v>1546</v>
      </c>
      <c r="M307" s="272" t="s">
        <v>1547</v>
      </c>
      <c r="N307" s="272" t="s">
        <v>1130</v>
      </c>
      <c r="O307" s="272"/>
      <c r="P307" s="274" t="s">
        <v>1547</v>
      </c>
      <c r="Q307" s="274" t="s">
        <v>1547</v>
      </c>
      <c r="R307" s="370" t="str">
        <f t="shared" si="22"/>
        <v>N/A</v>
      </c>
      <c r="S307" s="275" t="str">
        <f t="shared" si="23"/>
        <v>N/A</v>
      </c>
      <c r="T307" s="113" t="s">
        <v>2108</v>
      </c>
      <c r="U307" s="323"/>
      <c r="V307" s="323"/>
    </row>
    <row r="308" spans="1:22" ht="12.75" x14ac:dyDescent="0.2">
      <c r="A308" s="272" t="s">
        <v>118</v>
      </c>
      <c r="B308" s="272">
        <v>2023</v>
      </c>
      <c r="C308" s="272" t="s">
        <v>656</v>
      </c>
      <c r="D308" s="272" t="s">
        <v>144</v>
      </c>
      <c r="E308" s="272" t="s">
        <v>1309</v>
      </c>
      <c r="F308" s="272" t="s">
        <v>1420</v>
      </c>
      <c r="G308" s="272" t="s">
        <v>297</v>
      </c>
      <c r="H308" s="272" t="s">
        <v>1262</v>
      </c>
      <c r="I308" s="272" t="s">
        <v>479</v>
      </c>
      <c r="J308" s="272" t="s">
        <v>192</v>
      </c>
      <c r="K308" s="272" t="s">
        <v>766</v>
      </c>
      <c r="L308" s="272" t="s">
        <v>1546</v>
      </c>
      <c r="M308" s="272" t="s">
        <v>1547</v>
      </c>
      <c r="N308" s="272" t="s">
        <v>1130</v>
      </c>
      <c r="O308" s="272"/>
      <c r="P308" s="274" t="s">
        <v>1547</v>
      </c>
      <c r="Q308" s="274" t="s">
        <v>1547</v>
      </c>
      <c r="R308" s="370" t="str">
        <f t="shared" si="22"/>
        <v>N/A</v>
      </c>
      <c r="S308" s="275" t="str">
        <f t="shared" si="23"/>
        <v>N/A</v>
      </c>
      <c r="T308" s="113"/>
      <c r="U308" s="323"/>
      <c r="V308" s="323"/>
    </row>
    <row r="309" spans="1:22" ht="12.75" x14ac:dyDescent="0.2">
      <c r="A309" s="272" t="s">
        <v>118</v>
      </c>
      <c r="B309" s="272">
        <v>2023</v>
      </c>
      <c r="C309" s="272" t="s">
        <v>656</v>
      </c>
      <c r="D309" s="272" t="s">
        <v>144</v>
      </c>
      <c r="E309" s="272" t="s">
        <v>1309</v>
      </c>
      <c r="F309" s="272" t="s">
        <v>1420</v>
      </c>
      <c r="G309" s="272" t="s">
        <v>297</v>
      </c>
      <c r="H309" s="272" t="s">
        <v>1262</v>
      </c>
      <c r="I309" s="272" t="s">
        <v>479</v>
      </c>
      <c r="J309" s="272" t="s">
        <v>192</v>
      </c>
      <c r="K309" s="272" t="s">
        <v>1571</v>
      </c>
      <c r="L309" s="272" t="s">
        <v>1546</v>
      </c>
      <c r="M309" s="272" t="s">
        <v>1547</v>
      </c>
      <c r="N309" s="272" t="s">
        <v>1130</v>
      </c>
      <c r="O309" s="272"/>
      <c r="P309" s="274">
        <v>0</v>
      </c>
      <c r="Q309" s="274">
        <v>0</v>
      </c>
      <c r="R309" s="370" t="str">
        <f t="shared" si="22"/>
        <v>N/A</v>
      </c>
      <c r="S309" s="275" t="str">
        <f t="shared" si="23"/>
        <v>N/A</v>
      </c>
      <c r="T309" s="113" t="s">
        <v>2015</v>
      </c>
      <c r="U309" s="323"/>
      <c r="V309" s="323"/>
    </row>
    <row r="310" spans="1:22" ht="12.75" x14ac:dyDescent="0.2">
      <c r="A310" s="272" t="s">
        <v>118</v>
      </c>
      <c r="B310" s="272">
        <v>2023</v>
      </c>
      <c r="C310" s="272" t="s">
        <v>656</v>
      </c>
      <c r="D310" s="272" t="s">
        <v>144</v>
      </c>
      <c r="E310" s="272" t="s">
        <v>1309</v>
      </c>
      <c r="F310" s="272" t="s">
        <v>1420</v>
      </c>
      <c r="G310" s="272" t="s">
        <v>297</v>
      </c>
      <c r="H310" s="272" t="s">
        <v>1262</v>
      </c>
      <c r="I310" s="272" t="s">
        <v>481</v>
      </c>
      <c r="J310" s="272" t="s">
        <v>184</v>
      </c>
      <c r="K310" s="272" t="s">
        <v>1555</v>
      </c>
      <c r="L310" s="272" t="s">
        <v>1546</v>
      </c>
      <c r="M310" s="272" t="s">
        <v>1547</v>
      </c>
      <c r="N310" s="272" t="s">
        <v>1130</v>
      </c>
      <c r="O310" s="272"/>
      <c r="P310" s="274" t="s">
        <v>1547</v>
      </c>
      <c r="Q310" s="274" t="s">
        <v>1547</v>
      </c>
      <c r="R310" s="370" t="str">
        <f t="shared" si="22"/>
        <v>N/A</v>
      </c>
      <c r="S310" s="275" t="str">
        <f t="shared" si="23"/>
        <v>N/A</v>
      </c>
      <c r="T310" s="113"/>
      <c r="U310" s="323"/>
      <c r="V310" s="323"/>
    </row>
    <row r="311" spans="1:22" ht="12.75" x14ac:dyDescent="0.2">
      <c r="A311" s="272" t="s">
        <v>118</v>
      </c>
      <c r="B311" s="272">
        <v>2023</v>
      </c>
      <c r="C311" s="272" t="s">
        <v>656</v>
      </c>
      <c r="D311" s="272" t="s">
        <v>144</v>
      </c>
      <c r="E311" s="272" t="s">
        <v>1310</v>
      </c>
      <c r="F311" s="272" t="s">
        <v>1421</v>
      </c>
      <c r="G311" s="272" t="s">
        <v>295</v>
      </c>
      <c r="H311" s="272" t="s">
        <v>1130</v>
      </c>
      <c r="I311" s="272" t="s">
        <v>479</v>
      </c>
      <c r="J311" s="272" t="s">
        <v>192</v>
      </c>
      <c r="K311" s="272" t="s">
        <v>766</v>
      </c>
      <c r="L311" s="272" t="s">
        <v>1546</v>
      </c>
      <c r="M311" s="272" t="s">
        <v>1547</v>
      </c>
      <c r="N311" s="272" t="s">
        <v>1130</v>
      </c>
      <c r="O311" s="272" t="s">
        <v>1562</v>
      </c>
      <c r="P311" s="274" t="s">
        <v>1547</v>
      </c>
      <c r="Q311" s="274" t="s">
        <v>1547</v>
      </c>
      <c r="R311" s="370" t="str">
        <f t="shared" si="22"/>
        <v>N/A</v>
      </c>
      <c r="S311" s="275" t="str">
        <f t="shared" si="23"/>
        <v>N/A</v>
      </c>
      <c r="T311" s="113"/>
      <c r="U311" s="323"/>
      <c r="V311" s="323"/>
    </row>
    <row r="312" spans="1:22" ht="12.75" x14ac:dyDescent="0.2">
      <c r="A312" s="272" t="s">
        <v>118</v>
      </c>
      <c r="B312" s="272">
        <v>2023</v>
      </c>
      <c r="C312" s="272" t="s">
        <v>656</v>
      </c>
      <c r="D312" s="272" t="s">
        <v>144</v>
      </c>
      <c r="E312" s="272" t="s">
        <v>1310</v>
      </c>
      <c r="F312" s="272" t="s">
        <v>1421</v>
      </c>
      <c r="G312" s="272" t="s">
        <v>295</v>
      </c>
      <c r="H312" s="272" t="s">
        <v>1130</v>
      </c>
      <c r="I312" s="272" t="s">
        <v>479</v>
      </c>
      <c r="J312" s="272" t="s">
        <v>192</v>
      </c>
      <c r="K312" s="272" t="s">
        <v>1571</v>
      </c>
      <c r="L312" s="272" t="s">
        <v>1546</v>
      </c>
      <c r="M312" s="272" t="s">
        <v>1547</v>
      </c>
      <c r="N312" s="272" t="s">
        <v>1130</v>
      </c>
      <c r="O312" s="272" t="s">
        <v>1562</v>
      </c>
      <c r="P312" s="274">
        <v>0</v>
      </c>
      <c r="Q312" s="274">
        <v>0</v>
      </c>
      <c r="R312" s="370" t="str">
        <f t="shared" si="22"/>
        <v>N/A</v>
      </c>
      <c r="S312" s="275" t="str">
        <f t="shared" si="23"/>
        <v>N/A</v>
      </c>
      <c r="T312" s="113" t="s">
        <v>2015</v>
      </c>
      <c r="U312" s="323"/>
      <c r="V312" s="323"/>
    </row>
    <row r="313" spans="1:22" ht="12.75" x14ac:dyDescent="0.2">
      <c r="A313" s="272" t="s">
        <v>118</v>
      </c>
      <c r="B313" s="272">
        <v>2023</v>
      </c>
      <c r="C313" s="272" t="s">
        <v>656</v>
      </c>
      <c r="D313" s="272" t="s">
        <v>144</v>
      </c>
      <c r="E313" s="272" t="s">
        <v>1310</v>
      </c>
      <c r="F313" s="272" t="s">
        <v>1421</v>
      </c>
      <c r="G313" s="272" t="s">
        <v>303</v>
      </c>
      <c r="H313" s="272" t="s">
        <v>1130</v>
      </c>
      <c r="I313" s="272" t="s">
        <v>479</v>
      </c>
      <c r="J313" s="272" t="s">
        <v>184</v>
      </c>
      <c r="K313" s="272" t="s">
        <v>1554</v>
      </c>
      <c r="L313" s="272" t="s">
        <v>1546</v>
      </c>
      <c r="M313" s="272" t="s">
        <v>1547</v>
      </c>
      <c r="N313" s="272" t="s">
        <v>1130</v>
      </c>
      <c r="O313" s="272"/>
      <c r="P313" s="274" t="s">
        <v>1547</v>
      </c>
      <c r="Q313" s="274" t="s">
        <v>1547</v>
      </c>
      <c r="R313" s="370" t="str">
        <f t="shared" si="22"/>
        <v>N/A</v>
      </c>
      <c r="S313" s="275" t="str">
        <f t="shared" si="23"/>
        <v>N/A</v>
      </c>
      <c r="T313" s="113" t="s">
        <v>2108</v>
      </c>
      <c r="U313" s="323"/>
      <c r="V313" s="323"/>
    </row>
    <row r="314" spans="1:22" ht="12.75" x14ac:dyDescent="0.2">
      <c r="A314" s="272" t="s">
        <v>118</v>
      </c>
      <c r="B314" s="272">
        <v>2023</v>
      </c>
      <c r="C314" s="272" t="s">
        <v>656</v>
      </c>
      <c r="D314" s="272" t="s">
        <v>144</v>
      </c>
      <c r="E314" s="272" t="s">
        <v>1310</v>
      </c>
      <c r="F314" s="272" t="s">
        <v>1421</v>
      </c>
      <c r="G314" s="272" t="s">
        <v>303</v>
      </c>
      <c r="H314" s="272" t="s">
        <v>1130</v>
      </c>
      <c r="I314" s="272" t="s">
        <v>479</v>
      </c>
      <c r="J314" s="272" t="s">
        <v>192</v>
      </c>
      <c r="K314" s="272" t="s">
        <v>807</v>
      </c>
      <c r="L314" s="272" t="s">
        <v>1546</v>
      </c>
      <c r="M314" s="272" t="s">
        <v>1547</v>
      </c>
      <c r="N314" s="272" t="s">
        <v>1130</v>
      </c>
      <c r="O314" s="272"/>
      <c r="P314" s="274" t="s">
        <v>1547</v>
      </c>
      <c r="Q314" s="274" t="s">
        <v>1547</v>
      </c>
      <c r="R314" s="370" t="str">
        <f t="shared" si="22"/>
        <v>N/A</v>
      </c>
      <c r="S314" s="275" t="str">
        <f t="shared" si="23"/>
        <v>N/A</v>
      </c>
      <c r="T314" s="113"/>
      <c r="U314" s="323"/>
      <c r="V314" s="323"/>
    </row>
    <row r="315" spans="1:22" ht="12.75" x14ac:dyDescent="0.2">
      <c r="A315" s="272" t="s">
        <v>118</v>
      </c>
      <c r="B315" s="272">
        <v>2023</v>
      </c>
      <c r="C315" s="272" t="s">
        <v>656</v>
      </c>
      <c r="D315" s="272" t="s">
        <v>144</v>
      </c>
      <c r="E315" s="272" t="s">
        <v>1310</v>
      </c>
      <c r="F315" s="272" t="s">
        <v>1421</v>
      </c>
      <c r="G315" s="272" t="s">
        <v>303</v>
      </c>
      <c r="H315" s="272" t="s">
        <v>1130</v>
      </c>
      <c r="I315" s="272" t="s">
        <v>479</v>
      </c>
      <c r="J315" s="272" t="s">
        <v>192</v>
      </c>
      <c r="K315" s="272" t="s">
        <v>766</v>
      </c>
      <c r="L315" s="272" t="s">
        <v>1546</v>
      </c>
      <c r="M315" s="272" t="s">
        <v>1547</v>
      </c>
      <c r="N315" s="272" t="s">
        <v>1130</v>
      </c>
      <c r="O315" s="272"/>
      <c r="P315" s="274" t="s">
        <v>1547</v>
      </c>
      <c r="Q315" s="274" t="s">
        <v>1547</v>
      </c>
      <c r="R315" s="370" t="str">
        <f t="shared" si="22"/>
        <v>N/A</v>
      </c>
      <c r="S315" s="275" t="str">
        <f t="shared" si="23"/>
        <v>N/A</v>
      </c>
      <c r="T315" s="113"/>
      <c r="U315" s="323"/>
      <c r="V315" s="323"/>
    </row>
    <row r="316" spans="1:22" ht="12.75" x14ac:dyDescent="0.2">
      <c r="A316" s="272" t="s">
        <v>118</v>
      </c>
      <c r="B316" s="272">
        <v>2023</v>
      </c>
      <c r="C316" s="272" t="s">
        <v>656</v>
      </c>
      <c r="D316" s="272" t="s">
        <v>144</v>
      </c>
      <c r="E316" s="272" t="s">
        <v>1310</v>
      </c>
      <c r="F316" s="272" t="s">
        <v>1421</v>
      </c>
      <c r="G316" s="272" t="s">
        <v>303</v>
      </c>
      <c r="H316" s="272" t="s">
        <v>1130</v>
      </c>
      <c r="I316" s="272" t="s">
        <v>479</v>
      </c>
      <c r="J316" s="272" t="s">
        <v>192</v>
      </c>
      <c r="K316" s="272" t="s">
        <v>1571</v>
      </c>
      <c r="L316" s="272" t="s">
        <v>1546</v>
      </c>
      <c r="M316" s="272" t="s">
        <v>1547</v>
      </c>
      <c r="N316" s="272" t="s">
        <v>1130</v>
      </c>
      <c r="O316" s="272"/>
      <c r="P316" s="274">
        <v>0</v>
      </c>
      <c r="Q316" s="274">
        <v>0</v>
      </c>
      <c r="R316" s="370" t="str">
        <f t="shared" si="22"/>
        <v>N/A</v>
      </c>
      <c r="S316" s="275" t="str">
        <f t="shared" si="23"/>
        <v>N/A</v>
      </c>
      <c r="T316" s="113" t="s">
        <v>2015</v>
      </c>
      <c r="U316" s="323"/>
      <c r="V316" s="323"/>
    </row>
    <row r="317" spans="1:22" ht="12.75" x14ac:dyDescent="0.2">
      <c r="A317" s="272" t="s">
        <v>118</v>
      </c>
      <c r="B317" s="272">
        <v>2023</v>
      </c>
      <c r="C317" s="272" t="s">
        <v>656</v>
      </c>
      <c r="D317" s="272" t="s">
        <v>144</v>
      </c>
      <c r="E317" s="272" t="s">
        <v>1310</v>
      </c>
      <c r="F317" s="272" t="s">
        <v>1421</v>
      </c>
      <c r="G317" s="272" t="s">
        <v>299</v>
      </c>
      <c r="H317" s="272" t="s">
        <v>1130</v>
      </c>
      <c r="I317" s="272" t="s">
        <v>479</v>
      </c>
      <c r="J317" s="272" t="s">
        <v>184</v>
      </c>
      <c r="K317" s="272" t="s">
        <v>1554</v>
      </c>
      <c r="L317" s="272" t="s">
        <v>1546</v>
      </c>
      <c r="M317" s="272" t="s">
        <v>1547</v>
      </c>
      <c r="N317" s="272" t="s">
        <v>1130</v>
      </c>
      <c r="O317" s="272"/>
      <c r="P317" s="274" t="s">
        <v>1547</v>
      </c>
      <c r="Q317" s="274" t="s">
        <v>1547</v>
      </c>
      <c r="R317" s="370" t="str">
        <f t="shared" si="22"/>
        <v>N/A</v>
      </c>
      <c r="S317" s="275" t="str">
        <f t="shared" si="23"/>
        <v>N/A</v>
      </c>
      <c r="T317" s="113" t="s">
        <v>2108</v>
      </c>
      <c r="U317" s="323"/>
      <c r="V317" s="323"/>
    </row>
    <row r="318" spans="1:22" ht="12.75" x14ac:dyDescent="0.2">
      <c r="A318" s="272" t="s">
        <v>118</v>
      </c>
      <c r="B318" s="272">
        <v>2023</v>
      </c>
      <c r="C318" s="272" t="s">
        <v>656</v>
      </c>
      <c r="D318" s="272" t="s">
        <v>144</v>
      </c>
      <c r="E318" s="272" t="s">
        <v>1310</v>
      </c>
      <c r="F318" s="272" t="s">
        <v>1421</v>
      </c>
      <c r="G318" s="272" t="s">
        <v>299</v>
      </c>
      <c r="H318" s="272" t="s">
        <v>1130</v>
      </c>
      <c r="I318" s="272" t="s">
        <v>479</v>
      </c>
      <c r="J318" s="272" t="s">
        <v>192</v>
      </c>
      <c r="K318" s="272" t="s">
        <v>807</v>
      </c>
      <c r="L318" s="272" t="s">
        <v>1546</v>
      </c>
      <c r="M318" s="272" t="s">
        <v>1547</v>
      </c>
      <c r="N318" s="272" t="s">
        <v>1130</v>
      </c>
      <c r="O318" s="272"/>
      <c r="P318" s="274" t="s">
        <v>1547</v>
      </c>
      <c r="Q318" s="274" t="s">
        <v>1547</v>
      </c>
      <c r="R318" s="370" t="str">
        <f t="shared" si="22"/>
        <v>N/A</v>
      </c>
      <c r="S318" s="275" t="str">
        <f t="shared" si="23"/>
        <v>N/A</v>
      </c>
      <c r="T318" s="113"/>
      <c r="U318" s="323"/>
      <c r="V318" s="323"/>
    </row>
    <row r="319" spans="1:22" ht="12.75" x14ac:dyDescent="0.2">
      <c r="A319" s="272" t="s">
        <v>118</v>
      </c>
      <c r="B319" s="272">
        <v>2023</v>
      </c>
      <c r="C319" s="272" t="s">
        <v>656</v>
      </c>
      <c r="D319" s="272" t="s">
        <v>144</v>
      </c>
      <c r="E319" s="272" t="s">
        <v>1310</v>
      </c>
      <c r="F319" s="272" t="s">
        <v>1421</v>
      </c>
      <c r="G319" s="272" t="s">
        <v>299</v>
      </c>
      <c r="H319" s="272" t="s">
        <v>1130</v>
      </c>
      <c r="I319" s="272" t="s">
        <v>479</v>
      </c>
      <c r="J319" s="272" t="s">
        <v>192</v>
      </c>
      <c r="K319" s="272" t="s">
        <v>766</v>
      </c>
      <c r="L319" s="272" t="s">
        <v>1546</v>
      </c>
      <c r="M319" s="272" t="s">
        <v>1547</v>
      </c>
      <c r="N319" s="272" t="s">
        <v>1130</v>
      </c>
      <c r="O319" s="272"/>
      <c r="P319" s="274" t="s">
        <v>1547</v>
      </c>
      <c r="Q319" s="274" t="s">
        <v>1547</v>
      </c>
      <c r="R319" s="370" t="str">
        <f t="shared" si="22"/>
        <v>N/A</v>
      </c>
      <c r="S319" s="275" t="str">
        <f t="shared" si="23"/>
        <v>N/A</v>
      </c>
      <c r="T319" s="113"/>
      <c r="U319" s="323"/>
      <c r="V319" s="323"/>
    </row>
    <row r="320" spans="1:22" ht="12.75" x14ac:dyDescent="0.2">
      <c r="A320" s="272" t="s">
        <v>118</v>
      </c>
      <c r="B320" s="272">
        <v>2023</v>
      </c>
      <c r="C320" s="272" t="s">
        <v>656</v>
      </c>
      <c r="D320" s="272" t="s">
        <v>144</v>
      </c>
      <c r="E320" s="272" t="s">
        <v>1310</v>
      </c>
      <c r="F320" s="272" t="s">
        <v>1421</v>
      </c>
      <c r="G320" s="272" t="s">
        <v>299</v>
      </c>
      <c r="H320" s="272" t="s">
        <v>1130</v>
      </c>
      <c r="I320" s="272" t="s">
        <v>479</v>
      </c>
      <c r="J320" s="272" t="s">
        <v>192</v>
      </c>
      <c r="K320" s="272" t="s">
        <v>1571</v>
      </c>
      <c r="L320" s="272" t="s">
        <v>1546</v>
      </c>
      <c r="M320" s="272" t="s">
        <v>1547</v>
      </c>
      <c r="N320" s="272" t="s">
        <v>1130</v>
      </c>
      <c r="O320" s="272"/>
      <c r="P320" s="274">
        <v>0</v>
      </c>
      <c r="Q320" s="274">
        <v>0</v>
      </c>
      <c r="R320" s="370" t="str">
        <f t="shared" si="22"/>
        <v>N/A</v>
      </c>
      <c r="S320" s="275" t="str">
        <f t="shared" si="23"/>
        <v>N/A</v>
      </c>
      <c r="T320" s="113" t="s">
        <v>2015</v>
      </c>
      <c r="U320" s="323"/>
      <c r="V320" s="323"/>
    </row>
    <row r="321" spans="1:22" ht="12.75" x14ac:dyDescent="0.2">
      <c r="A321" s="272" t="s">
        <v>118</v>
      </c>
      <c r="B321" s="272">
        <v>2023</v>
      </c>
      <c r="C321" s="272" t="s">
        <v>656</v>
      </c>
      <c r="D321" s="272" t="s">
        <v>144</v>
      </c>
      <c r="E321" s="272" t="s">
        <v>1310</v>
      </c>
      <c r="F321" s="272" t="s">
        <v>1421</v>
      </c>
      <c r="G321" s="272" t="s">
        <v>297</v>
      </c>
      <c r="H321" s="272" t="s">
        <v>1262</v>
      </c>
      <c r="I321" s="272" t="s">
        <v>479</v>
      </c>
      <c r="J321" s="272" t="s">
        <v>184</v>
      </c>
      <c r="K321" s="272" t="s">
        <v>1554</v>
      </c>
      <c r="L321" s="272" t="s">
        <v>1546</v>
      </c>
      <c r="M321" s="272" t="s">
        <v>1547</v>
      </c>
      <c r="N321" s="272" t="s">
        <v>1130</v>
      </c>
      <c r="O321" s="272"/>
      <c r="P321" s="274" t="s">
        <v>1547</v>
      </c>
      <c r="Q321" s="274" t="s">
        <v>1547</v>
      </c>
      <c r="R321" s="370" t="str">
        <f t="shared" si="22"/>
        <v>N/A</v>
      </c>
      <c r="S321" s="275" t="str">
        <f t="shared" si="23"/>
        <v>N/A</v>
      </c>
      <c r="T321" s="113" t="s">
        <v>2108</v>
      </c>
      <c r="U321" s="323"/>
      <c r="V321" s="323"/>
    </row>
    <row r="322" spans="1:22" ht="12.75" x14ac:dyDescent="0.2">
      <c r="A322" s="272" t="s">
        <v>118</v>
      </c>
      <c r="B322" s="272">
        <v>2023</v>
      </c>
      <c r="C322" s="272" t="s">
        <v>656</v>
      </c>
      <c r="D322" s="272" t="s">
        <v>144</v>
      </c>
      <c r="E322" s="272" t="s">
        <v>1310</v>
      </c>
      <c r="F322" s="272" t="s">
        <v>1421</v>
      </c>
      <c r="G322" s="272" t="s">
        <v>297</v>
      </c>
      <c r="H322" s="272" t="s">
        <v>1262</v>
      </c>
      <c r="I322" s="272" t="s">
        <v>479</v>
      </c>
      <c r="J322" s="272" t="s">
        <v>192</v>
      </c>
      <c r="K322" s="272" t="s">
        <v>807</v>
      </c>
      <c r="L322" s="272" t="s">
        <v>1546</v>
      </c>
      <c r="M322" s="272" t="s">
        <v>1547</v>
      </c>
      <c r="N322" s="272" t="s">
        <v>1130</v>
      </c>
      <c r="O322" s="272"/>
      <c r="P322" s="274" t="s">
        <v>1547</v>
      </c>
      <c r="Q322" s="274" t="s">
        <v>1547</v>
      </c>
      <c r="R322" s="370" t="str">
        <f t="shared" si="22"/>
        <v>N/A</v>
      </c>
      <c r="S322" s="275" t="str">
        <f t="shared" si="23"/>
        <v>N/A</v>
      </c>
      <c r="T322" s="113"/>
      <c r="U322" s="323"/>
      <c r="V322" s="323"/>
    </row>
    <row r="323" spans="1:22" ht="12.75" x14ac:dyDescent="0.2">
      <c r="A323" s="272" t="s">
        <v>118</v>
      </c>
      <c r="B323" s="272">
        <v>2023</v>
      </c>
      <c r="C323" s="272" t="s">
        <v>656</v>
      </c>
      <c r="D323" s="272" t="s">
        <v>144</v>
      </c>
      <c r="E323" s="272" t="s">
        <v>1310</v>
      </c>
      <c r="F323" s="272" t="s">
        <v>1421</v>
      </c>
      <c r="G323" s="272" t="s">
        <v>297</v>
      </c>
      <c r="H323" s="272" t="s">
        <v>1262</v>
      </c>
      <c r="I323" s="272" t="s">
        <v>479</v>
      </c>
      <c r="J323" s="272" t="s">
        <v>192</v>
      </c>
      <c r="K323" s="272" t="s">
        <v>766</v>
      </c>
      <c r="L323" s="272" t="s">
        <v>1546</v>
      </c>
      <c r="M323" s="272" t="s">
        <v>1547</v>
      </c>
      <c r="N323" s="272" t="s">
        <v>1130</v>
      </c>
      <c r="O323" s="272"/>
      <c r="P323" s="274" t="s">
        <v>1547</v>
      </c>
      <c r="Q323" s="274" t="s">
        <v>1547</v>
      </c>
      <c r="R323" s="370" t="str">
        <f t="shared" si="22"/>
        <v>N/A</v>
      </c>
      <c r="S323" s="275" t="str">
        <f t="shared" si="23"/>
        <v>N/A</v>
      </c>
      <c r="T323" s="113"/>
      <c r="U323" s="323"/>
      <c r="V323" s="323"/>
    </row>
    <row r="324" spans="1:22" ht="12.75" x14ac:dyDescent="0.2">
      <c r="A324" s="272" t="s">
        <v>118</v>
      </c>
      <c r="B324" s="272">
        <v>2023</v>
      </c>
      <c r="C324" s="272" t="s">
        <v>656</v>
      </c>
      <c r="D324" s="272" t="s">
        <v>144</v>
      </c>
      <c r="E324" s="272" t="s">
        <v>1310</v>
      </c>
      <c r="F324" s="272" t="s">
        <v>1421</v>
      </c>
      <c r="G324" s="272" t="s">
        <v>297</v>
      </c>
      <c r="H324" s="272" t="s">
        <v>1262</v>
      </c>
      <c r="I324" s="272" t="s">
        <v>479</v>
      </c>
      <c r="J324" s="272" t="s">
        <v>192</v>
      </c>
      <c r="K324" s="272" t="s">
        <v>1571</v>
      </c>
      <c r="L324" s="272" t="s">
        <v>1546</v>
      </c>
      <c r="M324" s="272" t="s">
        <v>1547</v>
      </c>
      <c r="N324" s="272" t="s">
        <v>1130</v>
      </c>
      <c r="O324" s="272"/>
      <c r="P324" s="274">
        <v>0</v>
      </c>
      <c r="Q324" s="274">
        <v>0</v>
      </c>
      <c r="R324" s="370" t="str">
        <f t="shared" si="22"/>
        <v>N/A</v>
      </c>
      <c r="S324" s="275" t="str">
        <f t="shared" si="23"/>
        <v>N/A</v>
      </c>
      <c r="T324" s="113" t="s">
        <v>2015</v>
      </c>
      <c r="U324" s="323"/>
      <c r="V324" s="323"/>
    </row>
    <row r="325" spans="1:22" ht="12.75" x14ac:dyDescent="0.2">
      <c r="A325" s="272" t="s">
        <v>118</v>
      </c>
      <c r="B325" s="272">
        <v>2023</v>
      </c>
      <c r="C325" s="272" t="s">
        <v>656</v>
      </c>
      <c r="D325" s="272" t="s">
        <v>144</v>
      </c>
      <c r="E325" s="272" t="s">
        <v>1310</v>
      </c>
      <c r="F325" s="272" t="s">
        <v>1421</v>
      </c>
      <c r="G325" s="272" t="s">
        <v>297</v>
      </c>
      <c r="H325" s="272" t="s">
        <v>1262</v>
      </c>
      <c r="I325" s="272" t="s">
        <v>481</v>
      </c>
      <c r="J325" s="272" t="s">
        <v>184</v>
      </c>
      <c r="K325" s="272" t="s">
        <v>1555</v>
      </c>
      <c r="L325" s="272" t="s">
        <v>1546</v>
      </c>
      <c r="M325" s="272" t="s">
        <v>1547</v>
      </c>
      <c r="N325" s="272" t="s">
        <v>1130</v>
      </c>
      <c r="O325" s="272" t="s">
        <v>1557</v>
      </c>
      <c r="P325" s="274" t="s">
        <v>1547</v>
      </c>
      <c r="Q325" s="274" t="s">
        <v>1547</v>
      </c>
      <c r="R325" s="370" t="str">
        <f t="shared" ref="R325:R388" si="24">IF(M325="N/A","N/A", P325/M325)</f>
        <v>N/A</v>
      </c>
      <c r="S325" s="275" t="str">
        <f t="shared" si="23"/>
        <v>N/A</v>
      </c>
      <c r="T325" s="113"/>
      <c r="U325" s="323"/>
      <c r="V325" s="323"/>
    </row>
    <row r="326" spans="1:22" ht="38.25" x14ac:dyDescent="0.2">
      <c r="A326" s="272" t="s">
        <v>118</v>
      </c>
      <c r="B326" s="272">
        <v>2023</v>
      </c>
      <c r="C326" s="272" t="s">
        <v>656</v>
      </c>
      <c r="D326" s="272" t="s">
        <v>144</v>
      </c>
      <c r="E326" s="272" t="s">
        <v>1268</v>
      </c>
      <c r="F326" s="272" t="s">
        <v>1425</v>
      </c>
      <c r="G326" s="272" t="s">
        <v>295</v>
      </c>
      <c r="H326" s="272" t="s">
        <v>1262</v>
      </c>
      <c r="I326" s="272" t="s">
        <v>479</v>
      </c>
      <c r="J326" s="272" t="s">
        <v>192</v>
      </c>
      <c r="K326" s="272" t="s">
        <v>773</v>
      </c>
      <c r="L326" s="272" t="s">
        <v>1546</v>
      </c>
      <c r="M326" s="272" t="s">
        <v>1547</v>
      </c>
      <c r="N326" s="272" t="s">
        <v>1130</v>
      </c>
      <c r="O326" s="272"/>
      <c r="P326" s="274">
        <v>0</v>
      </c>
      <c r="Q326" s="274">
        <v>0</v>
      </c>
      <c r="R326" s="370" t="str">
        <f t="shared" si="24"/>
        <v>N/A</v>
      </c>
      <c r="S326" s="275" t="str">
        <f t="shared" si="23"/>
        <v>N/A</v>
      </c>
      <c r="T326" s="113" t="s">
        <v>2106</v>
      </c>
      <c r="U326" s="323"/>
      <c r="V326" s="323"/>
    </row>
    <row r="327" spans="1:22" ht="12.75" x14ac:dyDescent="0.2">
      <c r="A327" s="272" t="s">
        <v>118</v>
      </c>
      <c r="B327" s="272">
        <v>2023</v>
      </c>
      <c r="C327" s="272" t="s">
        <v>656</v>
      </c>
      <c r="D327" s="272" t="s">
        <v>144</v>
      </c>
      <c r="E327" s="272" t="s">
        <v>1268</v>
      </c>
      <c r="F327" s="272" t="s">
        <v>1425</v>
      </c>
      <c r="G327" s="272" t="s">
        <v>295</v>
      </c>
      <c r="H327" s="272" t="s">
        <v>1262</v>
      </c>
      <c r="I327" s="272" t="s">
        <v>481</v>
      </c>
      <c r="J327" s="272" t="s">
        <v>184</v>
      </c>
      <c r="K327" s="272" t="s">
        <v>1545</v>
      </c>
      <c r="L327" s="272" t="s">
        <v>1546</v>
      </c>
      <c r="M327" s="272" t="s">
        <v>1547</v>
      </c>
      <c r="N327" s="272" t="s">
        <v>1130</v>
      </c>
      <c r="O327" s="272"/>
      <c r="P327" s="274" t="s">
        <v>1547</v>
      </c>
      <c r="Q327" s="274" t="s">
        <v>1547</v>
      </c>
      <c r="R327" s="370" t="str">
        <f t="shared" si="24"/>
        <v>N/A</v>
      </c>
      <c r="S327" s="275" t="str">
        <f t="shared" si="23"/>
        <v>N/A</v>
      </c>
      <c r="T327" s="316"/>
      <c r="U327" s="323"/>
      <c r="V327" s="323"/>
    </row>
    <row r="328" spans="1:22" ht="38.25" x14ac:dyDescent="0.2">
      <c r="A328" s="272" t="s">
        <v>118</v>
      </c>
      <c r="B328" s="272">
        <v>2023</v>
      </c>
      <c r="C328" s="272" t="s">
        <v>656</v>
      </c>
      <c r="D328" s="272" t="s">
        <v>144</v>
      </c>
      <c r="E328" s="272" t="s">
        <v>1268</v>
      </c>
      <c r="F328" s="272" t="s">
        <v>1425</v>
      </c>
      <c r="G328" s="272" t="s">
        <v>303</v>
      </c>
      <c r="H328" s="272" t="s">
        <v>1262</v>
      </c>
      <c r="I328" s="272" t="s">
        <v>479</v>
      </c>
      <c r="J328" s="272" t="s">
        <v>192</v>
      </c>
      <c r="K328" s="272" t="s">
        <v>773</v>
      </c>
      <c r="L328" s="272" t="s">
        <v>1546</v>
      </c>
      <c r="M328" s="272" t="s">
        <v>1547</v>
      </c>
      <c r="N328" s="272" t="s">
        <v>1130</v>
      </c>
      <c r="O328" s="272"/>
      <c r="P328" s="274">
        <v>0</v>
      </c>
      <c r="Q328" s="274">
        <v>0</v>
      </c>
      <c r="R328" s="370" t="str">
        <f t="shared" si="24"/>
        <v>N/A</v>
      </c>
      <c r="S328" s="275" t="str">
        <f t="shared" si="23"/>
        <v>N/A</v>
      </c>
      <c r="T328" s="113" t="s">
        <v>2106</v>
      </c>
      <c r="U328" s="323"/>
      <c r="V328" s="323"/>
    </row>
    <row r="329" spans="1:22" ht="12.75" x14ac:dyDescent="0.2">
      <c r="A329" s="272" t="s">
        <v>118</v>
      </c>
      <c r="B329" s="272">
        <v>2023</v>
      </c>
      <c r="C329" s="272" t="s">
        <v>656</v>
      </c>
      <c r="D329" s="272" t="s">
        <v>144</v>
      </c>
      <c r="E329" s="272" t="s">
        <v>1268</v>
      </c>
      <c r="F329" s="272" t="s">
        <v>1425</v>
      </c>
      <c r="G329" s="272" t="s">
        <v>303</v>
      </c>
      <c r="H329" s="272" t="s">
        <v>1262</v>
      </c>
      <c r="I329" s="272" t="s">
        <v>481</v>
      </c>
      <c r="J329" s="272" t="s">
        <v>184</v>
      </c>
      <c r="K329" s="272" t="s">
        <v>1545</v>
      </c>
      <c r="L329" s="272" t="s">
        <v>1546</v>
      </c>
      <c r="M329" s="272" t="s">
        <v>1547</v>
      </c>
      <c r="N329" s="272" t="s">
        <v>1130</v>
      </c>
      <c r="O329" s="272"/>
      <c r="P329" s="274" t="s">
        <v>1547</v>
      </c>
      <c r="Q329" s="274" t="s">
        <v>1547</v>
      </c>
      <c r="R329" s="370" t="str">
        <f t="shared" si="24"/>
        <v>N/A</v>
      </c>
      <c r="S329" s="275" t="str">
        <f t="shared" si="23"/>
        <v>N/A</v>
      </c>
      <c r="T329" s="316"/>
      <c r="U329" s="323"/>
      <c r="V329" s="323"/>
    </row>
    <row r="330" spans="1:22" ht="38.25" x14ac:dyDescent="0.2">
      <c r="A330" s="272" t="s">
        <v>118</v>
      </c>
      <c r="B330" s="272">
        <v>2023</v>
      </c>
      <c r="C330" s="272" t="s">
        <v>656</v>
      </c>
      <c r="D330" s="272" t="s">
        <v>144</v>
      </c>
      <c r="E330" s="272" t="s">
        <v>1268</v>
      </c>
      <c r="F330" s="272" t="s">
        <v>1425</v>
      </c>
      <c r="G330" s="272" t="s">
        <v>299</v>
      </c>
      <c r="H330" s="272" t="s">
        <v>1262</v>
      </c>
      <c r="I330" s="272" t="s">
        <v>479</v>
      </c>
      <c r="J330" s="272" t="s">
        <v>192</v>
      </c>
      <c r="K330" s="272" t="s">
        <v>773</v>
      </c>
      <c r="L330" s="272" t="s">
        <v>1546</v>
      </c>
      <c r="M330" s="272" t="s">
        <v>1547</v>
      </c>
      <c r="N330" s="272" t="s">
        <v>1130</v>
      </c>
      <c r="O330" s="272"/>
      <c r="P330" s="274">
        <v>0</v>
      </c>
      <c r="Q330" s="274">
        <v>0</v>
      </c>
      <c r="R330" s="370" t="str">
        <f t="shared" si="24"/>
        <v>N/A</v>
      </c>
      <c r="S330" s="275" t="str">
        <f t="shared" si="23"/>
        <v>N/A</v>
      </c>
      <c r="T330" s="113" t="s">
        <v>2106</v>
      </c>
      <c r="U330" s="323"/>
      <c r="V330" s="323"/>
    </row>
    <row r="331" spans="1:22" ht="12.75" x14ac:dyDescent="0.2">
      <c r="A331" s="272" t="s">
        <v>118</v>
      </c>
      <c r="B331" s="272">
        <v>2023</v>
      </c>
      <c r="C331" s="272" t="s">
        <v>656</v>
      </c>
      <c r="D331" s="272" t="s">
        <v>144</v>
      </c>
      <c r="E331" s="272" t="s">
        <v>1268</v>
      </c>
      <c r="F331" s="272" t="s">
        <v>1425</v>
      </c>
      <c r="G331" s="272" t="s">
        <v>299</v>
      </c>
      <c r="H331" s="272" t="s">
        <v>1262</v>
      </c>
      <c r="I331" s="272" t="s">
        <v>481</v>
      </c>
      <c r="J331" s="272" t="s">
        <v>184</v>
      </c>
      <c r="K331" s="272" t="s">
        <v>1545</v>
      </c>
      <c r="L331" s="272" t="s">
        <v>1546</v>
      </c>
      <c r="M331" s="272" t="s">
        <v>1547</v>
      </c>
      <c r="N331" s="272" t="s">
        <v>1130</v>
      </c>
      <c r="O331" s="272"/>
      <c r="P331" s="274" t="s">
        <v>1547</v>
      </c>
      <c r="Q331" s="274" t="s">
        <v>1547</v>
      </c>
      <c r="R331" s="370" t="str">
        <f t="shared" si="24"/>
        <v>N/A</v>
      </c>
      <c r="S331" s="275" t="str">
        <f t="shared" si="23"/>
        <v>N/A</v>
      </c>
      <c r="T331" s="316"/>
      <c r="U331" s="323"/>
      <c r="V331" s="323"/>
    </row>
    <row r="332" spans="1:22" ht="38.25" x14ac:dyDescent="0.2">
      <c r="A332" s="272" t="s">
        <v>118</v>
      </c>
      <c r="B332" s="272">
        <v>2023</v>
      </c>
      <c r="C332" s="272" t="s">
        <v>656</v>
      </c>
      <c r="D332" s="272" t="s">
        <v>144</v>
      </c>
      <c r="E332" s="272" t="s">
        <v>1268</v>
      </c>
      <c r="F332" s="272" t="s">
        <v>1425</v>
      </c>
      <c r="G332" s="272" t="s">
        <v>297</v>
      </c>
      <c r="H332" s="272" t="s">
        <v>1262</v>
      </c>
      <c r="I332" s="272" t="s">
        <v>479</v>
      </c>
      <c r="J332" s="272" t="s">
        <v>192</v>
      </c>
      <c r="K332" s="272" t="s">
        <v>773</v>
      </c>
      <c r="L332" s="272" t="s">
        <v>1546</v>
      </c>
      <c r="M332" s="272" t="s">
        <v>1547</v>
      </c>
      <c r="N332" s="272" t="s">
        <v>1130</v>
      </c>
      <c r="O332" s="272"/>
      <c r="P332" s="274">
        <v>0</v>
      </c>
      <c r="Q332" s="274">
        <v>0</v>
      </c>
      <c r="R332" s="370" t="str">
        <f t="shared" si="24"/>
        <v>N/A</v>
      </c>
      <c r="S332" s="275" t="str">
        <f t="shared" si="23"/>
        <v>N/A</v>
      </c>
      <c r="T332" s="113" t="s">
        <v>2106</v>
      </c>
      <c r="U332" s="323"/>
      <c r="V332" s="323"/>
    </row>
    <row r="333" spans="1:22" ht="12.75" x14ac:dyDescent="0.2">
      <c r="A333" s="272" t="s">
        <v>118</v>
      </c>
      <c r="B333" s="272">
        <v>2023</v>
      </c>
      <c r="C333" s="272" t="s">
        <v>656</v>
      </c>
      <c r="D333" s="272" t="s">
        <v>144</v>
      </c>
      <c r="E333" s="272" t="s">
        <v>1268</v>
      </c>
      <c r="F333" s="272" t="s">
        <v>1425</v>
      </c>
      <c r="G333" s="272" t="s">
        <v>297</v>
      </c>
      <c r="H333" s="272" t="s">
        <v>1262</v>
      </c>
      <c r="I333" s="272" t="s">
        <v>481</v>
      </c>
      <c r="J333" s="272" t="s">
        <v>184</v>
      </c>
      <c r="K333" s="272" t="s">
        <v>1545</v>
      </c>
      <c r="L333" s="272" t="s">
        <v>1546</v>
      </c>
      <c r="M333" s="272" t="s">
        <v>1547</v>
      </c>
      <c r="N333" s="272" t="s">
        <v>1130</v>
      </c>
      <c r="O333" s="272"/>
      <c r="P333" s="274" t="s">
        <v>1547</v>
      </c>
      <c r="Q333" s="274" t="s">
        <v>1547</v>
      </c>
      <c r="R333" s="370" t="str">
        <f t="shared" si="24"/>
        <v>N/A</v>
      </c>
      <c r="S333" s="275" t="str">
        <f t="shared" si="23"/>
        <v>N/A</v>
      </c>
      <c r="T333" s="316"/>
      <c r="U333" s="323"/>
      <c r="V333" s="323"/>
    </row>
    <row r="334" spans="1:22" ht="12.75" x14ac:dyDescent="0.2">
      <c r="A334" s="272" t="s">
        <v>118</v>
      </c>
      <c r="B334" s="272">
        <v>2023</v>
      </c>
      <c r="C334" s="272" t="s">
        <v>656</v>
      </c>
      <c r="D334" s="272" t="s">
        <v>144</v>
      </c>
      <c r="E334" s="272" t="s">
        <v>1271</v>
      </c>
      <c r="F334" s="281" t="s">
        <v>1428</v>
      </c>
      <c r="G334" s="272" t="s">
        <v>295</v>
      </c>
      <c r="H334" s="272" t="s">
        <v>1130</v>
      </c>
      <c r="I334" s="272" t="s">
        <v>479</v>
      </c>
      <c r="J334" s="272" t="s">
        <v>192</v>
      </c>
      <c r="K334" s="272" t="s">
        <v>807</v>
      </c>
      <c r="L334" s="272" t="s">
        <v>1546</v>
      </c>
      <c r="M334" s="272" t="s">
        <v>1547</v>
      </c>
      <c r="N334" s="272" t="s">
        <v>1130</v>
      </c>
      <c r="O334" s="272"/>
      <c r="P334" s="274" t="s">
        <v>1547</v>
      </c>
      <c r="Q334" s="274" t="s">
        <v>1547</v>
      </c>
      <c r="R334" s="370" t="str">
        <f t="shared" si="24"/>
        <v>N/A</v>
      </c>
      <c r="S334" s="275" t="str">
        <f t="shared" si="23"/>
        <v>N/A</v>
      </c>
      <c r="T334" s="113" t="s">
        <v>2016</v>
      </c>
      <c r="U334" s="323"/>
      <c r="V334" s="323"/>
    </row>
    <row r="335" spans="1:22" ht="12.75" x14ac:dyDescent="0.2">
      <c r="A335" s="272" t="s">
        <v>118</v>
      </c>
      <c r="B335" s="272">
        <v>2023</v>
      </c>
      <c r="C335" s="272" t="s">
        <v>656</v>
      </c>
      <c r="D335" s="272" t="s">
        <v>144</v>
      </c>
      <c r="E335" s="272" t="s">
        <v>1271</v>
      </c>
      <c r="F335" s="281" t="s">
        <v>1428</v>
      </c>
      <c r="G335" s="272" t="s">
        <v>295</v>
      </c>
      <c r="H335" s="272" t="s">
        <v>1130</v>
      </c>
      <c r="I335" s="272" t="s">
        <v>479</v>
      </c>
      <c r="J335" s="272" t="s">
        <v>192</v>
      </c>
      <c r="K335" s="272" t="s">
        <v>766</v>
      </c>
      <c r="L335" s="272" t="s">
        <v>1546</v>
      </c>
      <c r="M335" s="272" t="s">
        <v>1547</v>
      </c>
      <c r="N335" s="272" t="s">
        <v>1130</v>
      </c>
      <c r="O335" s="272"/>
      <c r="P335" s="274">
        <v>79</v>
      </c>
      <c r="Q335" s="274" t="e">
        <f>Q340</f>
        <v>#REF!</v>
      </c>
      <c r="R335" s="370" t="str">
        <f t="shared" si="24"/>
        <v>N/A</v>
      </c>
      <c r="S335" s="275" t="str">
        <f t="shared" si="23"/>
        <v>N/A</v>
      </c>
      <c r="T335" s="113"/>
      <c r="U335" s="323"/>
      <c r="V335" s="323"/>
    </row>
    <row r="336" spans="1:22" ht="12.75" x14ac:dyDescent="0.2">
      <c r="A336" s="272" t="s">
        <v>118</v>
      </c>
      <c r="B336" s="272">
        <v>2023</v>
      </c>
      <c r="C336" s="272" t="s">
        <v>656</v>
      </c>
      <c r="D336" s="272" t="s">
        <v>144</v>
      </c>
      <c r="E336" s="272" t="s">
        <v>1271</v>
      </c>
      <c r="F336" s="281" t="s">
        <v>1428</v>
      </c>
      <c r="G336" s="272" t="s">
        <v>295</v>
      </c>
      <c r="H336" s="272" t="s">
        <v>1130</v>
      </c>
      <c r="I336" s="272" t="s">
        <v>479</v>
      </c>
      <c r="J336" s="272" t="s">
        <v>192</v>
      </c>
      <c r="K336" s="272" t="s">
        <v>1571</v>
      </c>
      <c r="L336" s="272" t="s">
        <v>1546</v>
      </c>
      <c r="M336" s="272" t="s">
        <v>1547</v>
      </c>
      <c r="N336" s="272" t="s">
        <v>1130</v>
      </c>
      <c r="O336" s="272"/>
      <c r="P336" s="274">
        <v>0</v>
      </c>
      <c r="Q336" s="274">
        <v>0</v>
      </c>
      <c r="R336" s="370" t="str">
        <f t="shared" si="24"/>
        <v>N/A</v>
      </c>
      <c r="S336" s="275" t="str">
        <f t="shared" si="23"/>
        <v>N/A</v>
      </c>
      <c r="T336" s="113" t="s">
        <v>2015</v>
      </c>
      <c r="U336" s="323"/>
      <c r="V336" s="323"/>
    </row>
    <row r="337" spans="1:22" ht="12.75" x14ac:dyDescent="0.2">
      <c r="A337" s="272" t="s">
        <v>118</v>
      </c>
      <c r="B337" s="272">
        <v>2023</v>
      </c>
      <c r="C337" s="272" t="s">
        <v>656</v>
      </c>
      <c r="D337" s="272" t="s">
        <v>144</v>
      </c>
      <c r="E337" s="272" t="s">
        <v>1271</v>
      </c>
      <c r="F337" s="281" t="s">
        <v>1428</v>
      </c>
      <c r="G337" s="272" t="s">
        <v>295</v>
      </c>
      <c r="H337" s="272" t="s">
        <v>1130</v>
      </c>
      <c r="I337" s="272" t="s">
        <v>481</v>
      </c>
      <c r="J337" s="272" t="s">
        <v>184</v>
      </c>
      <c r="K337" s="272" t="s">
        <v>1555</v>
      </c>
      <c r="L337" s="272" t="s">
        <v>1546</v>
      </c>
      <c r="M337" s="272" t="s">
        <v>1547</v>
      </c>
      <c r="N337" s="272" t="s">
        <v>1130</v>
      </c>
      <c r="O337" s="272"/>
      <c r="P337" s="274" t="s">
        <v>1547</v>
      </c>
      <c r="Q337" s="274" t="s">
        <v>1547</v>
      </c>
      <c r="R337" s="370" t="str">
        <f t="shared" si="24"/>
        <v>N/A</v>
      </c>
      <c r="S337" s="275" t="str">
        <f t="shared" si="23"/>
        <v>N/A</v>
      </c>
      <c r="T337" s="113" t="s">
        <v>2016</v>
      </c>
      <c r="U337" s="323"/>
      <c r="V337" s="323"/>
    </row>
    <row r="338" spans="1:22" ht="12.75" x14ac:dyDescent="0.2">
      <c r="A338" s="272" t="s">
        <v>118</v>
      </c>
      <c r="B338" s="272">
        <v>2023</v>
      </c>
      <c r="C338" s="272" t="s">
        <v>656</v>
      </c>
      <c r="D338" s="272" t="s">
        <v>144</v>
      </c>
      <c r="E338" s="272" t="s">
        <v>1271</v>
      </c>
      <c r="F338" s="272" t="s">
        <v>1428</v>
      </c>
      <c r="G338" s="272" t="s">
        <v>303</v>
      </c>
      <c r="H338" s="272" t="s">
        <v>1130</v>
      </c>
      <c r="I338" s="272" t="s">
        <v>479</v>
      </c>
      <c r="J338" s="272" t="s">
        <v>184</v>
      </c>
      <c r="K338" s="272" t="s">
        <v>1554</v>
      </c>
      <c r="L338" s="272" t="s">
        <v>1546</v>
      </c>
      <c r="M338" s="272" t="s">
        <v>1547</v>
      </c>
      <c r="N338" s="272" t="s">
        <v>1547</v>
      </c>
      <c r="O338" s="272"/>
      <c r="P338" s="274" t="s">
        <v>1547</v>
      </c>
      <c r="Q338" s="274" t="s">
        <v>1547</v>
      </c>
      <c r="R338" s="370" t="str">
        <f t="shared" si="24"/>
        <v>N/A</v>
      </c>
      <c r="S338" s="275" t="str">
        <f t="shared" si="23"/>
        <v>N/A</v>
      </c>
      <c r="T338" s="113" t="s">
        <v>2016</v>
      </c>
      <c r="U338" s="323"/>
      <c r="V338" s="323"/>
    </row>
    <row r="339" spans="1:22" ht="12.75" x14ac:dyDescent="0.2">
      <c r="A339" s="272" t="s">
        <v>118</v>
      </c>
      <c r="B339" s="272">
        <v>2023</v>
      </c>
      <c r="C339" s="272" t="s">
        <v>656</v>
      </c>
      <c r="D339" s="272" t="s">
        <v>144</v>
      </c>
      <c r="E339" s="272" t="s">
        <v>1271</v>
      </c>
      <c r="F339" s="281" t="s">
        <v>1428</v>
      </c>
      <c r="G339" s="272" t="s">
        <v>303</v>
      </c>
      <c r="H339" s="272" t="s">
        <v>1130</v>
      </c>
      <c r="I339" s="272" t="s">
        <v>479</v>
      </c>
      <c r="J339" s="272" t="s">
        <v>192</v>
      </c>
      <c r="K339" s="272" t="s">
        <v>807</v>
      </c>
      <c r="L339" s="272" t="s">
        <v>1546</v>
      </c>
      <c r="M339" s="272" t="s">
        <v>1547</v>
      </c>
      <c r="N339" s="272" t="s">
        <v>1130</v>
      </c>
      <c r="O339" s="272"/>
      <c r="P339" s="274" t="s">
        <v>1547</v>
      </c>
      <c r="Q339" s="274" t="s">
        <v>1547</v>
      </c>
      <c r="R339" s="370" t="str">
        <f t="shared" si="24"/>
        <v>N/A</v>
      </c>
      <c r="S339" s="275" t="str">
        <f t="shared" si="23"/>
        <v>N/A</v>
      </c>
      <c r="T339" s="113"/>
      <c r="U339" s="323"/>
      <c r="V339" s="323"/>
    </row>
    <row r="340" spans="1:22" ht="12.75" x14ac:dyDescent="0.2">
      <c r="A340" s="272" t="s">
        <v>118</v>
      </c>
      <c r="B340" s="272">
        <v>2023</v>
      </c>
      <c r="C340" s="272" t="s">
        <v>656</v>
      </c>
      <c r="D340" s="272" t="s">
        <v>144</v>
      </c>
      <c r="E340" s="272" t="s">
        <v>1271</v>
      </c>
      <c r="F340" s="281" t="s">
        <v>1428</v>
      </c>
      <c r="G340" s="272" t="s">
        <v>303</v>
      </c>
      <c r="H340" s="272" t="s">
        <v>1130</v>
      </c>
      <c r="I340" s="272" t="s">
        <v>479</v>
      </c>
      <c r="J340" s="272" t="s">
        <v>192</v>
      </c>
      <c r="K340" s="272" t="s">
        <v>766</v>
      </c>
      <c r="L340" s="272" t="s">
        <v>1546</v>
      </c>
      <c r="M340" s="272" t="s">
        <v>1547</v>
      </c>
      <c r="N340" s="272" t="s">
        <v>1130</v>
      </c>
      <c r="O340" s="272"/>
      <c r="P340" s="274">
        <v>79</v>
      </c>
      <c r="Q340" s="274" t="e">
        <f>#REF!</f>
        <v>#REF!</v>
      </c>
      <c r="R340" s="370" t="str">
        <f t="shared" si="24"/>
        <v>N/A</v>
      </c>
      <c r="S340" s="275" t="str">
        <f t="shared" si="23"/>
        <v>N/A</v>
      </c>
      <c r="T340" s="113"/>
      <c r="U340" s="323"/>
      <c r="V340" s="323"/>
    </row>
    <row r="341" spans="1:22" ht="12.75" x14ac:dyDescent="0.2">
      <c r="A341" s="272" t="s">
        <v>118</v>
      </c>
      <c r="B341" s="272">
        <v>2023</v>
      </c>
      <c r="C341" s="272" t="s">
        <v>656</v>
      </c>
      <c r="D341" s="272" t="s">
        <v>144</v>
      </c>
      <c r="E341" s="272" t="s">
        <v>1271</v>
      </c>
      <c r="F341" s="281" t="s">
        <v>1428</v>
      </c>
      <c r="G341" s="272" t="s">
        <v>303</v>
      </c>
      <c r="H341" s="272" t="s">
        <v>1130</v>
      </c>
      <c r="I341" s="272" t="s">
        <v>479</v>
      </c>
      <c r="J341" s="272" t="s">
        <v>192</v>
      </c>
      <c r="K341" s="272" t="s">
        <v>1571</v>
      </c>
      <c r="L341" s="272" t="s">
        <v>1546</v>
      </c>
      <c r="M341" s="272" t="s">
        <v>1547</v>
      </c>
      <c r="N341" s="272" t="s">
        <v>1130</v>
      </c>
      <c r="O341" s="272"/>
      <c r="P341" s="274">
        <v>0</v>
      </c>
      <c r="Q341" s="274">
        <v>0</v>
      </c>
      <c r="R341" s="370" t="str">
        <f t="shared" si="24"/>
        <v>N/A</v>
      </c>
      <c r="S341" s="275" t="str">
        <f t="shared" si="23"/>
        <v>N/A</v>
      </c>
      <c r="T341" s="113" t="s">
        <v>2015</v>
      </c>
      <c r="U341" s="323"/>
      <c r="V341" s="323"/>
    </row>
    <row r="342" spans="1:22" ht="12.75" x14ac:dyDescent="0.2">
      <c r="A342" s="272" t="s">
        <v>118</v>
      </c>
      <c r="B342" s="272">
        <v>2023</v>
      </c>
      <c r="C342" s="272" t="s">
        <v>656</v>
      </c>
      <c r="D342" s="272" t="s">
        <v>144</v>
      </c>
      <c r="E342" s="272" t="s">
        <v>1271</v>
      </c>
      <c r="F342" s="281" t="s">
        <v>1428</v>
      </c>
      <c r="G342" s="272" t="s">
        <v>299</v>
      </c>
      <c r="H342" s="272" t="s">
        <v>1130</v>
      </c>
      <c r="I342" s="272" t="s">
        <v>479</v>
      </c>
      <c r="J342" s="272" t="s">
        <v>192</v>
      </c>
      <c r="K342" s="272" t="s">
        <v>807</v>
      </c>
      <c r="L342" s="272" t="s">
        <v>1546</v>
      </c>
      <c r="M342" s="272" t="s">
        <v>1547</v>
      </c>
      <c r="N342" s="272" t="s">
        <v>1130</v>
      </c>
      <c r="O342" s="272"/>
      <c r="P342" s="274" t="s">
        <v>1547</v>
      </c>
      <c r="Q342" s="274" t="s">
        <v>1547</v>
      </c>
      <c r="R342" s="370" t="str">
        <f t="shared" si="24"/>
        <v>N/A</v>
      </c>
      <c r="S342" s="275" t="str">
        <f t="shared" si="23"/>
        <v>N/A</v>
      </c>
      <c r="T342" s="113"/>
      <c r="U342" s="323"/>
      <c r="V342" s="323"/>
    </row>
    <row r="343" spans="1:22" ht="12.75" x14ac:dyDescent="0.2">
      <c r="A343" s="272" t="s">
        <v>118</v>
      </c>
      <c r="B343" s="272">
        <v>2023</v>
      </c>
      <c r="C343" s="272" t="s">
        <v>656</v>
      </c>
      <c r="D343" s="272" t="s">
        <v>144</v>
      </c>
      <c r="E343" s="272" t="s">
        <v>1271</v>
      </c>
      <c r="F343" s="281" t="s">
        <v>1428</v>
      </c>
      <c r="G343" s="272" t="s">
        <v>299</v>
      </c>
      <c r="H343" s="272" t="s">
        <v>1130</v>
      </c>
      <c r="I343" s="272" t="s">
        <v>479</v>
      </c>
      <c r="J343" s="272" t="s">
        <v>192</v>
      </c>
      <c r="K343" s="272" t="s">
        <v>766</v>
      </c>
      <c r="L343" s="272" t="s">
        <v>1546</v>
      </c>
      <c r="M343" s="272" t="s">
        <v>1547</v>
      </c>
      <c r="N343" s="272" t="s">
        <v>1130</v>
      </c>
      <c r="O343" s="272"/>
      <c r="P343" s="274">
        <v>79</v>
      </c>
      <c r="Q343" s="274" t="e">
        <f>#REF!</f>
        <v>#REF!</v>
      </c>
      <c r="R343" s="370" t="str">
        <f t="shared" si="24"/>
        <v>N/A</v>
      </c>
      <c r="S343" s="275" t="str">
        <f t="shared" si="23"/>
        <v>N/A</v>
      </c>
      <c r="T343" s="113"/>
      <c r="U343" s="323"/>
      <c r="V343" s="323"/>
    </row>
    <row r="344" spans="1:22" ht="12.75" x14ac:dyDescent="0.2">
      <c r="A344" s="272" t="s">
        <v>118</v>
      </c>
      <c r="B344" s="272">
        <v>2023</v>
      </c>
      <c r="C344" s="272" t="s">
        <v>656</v>
      </c>
      <c r="D344" s="272" t="s">
        <v>144</v>
      </c>
      <c r="E344" s="272" t="s">
        <v>1271</v>
      </c>
      <c r="F344" s="281" t="s">
        <v>1428</v>
      </c>
      <c r="G344" s="272" t="s">
        <v>299</v>
      </c>
      <c r="H344" s="272" t="s">
        <v>1130</v>
      </c>
      <c r="I344" s="272" t="s">
        <v>479</v>
      </c>
      <c r="J344" s="272" t="s">
        <v>192</v>
      </c>
      <c r="K344" s="272" t="s">
        <v>1571</v>
      </c>
      <c r="L344" s="272" t="s">
        <v>1546</v>
      </c>
      <c r="M344" s="272" t="s">
        <v>1547</v>
      </c>
      <c r="N344" s="272" t="s">
        <v>1130</v>
      </c>
      <c r="O344" s="272"/>
      <c r="P344" s="274">
        <v>0</v>
      </c>
      <c r="Q344" s="274">
        <v>0</v>
      </c>
      <c r="R344" s="370" t="str">
        <f t="shared" si="24"/>
        <v>N/A</v>
      </c>
      <c r="S344" s="275" t="str">
        <f t="shared" si="23"/>
        <v>N/A</v>
      </c>
      <c r="T344" s="113" t="s">
        <v>2015</v>
      </c>
      <c r="U344" s="323"/>
      <c r="V344" s="323"/>
    </row>
    <row r="345" spans="1:22" ht="12.75" x14ac:dyDescent="0.2">
      <c r="A345" s="272" t="s">
        <v>118</v>
      </c>
      <c r="B345" s="272">
        <v>2023</v>
      </c>
      <c r="C345" s="272" t="s">
        <v>656</v>
      </c>
      <c r="D345" s="272" t="s">
        <v>144</v>
      </c>
      <c r="E345" s="272" t="s">
        <v>1271</v>
      </c>
      <c r="F345" s="281" t="s">
        <v>1428</v>
      </c>
      <c r="G345" s="272" t="s">
        <v>297</v>
      </c>
      <c r="H345" s="272" t="s">
        <v>1262</v>
      </c>
      <c r="I345" s="272" t="s">
        <v>479</v>
      </c>
      <c r="J345" s="272" t="s">
        <v>192</v>
      </c>
      <c r="K345" s="272" t="s">
        <v>807</v>
      </c>
      <c r="L345" s="272" t="s">
        <v>1546</v>
      </c>
      <c r="M345" s="272" t="s">
        <v>1547</v>
      </c>
      <c r="N345" s="272" t="s">
        <v>1130</v>
      </c>
      <c r="O345" s="272"/>
      <c r="P345" s="274" t="s">
        <v>1547</v>
      </c>
      <c r="Q345" s="274" t="s">
        <v>1547</v>
      </c>
      <c r="R345" s="370" t="str">
        <f t="shared" si="24"/>
        <v>N/A</v>
      </c>
      <c r="S345" s="275" t="str">
        <f t="shared" si="23"/>
        <v>N/A</v>
      </c>
      <c r="T345" s="113"/>
      <c r="U345" s="323"/>
      <c r="V345" s="323"/>
    </row>
    <row r="346" spans="1:22" ht="12.75" x14ac:dyDescent="0.2">
      <c r="A346" s="272" t="s">
        <v>118</v>
      </c>
      <c r="B346" s="272">
        <v>2023</v>
      </c>
      <c r="C346" s="272" t="s">
        <v>656</v>
      </c>
      <c r="D346" s="272" t="s">
        <v>144</v>
      </c>
      <c r="E346" s="272" t="s">
        <v>1271</v>
      </c>
      <c r="F346" s="281" t="s">
        <v>1428</v>
      </c>
      <c r="G346" s="272" t="s">
        <v>297</v>
      </c>
      <c r="H346" s="272" t="s">
        <v>1262</v>
      </c>
      <c r="I346" s="272" t="s">
        <v>479</v>
      </c>
      <c r="J346" s="272" t="s">
        <v>192</v>
      </c>
      <c r="K346" s="272" t="s">
        <v>766</v>
      </c>
      <c r="L346" s="272" t="s">
        <v>1546</v>
      </c>
      <c r="M346" s="272" t="s">
        <v>1547</v>
      </c>
      <c r="N346" s="272" t="s">
        <v>1130</v>
      </c>
      <c r="O346" s="272"/>
      <c r="P346" s="274">
        <v>79</v>
      </c>
      <c r="Q346" s="274" t="e">
        <f>#REF!</f>
        <v>#REF!</v>
      </c>
      <c r="R346" s="370" t="str">
        <f t="shared" si="24"/>
        <v>N/A</v>
      </c>
      <c r="S346" s="275" t="str">
        <f t="shared" si="23"/>
        <v>N/A</v>
      </c>
      <c r="T346" s="113"/>
      <c r="U346" s="323"/>
      <c r="V346" s="323"/>
    </row>
    <row r="347" spans="1:22" ht="12.75" x14ac:dyDescent="0.2">
      <c r="A347" s="272" t="s">
        <v>118</v>
      </c>
      <c r="B347" s="272">
        <v>2023</v>
      </c>
      <c r="C347" s="272" t="s">
        <v>656</v>
      </c>
      <c r="D347" s="272" t="s">
        <v>144</v>
      </c>
      <c r="E347" s="272" t="s">
        <v>1271</v>
      </c>
      <c r="F347" s="281" t="s">
        <v>1428</v>
      </c>
      <c r="G347" s="272" t="s">
        <v>297</v>
      </c>
      <c r="H347" s="272" t="s">
        <v>1262</v>
      </c>
      <c r="I347" s="272" t="s">
        <v>479</v>
      </c>
      <c r="J347" s="272" t="s">
        <v>192</v>
      </c>
      <c r="K347" s="272" t="s">
        <v>1571</v>
      </c>
      <c r="L347" s="272" t="s">
        <v>1546</v>
      </c>
      <c r="M347" s="272" t="s">
        <v>1547</v>
      </c>
      <c r="N347" s="272" t="s">
        <v>1130</v>
      </c>
      <c r="O347" s="272"/>
      <c r="P347" s="274">
        <v>0</v>
      </c>
      <c r="Q347" s="274">
        <v>0</v>
      </c>
      <c r="R347" s="370" t="str">
        <f t="shared" si="24"/>
        <v>N/A</v>
      </c>
      <c r="S347" s="275" t="str">
        <f t="shared" si="23"/>
        <v>N/A</v>
      </c>
      <c r="T347" s="113" t="s">
        <v>2015</v>
      </c>
      <c r="U347" s="323"/>
      <c r="V347" s="323"/>
    </row>
    <row r="348" spans="1:22" ht="12" customHeight="1" x14ac:dyDescent="0.2">
      <c r="A348" s="272" t="s">
        <v>118</v>
      </c>
      <c r="B348" s="272">
        <v>2023</v>
      </c>
      <c r="C348" s="272" t="s">
        <v>656</v>
      </c>
      <c r="D348" s="272" t="s">
        <v>144</v>
      </c>
      <c r="E348" s="272" t="s">
        <v>1271</v>
      </c>
      <c r="F348" s="281" t="s">
        <v>1428</v>
      </c>
      <c r="G348" s="272" t="s">
        <v>297</v>
      </c>
      <c r="H348" s="272" t="s">
        <v>1262</v>
      </c>
      <c r="I348" s="272" t="s">
        <v>481</v>
      </c>
      <c r="J348" s="272" t="s">
        <v>184</v>
      </c>
      <c r="K348" s="272" t="s">
        <v>1555</v>
      </c>
      <c r="L348" s="272" t="s">
        <v>1546</v>
      </c>
      <c r="M348" s="272" t="s">
        <v>1547</v>
      </c>
      <c r="N348" s="272" t="s">
        <v>1130</v>
      </c>
      <c r="O348" s="272"/>
      <c r="P348" s="274" t="s">
        <v>1547</v>
      </c>
      <c r="Q348" s="274" t="s">
        <v>1547</v>
      </c>
      <c r="R348" s="370" t="str">
        <f t="shared" si="24"/>
        <v>N/A</v>
      </c>
      <c r="S348" s="275" t="str">
        <f t="shared" si="23"/>
        <v>N/A</v>
      </c>
      <c r="T348" s="113"/>
      <c r="U348" s="323"/>
      <c r="V348" s="323"/>
    </row>
    <row r="349" spans="1:22" ht="12.75" x14ac:dyDescent="0.2">
      <c r="A349" s="272" t="s">
        <v>118</v>
      </c>
      <c r="B349" s="272">
        <v>2023</v>
      </c>
      <c r="C349" s="272" t="s">
        <v>656</v>
      </c>
      <c r="D349" s="272" t="s">
        <v>144</v>
      </c>
      <c r="E349" s="272" t="s">
        <v>1429</v>
      </c>
      <c r="F349" s="272" t="s">
        <v>1430</v>
      </c>
      <c r="G349" s="272" t="s">
        <v>297</v>
      </c>
      <c r="H349" s="272" t="s">
        <v>1262</v>
      </c>
      <c r="I349" s="272" t="s">
        <v>479</v>
      </c>
      <c r="J349" s="272" t="s">
        <v>190</v>
      </c>
      <c r="K349" s="272" t="s">
        <v>1552</v>
      </c>
      <c r="L349" s="272" t="s">
        <v>1546</v>
      </c>
      <c r="M349" s="273" t="s">
        <v>1547</v>
      </c>
      <c r="N349" s="272" t="s">
        <v>1130</v>
      </c>
      <c r="O349" s="272"/>
      <c r="P349" s="274">
        <v>1</v>
      </c>
      <c r="Q349" s="304">
        <v>21</v>
      </c>
      <c r="R349" s="370" t="str">
        <f t="shared" si="24"/>
        <v>N/A</v>
      </c>
      <c r="S349" s="275" t="str">
        <f t="shared" si="23"/>
        <v>N/A</v>
      </c>
      <c r="T349" s="113"/>
      <c r="U349" s="323"/>
      <c r="V349" s="323"/>
    </row>
    <row r="350" spans="1:22" ht="12.75" x14ac:dyDescent="0.2">
      <c r="A350" s="272" t="s">
        <v>118</v>
      </c>
      <c r="B350" s="272">
        <v>2023</v>
      </c>
      <c r="C350" s="272" t="s">
        <v>656</v>
      </c>
      <c r="D350" s="272" t="s">
        <v>144</v>
      </c>
      <c r="E350" s="272" t="s">
        <v>1315</v>
      </c>
      <c r="F350" s="272">
        <v>7</v>
      </c>
      <c r="G350" s="272" t="s">
        <v>303</v>
      </c>
      <c r="H350" s="272" t="s">
        <v>1130</v>
      </c>
      <c r="I350" s="272" t="s">
        <v>479</v>
      </c>
      <c r="J350" s="272" t="s">
        <v>184</v>
      </c>
      <c r="K350" s="272" t="s">
        <v>1554</v>
      </c>
      <c r="L350" s="272" t="s">
        <v>1546</v>
      </c>
      <c r="M350" s="272" t="s">
        <v>1547</v>
      </c>
      <c r="N350" s="272" t="s">
        <v>1130</v>
      </c>
      <c r="O350" s="272" t="s">
        <v>1563</v>
      </c>
      <c r="P350" s="274">
        <v>1114</v>
      </c>
      <c r="Q350" s="274">
        <v>6</v>
      </c>
      <c r="R350" s="370" t="str">
        <f t="shared" si="24"/>
        <v>N/A</v>
      </c>
      <c r="S350" s="275" t="str">
        <f t="shared" si="23"/>
        <v>N/A</v>
      </c>
      <c r="T350" s="113" t="s">
        <v>2108</v>
      </c>
      <c r="U350" s="323"/>
      <c r="V350" s="323"/>
    </row>
    <row r="351" spans="1:22" ht="12.75" x14ac:dyDescent="0.2">
      <c r="A351" s="272" t="s">
        <v>118</v>
      </c>
      <c r="B351" s="272">
        <v>2023</v>
      </c>
      <c r="C351" s="272" t="s">
        <v>656</v>
      </c>
      <c r="D351" s="272" t="s">
        <v>144</v>
      </c>
      <c r="E351" s="272" t="s">
        <v>1315</v>
      </c>
      <c r="F351" s="272">
        <v>7</v>
      </c>
      <c r="G351" s="272" t="s">
        <v>303</v>
      </c>
      <c r="H351" s="272" t="s">
        <v>1130</v>
      </c>
      <c r="I351" s="272" t="s">
        <v>479</v>
      </c>
      <c r="J351" s="272" t="s">
        <v>192</v>
      </c>
      <c r="K351" s="272" t="s">
        <v>807</v>
      </c>
      <c r="L351" s="272" t="s">
        <v>1546</v>
      </c>
      <c r="M351" s="272" t="s">
        <v>1547</v>
      </c>
      <c r="N351" s="272" t="s">
        <v>1130</v>
      </c>
      <c r="O351" s="272" t="s">
        <v>1563</v>
      </c>
      <c r="P351" s="274">
        <v>47</v>
      </c>
      <c r="Q351" s="274">
        <v>2</v>
      </c>
      <c r="R351" s="370" t="str">
        <f t="shared" si="24"/>
        <v>N/A</v>
      </c>
      <c r="S351" s="275" t="str">
        <f t="shared" ref="S351:S414" si="25">IF(M351="N/A","N/A",IF(OR(R351&lt;90,R351&gt;150),"X",""))</f>
        <v>N/A</v>
      </c>
      <c r="T351" s="113"/>
      <c r="U351" s="323"/>
      <c r="V351" s="323"/>
    </row>
    <row r="352" spans="1:22" ht="12.75" x14ac:dyDescent="0.2">
      <c r="A352" s="272" t="s">
        <v>118</v>
      </c>
      <c r="B352" s="272">
        <v>2023</v>
      </c>
      <c r="C352" s="272" t="s">
        <v>656</v>
      </c>
      <c r="D352" s="272" t="s">
        <v>144</v>
      </c>
      <c r="E352" s="272" t="s">
        <v>1315</v>
      </c>
      <c r="F352" s="272">
        <v>7</v>
      </c>
      <c r="G352" s="272" t="s">
        <v>303</v>
      </c>
      <c r="H352" s="272" t="s">
        <v>1130</v>
      </c>
      <c r="I352" s="272" t="s">
        <v>479</v>
      </c>
      <c r="J352" s="272" t="s">
        <v>192</v>
      </c>
      <c r="K352" s="272" t="s">
        <v>766</v>
      </c>
      <c r="L352" s="272" t="s">
        <v>1546</v>
      </c>
      <c r="M352" s="272" t="s">
        <v>1547</v>
      </c>
      <c r="N352" s="272" t="s">
        <v>1130</v>
      </c>
      <c r="O352" s="272" t="s">
        <v>1563</v>
      </c>
      <c r="P352" s="274">
        <v>7793</v>
      </c>
      <c r="Q352" s="274">
        <v>46</v>
      </c>
      <c r="R352" s="370" t="str">
        <f t="shared" si="24"/>
        <v>N/A</v>
      </c>
      <c r="S352" s="275" t="str">
        <f t="shared" si="25"/>
        <v>N/A</v>
      </c>
      <c r="T352" s="113"/>
      <c r="U352" s="323"/>
      <c r="V352" s="323"/>
    </row>
    <row r="353" spans="1:22" ht="12.75" x14ac:dyDescent="0.2">
      <c r="A353" s="272" t="s">
        <v>118</v>
      </c>
      <c r="B353" s="272">
        <v>2023</v>
      </c>
      <c r="C353" s="272" t="s">
        <v>656</v>
      </c>
      <c r="D353" s="272" t="s">
        <v>144</v>
      </c>
      <c r="E353" s="272" t="s">
        <v>1315</v>
      </c>
      <c r="F353" s="272">
        <v>7</v>
      </c>
      <c r="G353" s="272" t="s">
        <v>303</v>
      </c>
      <c r="H353" s="272" t="s">
        <v>1130</v>
      </c>
      <c r="I353" s="272" t="s">
        <v>479</v>
      </c>
      <c r="J353" s="272" t="s">
        <v>192</v>
      </c>
      <c r="K353" s="272" t="s">
        <v>766</v>
      </c>
      <c r="L353" s="272" t="s">
        <v>1546</v>
      </c>
      <c r="M353" s="272" t="s">
        <v>1547</v>
      </c>
      <c r="N353" s="272" t="s">
        <v>1130</v>
      </c>
      <c r="O353" s="272" t="s">
        <v>1563</v>
      </c>
      <c r="P353" s="274">
        <v>7793</v>
      </c>
      <c r="Q353" s="274">
        <v>46</v>
      </c>
      <c r="R353" s="370" t="str">
        <f t="shared" si="24"/>
        <v>N/A</v>
      </c>
      <c r="S353" s="275" t="str">
        <f t="shared" si="25"/>
        <v>N/A</v>
      </c>
      <c r="T353" s="113" t="s">
        <v>2034</v>
      </c>
      <c r="U353" s="323"/>
      <c r="V353" s="323"/>
    </row>
    <row r="354" spans="1:22" ht="12.75" x14ac:dyDescent="0.2">
      <c r="A354" s="272" t="s">
        <v>118</v>
      </c>
      <c r="B354" s="272">
        <v>2023</v>
      </c>
      <c r="C354" s="272" t="s">
        <v>656</v>
      </c>
      <c r="D354" s="272" t="s">
        <v>144</v>
      </c>
      <c r="E354" s="272" t="s">
        <v>1315</v>
      </c>
      <c r="F354" s="272">
        <v>7</v>
      </c>
      <c r="G354" s="272" t="s">
        <v>303</v>
      </c>
      <c r="H354" s="272" t="s">
        <v>1130</v>
      </c>
      <c r="I354" s="272" t="s">
        <v>479</v>
      </c>
      <c r="J354" s="272" t="s">
        <v>192</v>
      </c>
      <c r="K354" s="272" t="s">
        <v>1571</v>
      </c>
      <c r="L354" s="272" t="s">
        <v>1546</v>
      </c>
      <c r="M354" s="272" t="s">
        <v>1547</v>
      </c>
      <c r="N354" s="272" t="s">
        <v>1130</v>
      </c>
      <c r="O354" s="272" t="s">
        <v>1563</v>
      </c>
      <c r="P354" s="274">
        <v>1016</v>
      </c>
      <c r="Q354" s="274">
        <v>19</v>
      </c>
      <c r="R354" s="370" t="str">
        <f t="shared" si="24"/>
        <v>N/A</v>
      </c>
      <c r="S354" s="275" t="str">
        <f t="shared" si="25"/>
        <v>N/A</v>
      </c>
      <c r="T354" s="113"/>
      <c r="U354" s="323"/>
      <c r="V354" s="323"/>
    </row>
    <row r="355" spans="1:22" ht="12.75" x14ac:dyDescent="0.2">
      <c r="A355" s="272" t="s">
        <v>118</v>
      </c>
      <c r="B355" s="272">
        <v>2023</v>
      </c>
      <c r="C355" s="272" t="s">
        <v>656</v>
      </c>
      <c r="D355" s="272" t="s">
        <v>144</v>
      </c>
      <c r="E355" s="272" t="s">
        <v>1315</v>
      </c>
      <c r="F355" s="272">
        <v>7</v>
      </c>
      <c r="G355" s="272" t="s">
        <v>303</v>
      </c>
      <c r="H355" s="272" t="s">
        <v>1130</v>
      </c>
      <c r="I355" s="272" t="s">
        <v>479</v>
      </c>
      <c r="J355" s="272" t="s">
        <v>192</v>
      </c>
      <c r="K355" s="272" t="s">
        <v>1571</v>
      </c>
      <c r="L355" s="272" t="s">
        <v>1546</v>
      </c>
      <c r="M355" s="272" t="s">
        <v>1547</v>
      </c>
      <c r="N355" s="272" t="s">
        <v>1130</v>
      </c>
      <c r="O355" s="272" t="s">
        <v>1563</v>
      </c>
      <c r="P355" s="274">
        <v>1016</v>
      </c>
      <c r="Q355" s="274">
        <v>19</v>
      </c>
      <c r="R355" s="370" t="str">
        <f t="shared" si="24"/>
        <v>N/A</v>
      </c>
      <c r="S355" s="275" t="str">
        <f t="shared" si="25"/>
        <v>N/A</v>
      </c>
      <c r="T355" s="113" t="s">
        <v>2034</v>
      </c>
      <c r="U355" s="323"/>
      <c r="V355" s="323"/>
    </row>
    <row r="356" spans="1:22" ht="12.75" x14ac:dyDescent="0.2">
      <c r="A356" s="272" t="s">
        <v>118</v>
      </c>
      <c r="B356" s="272">
        <v>2023</v>
      </c>
      <c r="C356" s="272" t="s">
        <v>656</v>
      </c>
      <c r="D356" s="272" t="s">
        <v>144</v>
      </c>
      <c r="E356" s="272" t="s">
        <v>1315</v>
      </c>
      <c r="F356" s="272">
        <v>7</v>
      </c>
      <c r="G356" s="272" t="s">
        <v>299</v>
      </c>
      <c r="H356" s="272" t="s">
        <v>1130</v>
      </c>
      <c r="I356" s="272" t="s">
        <v>479</v>
      </c>
      <c r="J356" s="272" t="s">
        <v>184</v>
      </c>
      <c r="K356" s="272" t="s">
        <v>1554</v>
      </c>
      <c r="L356" s="272" t="s">
        <v>1546</v>
      </c>
      <c r="M356" s="272" t="s">
        <v>1547</v>
      </c>
      <c r="N356" s="272" t="s">
        <v>1130</v>
      </c>
      <c r="O356" s="272"/>
      <c r="P356" s="274">
        <v>4851</v>
      </c>
      <c r="Q356" s="274">
        <v>6</v>
      </c>
      <c r="R356" s="370" t="str">
        <f t="shared" si="24"/>
        <v>N/A</v>
      </c>
      <c r="S356" s="275" t="str">
        <f t="shared" si="25"/>
        <v>N/A</v>
      </c>
      <c r="T356" s="113" t="s">
        <v>2108</v>
      </c>
      <c r="U356" s="323"/>
      <c r="V356" s="323"/>
    </row>
    <row r="357" spans="1:22" ht="12.75" x14ac:dyDescent="0.2">
      <c r="A357" s="272" t="s">
        <v>118</v>
      </c>
      <c r="B357" s="272">
        <v>2023</v>
      </c>
      <c r="C357" s="272" t="s">
        <v>656</v>
      </c>
      <c r="D357" s="272" t="s">
        <v>144</v>
      </c>
      <c r="E357" s="272" t="s">
        <v>1315</v>
      </c>
      <c r="F357" s="272">
        <v>7</v>
      </c>
      <c r="G357" s="272" t="s">
        <v>299</v>
      </c>
      <c r="H357" s="272" t="s">
        <v>1130</v>
      </c>
      <c r="I357" s="272" t="s">
        <v>479</v>
      </c>
      <c r="J357" s="272" t="s">
        <v>192</v>
      </c>
      <c r="K357" s="272" t="s">
        <v>807</v>
      </c>
      <c r="L357" s="272" t="s">
        <v>1546</v>
      </c>
      <c r="M357" s="272" t="s">
        <v>1547</v>
      </c>
      <c r="N357" s="272" t="s">
        <v>1130</v>
      </c>
      <c r="O357" s="272"/>
      <c r="P357" s="274">
        <f>P351</f>
        <v>47</v>
      </c>
      <c r="Q357" s="274">
        <f>Q351</f>
        <v>2</v>
      </c>
      <c r="R357" s="370" t="str">
        <f t="shared" si="24"/>
        <v>N/A</v>
      </c>
      <c r="S357" s="275" t="str">
        <f t="shared" si="25"/>
        <v>N/A</v>
      </c>
      <c r="T357" s="113"/>
      <c r="U357" s="323"/>
      <c r="V357" s="323"/>
    </row>
    <row r="358" spans="1:22" ht="12.75" x14ac:dyDescent="0.2">
      <c r="A358" s="272" t="s">
        <v>118</v>
      </c>
      <c r="B358" s="272">
        <v>2023</v>
      </c>
      <c r="C358" s="272" t="s">
        <v>656</v>
      </c>
      <c r="D358" s="272" t="s">
        <v>144</v>
      </c>
      <c r="E358" s="272" t="s">
        <v>1315</v>
      </c>
      <c r="F358" s="272">
        <v>7</v>
      </c>
      <c r="G358" s="272" t="s">
        <v>299</v>
      </c>
      <c r="H358" s="272" t="s">
        <v>1130</v>
      </c>
      <c r="I358" s="272" t="s">
        <v>479</v>
      </c>
      <c r="J358" s="272" t="s">
        <v>192</v>
      </c>
      <c r="K358" s="272" t="s">
        <v>766</v>
      </c>
      <c r="L358" s="272" t="s">
        <v>1546</v>
      </c>
      <c r="M358" s="272" t="s">
        <v>1547</v>
      </c>
      <c r="N358" s="272" t="s">
        <v>1130</v>
      </c>
      <c r="O358" s="272"/>
      <c r="P358" s="274">
        <f>P352</f>
        <v>7793</v>
      </c>
      <c r="Q358" s="274">
        <f>Q352</f>
        <v>46</v>
      </c>
      <c r="R358" s="370" t="str">
        <f t="shared" si="24"/>
        <v>N/A</v>
      </c>
      <c r="S358" s="275" t="str">
        <f t="shared" si="25"/>
        <v>N/A</v>
      </c>
      <c r="T358" s="113"/>
      <c r="U358" s="323"/>
      <c r="V358" s="323"/>
    </row>
    <row r="359" spans="1:22" ht="12.75" x14ac:dyDescent="0.2">
      <c r="A359" s="272" t="s">
        <v>118</v>
      </c>
      <c r="B359" s="272">
        <v>2023</v>
      </c>
      <c r="C359" s="272" t="s">
        <v>656</v>
      </c>
      <c r="D359" s="272" t="s">
        <v>144</v>
      </c>
      <c r="E359" s="272" t="s">
        <v>1315</v>
      </c>
      <c r="F359" s="272">
        <v>7</v>
      </c>
      <c r="G359" s="272" t="s">
        <v>299</v>
      </c>
      <c r="H359" s="272" t="s">
        <v>1130</v>
      </c>
      <c r="I359" s="272" t="s">
        <v>479</v>
      </c>
      <c r="J359" s="272" t="s">
        <v>192</v>
      </c>
      <c r="K359" s="272" t="s">
        <v>1571</v>
      </c>
      <c r="L359" s="272" t="s">
        <v>1546</v>
      </c>
      <c r="M359" s="272" t="s">
        <v>1547</v>
      </c>
      <c r="N359" s="272" t="s">
        <v>1130</v>
      </c>
      <c r="O359" s="272"/>
      <c r="P359" s="274">
        <f>P354</f>
        <v>1016</v>
      </c>
      <c r="Q359" s="274">
        <f>Q354</f>
        <v>19</v>
      </c>
      <c r="R359" s="370" t="str">
        <f t="shared" si="24"/>
        <v>N/A</v>
      </c>
      <c r="S359" s="275" t="str">
        <f t="shared" si="25"/>
        <v>N/A</v>
      </c>
      <c r="T359" s="113"/>
      <c r="U359" s="323"/>
      <c r="V359" s="323"/>
    </row>
    <row r="360" spans="1:22" ht="12.75" x14ac:dyDescent="0.2">
      <c r="A360" s="272" t="s">
        <v>118</v>
      </c>
      <c r="B360" s="272">
        <v>2023</v>
      </c>
      <c r="C360" s="272" t="s">
        <v>656</v>
      </c>
      <c r="D360" s="272" t="s">
        <v>144</v>
      </c>
      <c r="E360" s="272" t="s">
        <v>1315</v>
      </c>
      <c r="F360" s="272">
        <v>7</v>
      </c>
      <c r="G360" s="272" t="s">
        <v>299</v>
      </c>
      <c r="H360" s="272" t="s">
        <v>1130</v>
      </c>
      <c r="I360" s="272" t="s">
        <v>481</v>
      </c>
      <c r="J360" s="272" t="s">
        <v>184</v>
      </c>
      <c r="K360" s="272" t="s">
        <v>1555</v>
      </c>
      <c r="L360" s="272" t="s">
        <v>1546</v>
      </c>
      <c r="M360" s="272" t="s">
        <v>1547</v>
      </c>
      <c r="N360" s="272" t="s">
        <v>1130</v>
      </c>
      <c r="O360" s="272"/>
      <c r="P360" s="274">
        <v>107329</v>
      </c>
      <c r="Q360" s="274">
        <v>170</v>
      </c>
      <c r="R360" s="370" t="str">
        <f t="shared" si="24"/>
        <v>N/A</v>
      </c>
      <c r="S360" s="275" t="str">
        <f t="shared" si="25"/>
        <v>N/A</v>
      </c>
      <c r="T360" s="113"/>
      <c r="U360" s="323"/>
      <c r="V360" s="323"/>
    </row>
    <row r="361" spans="1:22" ht="12.75" x14ac:dyDescent="0.2">
      <c r="A361" s="272" t="s">
        <v>118</v>
      </c>
      <c r="B361" s="272">
        <v>2023</v>
      </c>
      <c r="C361" s="272" t="s">
        <v>656</v>
      </c>
      <c r="D361" s="272" t="s">
        <v>144</v>
      </c>
      <c r="E361" s="272" t="s">
        <v>1315</v>
      </c>
      <c r="F361" s="272">
        <v>7</v>
      </c>
      <c r="G361" s="272" t="s">
        <v>297</v>
      </c>
      <c r="H361" s="272" t="s">
        <v>1262</v>
      </c>
      <c r="I361" s="272" t="s">
        <v>479</v>
      </c>
      <c r="J361" s="272" t="s">
        <v>184</v>
      </c>
      <c r="K361" s="272" t="s">
        <v>1554</v>
      </c>
      <c r="L361" s="272" t="s">
        <v>1546</v>
      </c>
      <c r="M361" s="272" t="s">
        <v>1547</v>
      </c>
      <c r="N361" s="272" t="s">
        <v>1130</v>
      </c>
      <c r="O361" s="272"/>
      <c r="P361" s="274">
        <v>0</v>
      </c>
      <c r="Q361" s="274">
        <v>0</v>
      </c>
      <c r="R361" s="370" t="str">
        <f t="shared" si="24"/>
        <v>N/A</v>
      </c>
      <c r="S361" s="275" t="str">
        <f t="shared" si="25"/>
        <v>N/A</v>
      </c>
      <c r="T361" s="113" t="s">
        <v>2058</v>
      </c>
      <c r="U361" s="323"/>
      <c r="V361" s="323"/>
    </row>
    <row r="362" spans="1:22" ht="12.75" x14ac:dyDescent="0.2">
      <c r="A362" s="272" t="s">
        <v>118</v>
      </c>
      <c r="B362" s="272">
        <v>2023</v>
      </c>
      <c r="C362" s="272" t="s">
        <v>656</v>
      </c>
      <c r="D362" s="272" t="s">
        <v>144</v>
      </c>
      <c r="E362" s="272" t="s">
        <v>1315</v>
      </c>
      <c r="F362" s="272">
        <v>7</v>
      </c>
      <c r="G362" s="272" t="s">
        <v>297</v>
      </c>
      <c r="H362" s="272" t="s">
        <v>1262</v>
      </c>
      <c r="I362" s="272" t="s">
        <v>479</v>
      </c>
      <c r="J362" s="272" t="s">
        <v>192</v>
      </c>
      <c r="K362" s="272" t="s">
        <v>807</v>
      </c>
      <c r="L362" s="272" t="s">
        <v>1546</v>
      </c>
      <c r="M362" s="272" t="s">
        <v>1547</v>
      </c>
      <c r="N362" s="272" t="s">
        <v>1130</v>
      </c>
      <c r="O362" s="272"/>
      <c r="P362" s="274">
        <f>P357</f>
        <v>47</v>
      </c>
      <c r="Q362" s="274">
        <f>Q357</f>
        <v>2</v>
      </c>
      <c r="R362" s="370" t="str">
        <f t="shared" si="24"/>
        <v>N/A</v>
      </c>
      <c r="S362" s="275" t="str">
        <f t="shared" si="25"/>
        <v>N/A</v>
      </c>
      <c r="T362" s="113"/>
      <c r="U362" s="323"/>
      <c r="V362" s="323"/>
    </row>
    <row r="363" spans="1:22" ht="12.75" x14ac:dyDescent="0.2">
      <c r="A363" s="272" t="s">
        <v>118</v>
      </c>
      <c r="B363" s="272">
        <v>2023</v>
      </c>
      <c r="C363" s="272" t="s">
        <v>656</v>
      </c>
      <c r="D363" s="272" t="s">
        <v>144</v>
      </c>
      <c r="E363" s="272" t="s">
        <v>1315</v>
      </c>
      <c r="F363" s="272">
        <v>7</v>
      </c>
      <c r="G363" s="272" t="s">
        <v>297</v>
      </c>
      <c r="H363" s="272" t="s">
        <v>1262</v>
      </c>
      <c r="I363" s="272" t="s">
        <v>479</v>
      </c>
      <c r="J363" s="272" t="s">
        <v>192</v>
      </c>
      <c r="K363" s="272" t="s">
        <v>766</v>
      </c>
      <c r="L363" s="272" t="s">
        <v>1546</v>
      </c>
      <c r="M363" s="272" t="s">
        <v>1547</v>
      </c>
      <c r="N363" s="272" t="s">
        <v>1130</v>
      </c>
      <c r="O363" s="272"/>
      <c r="P363" s="274">
        <f>P358</f>
        <v>7793</v>
      </c>
      <c r="Q363" s="274">
        <f>Q358</f>
        <v>46</v>
      </c>
      <c r="R363" s="370" t="str">
        <f t="shared" si="24"/>
        <v>N/A</v>
      </c>
      <c r="S363" s="275" t="str">
        <f t="shared" si="25"/>
        <v>N/A</v>
      </c>
      <c r="T363" s="113"/>
      <c r="U363" s="323"/>
      <c r="V363" s="323"/>
    </row>
    <row r="364" spans="1:22" ht="12.75" x14ac:dyDescent="0.2">
      <c r="A364" s="272" t="s">
        <v>118</v>
      </c>
      <c r="B364" s="272">
        <v>2023</v>
      </c>
      <c r="C364" s="272" t="s">
        <v>656</v>
      </c>
      <c r="D364" s="272" t="s">
        <v>144</v>
      </c>
      <c r="E364" s="272" t="s">
        <v>1315</v>
      </c>
      <c r="F364" s="272">
        <v>7</v>
      </c>
      <c r="G364" s="272" t="s">
        <v>297</v>
      </c>
      <c r="H364" s="272" t="s">
        <v>1262</v>
      </c>
      <c r="I364" s="272" t="s">
        <v>479</v>
      </c>
      <c r="J364" s="272" t="s">
        <v>192</v>
      </c>
      <c r="K364" s="272" t="s">
        <v>1571</v>
      </c>
      <c r="L364" s="272" t="s">
        <v>1546</v>
      </c>
      <c r="M364" s="272" t="s">
        <v>1547</v>
      </c>
      <c r="N364" s="272" t="s">
        <v>1130</v>
      </c>
      <c r="O364" s="272"/>
      <c r="P364" s="274">
        <v>0</v>
      </c>
      <c r="Q364" s="274">
        <v>0</v>
      </c>
      <c r="R364" s="370" t="str">
        <f t="shared" si="24"/>
        <v>N/A</v>
      </c>
      <c r="S364" s="275" t="str">
        <f t="shared" si="25"/>
        <v>N/A</v>
      </c>
      <c r="T364" s="113"/>
      <c r="U364" s="323"/>
      <c r="V364" s="323"/>
    </row>
    <row r="365" spans="1:22" ht="25.5" x14ac:dyDescent="0.2">
      <c r="A365" s="272" t="s">
        <v>118</v>
      </c>
      <c r="B365" s="272">
        <v>2023</v>
      </c>
      <c r="C365" s="272" t="s">
        <v>656</v>
      </c>
      <c r="D365" s="272" t="s">
        <v>144</v>
      </c>
      <c r="E365" s="272" t="s">
        <v>1315</v>
      </c>
      <c r="F365" s="272">
        <v>7</v>
      </c>
      <c r="G365" s="272" t="s">
        <v>297</v>
      </c>
      <c r="H365" s="272" t="s">
        <v>1262</v>
      </c>
      <c r="I365" s="272" t="s">
        <v>481</v>
      </c>
      <c r="J365" s="272" t="s">
        <v>184</v>
      </c>
      <c r="K365" s="272" t="s">
        <v>1555</v>
      </c>
      <c r="L365" s="272" t="s">
        <v>1546</v>
      </c>
      <c r="M365" s="272" t="s">
        <v>1547</v>
      </c>
      <c r="N365" s="272" t="s">
        <v>1130</v>
      </c>
      <c r="O365" s="272"/>
      <c r="P365" s="274">
        <v>0</v>
      </c>
      <c r="Q365" s="274">
        <v>0</v>
      </c>
      <c r="R365" s="370" t="str">
        <f t="shared" si="24"/>
        <v>N/A</v>
      </c>
      <c r="S365" s="275" t="str">
        <f t="shared" si="25"/>
        <v>N/A</v>
      </c>
      <c r="T365" s="113" t="s">
        <v>2115</v>
      </c>
      <c r="U365" s="323"/>
      <c r="V365" s="323"/>
    </row>
    <row r="366" spans="1:22" ht="12.75" x14ac:dyDescent="0.2">
      <c r="A366" s="272" t="s">
        <v>118</v>
      </c>
      <c r="B366" s="272">
        <v>2023</v>
      </c>
      <c r="C366" s="272" t="s">
        <v>656</v>
      </c>
      <c r="D366" s="272" t="s">
        <v>144</v>
      </c>
      <c r="E366" s="279" t="s">
        <v>1318</v>
      </c>
      <c r="F366" s="230" t="s">
        <v>1393</v>
      </c>
      <c r="G366" s="279" t="s">
        <v>295</v>
      </c>
      <c r="H366" s="279" t="s">
        <v>1130</v>
      </c>
      <c r="I366" s="272" t="s">
        <v>479</v>
      </c>
      <c r="J366" s="272" t="s">
        <v>192</v>
      </c>
      <c r="K366" s="279" t="s">
        <v>1568</v>
      </c>
      <c r="L366" s="279" t="s">
        <v>1546</v>
      </c>
      <c r="M366" s="279" t="s">
        <v>1547</v>
      </c>
      <c r="N366" s="279" t="s">
        <v>1130</v>
      </c>
      <c r="O366" s="279"/>
      <c r="P366" s="305">
        <v>0</v>
      </c>
      <c r="Q366" s="305">
        <v>0</v>
      </c>
      <c r="R366" s="370" t="str">
        <f t="shared" si="24"/>
        <v>N/A</v>
      </c>
      <c r="S366" s="314" t="str">
        <f t="shared" si="25"/>
        <v>N/A</v>
      </c>
      <c r="T366" s="113" t="s">
        <v>2031</v>
      </c>
      <c r="U366" s="323"/>
      <c r="V366" s="323"/>
    </row>
    <row r="367" spans="1:22" ht="12.75" x14ac:dyDescent="0.2">
      <c r="A367" s="272" t="s">
        <v>118</v>
      </c>
      <c r="B367" s="272">
        <v>2023</v>
      </c>
      <c r="C367" s="272" t="s">
        <v>656</v>
      </c>
      <c r="D367" s="272" t="s">
        <v>144</v>
      </c>
      <c r="E367" s="279" t="s">
        <v>1318</v>
      </c>
      <c r="F367" s="230" t="s">
        <v>1393</v>
      </c>
      <c r="G367" s="279" t="s">
        <v>1569</v>
      </c>
      <c r="H367" s="279" t="s">
        <v>1130</v>
      </c>
      <c r="I367" s="272" t="s">
        <v>479</v>
      </c>
      <c r="J367" s="272" t="s">
        <v>192</v>
      </c>
      <c r="K367" s="279" t="s">
        <v>1568</v>
      </c>
      <c r="L367" s="279" t="s">
        <v>1546</v>
      </c>
      <c r="M367" s="279" t="s">
        <v>1547</v>
      </c>
      <c r="N367" s="279" t="s">
        <v>1130</v>
      </c>
      <c r="O367" s="279"/>
      <c r="P367" s="305">
        <v>106</v>
      </c>
      <c r="Q367" s="305">
        <v>6</v>
      </c>
      <c r="R367" s="370" t="str">
        <f t="shared" si="24"/>
        <v>N/A</v>
      </c>
      <c r="S367" s="314" t="str">
        <f t="shared" si="25"/>
        <v>N/A</v>
      </c>
      <c r="T367" s="113"/>
      <c r="U367" s="323"/>
      <c r="V367" s="323"/>
    </row>
    <row r="368" spans="1:22" ht="12.75" x14ac:dyDescent="0.2">
      <c r="A368" s="272" t="s">
        <v>118</v>
      </c>
      <c r="B368" s="272">
        <v>2023</v>
      </c>
      <c r="C368" s="272" t="s">
        <v>656</v>
      </c>
      <c r="D368" s="272" t="s">
        <v>144</v>
      </c>
      <c r="E368" s="279" t="s">
        <v>1318</v>
      </c>
      <c r="F368" s="230" t="s">
        <v>1393</v>
      </c>
      <c r="G368" s="279" t="s">
        <v>297</v>
      </c>
      <c r="H368" s="279" t="s">
        <v>1130</v>
      </c>
      <c r="I368" s="272" t="s">
        <v>479</v>
      </c>
      <c r="J368" s="272" t="s">
        <v>192</v>
      </c>
      <c r="K368" s="279" t="s">
        <v>1568</v>
      </c>
      <c r="L368" s="279" t="s">
        <v>1546</v>
      </c>
      <c r="M368" s="279" t="s">
        <v>1547</v>
      </c>
      <c r="N368" s="279" t="s">
        <v>1130</v>
      </c>
      <c r="O368" s="272" t="s">
        <v>1570</v>
      </c>
      <c r="P368" s="305">
        <v>155</v>
      </c>
      <c r="Q368" s="305">
        <v>5</v>
      </c>
      <c r="R368" s="370" t="str">
        <f t="shared" si="24"/>
        <v>N/A</v>
      </c>
      <c r="S368" s="314" t="str">
        <f t="shared" si="25"/>
        <v>N/A</v>
      </c>
      <c r="T368" s="113"/>
      <c r="U368" s="323"/>
      <c r="V368" s="323"/>
    </row>
    <row r="369" spans="1:22" ht="12.75" x14ac:dyDescent="0.2">
      <c r="A369" s="272" t="s">
        <v>118</v>
      </c>
      <c r="B369" s="272">
        <v>2023</v>
      </c>
      <c r="C369" s="272" t="s">
        <v>656</v>
      </c>
      <c r="D369" s="272" t="s">
        <v>144</v>
      </c>
      <c r="E369" s="272" t="s">
        <v>1322</v>
      </c>
      <c r="F369" s="272" t="s">
        <v>1388</v>
      </c>
      <c r="G369" s="272" t="s">
        <v>295</v>
      </c>
      <c r="H369" s="272" t="s">
        <v>1262</v>
      </c>
      <c r="I369" s="272" t="s">
        <v>479</v>
      </c>
      <c r="J369" s="272" t="s">
        <v>184</v>
      </c>
      <c r="K369" s="272" t="s">
        <v>1554</v>
      </c>
      <c r="L369" s="272" t="s">
        <v>1546</v>
      </c>
      <c r="M369" s="272" t="s">
        <v>1547</v>
      </c>
      <c r="N369" s="272" t="s">
        <v>1130</v>
      </c>
      <c r="O369" s="272"/>
      <c r="P369" s="274" t="s">
        <v>1547</v>
      </c>
      <c r="Q369" s="274" t="s">
        <v>1547</v>
      </c>
      <c r="R369" s="370" t="str">
        <f t="shared" si="24"/>
        <v>N/A</v>
      </c>
      <c r="S369" s="275" t="str">
        <f t="shared" si="25"/>
        <v>N/A</v>
      </c>
      <c r="T369" s="113" t="s">
        <v>2108</v>
      </c>
      <c r="U369" s="323"/>
      <c r="V369" s="323"/>
    </row>
    <row r="370" spans="1:22" ht="12.75" x14ac:dyDescent="0.2">
      <c r="A370" s="272" t="s">
        <v>118</v>
      </c>
      <c r="B370" s="272">
        <v>2023</v>
      </c>
      <c r="C370" s="272" t="s">
        <v>656</v>
      </c>
      <c r="D370" s="272" t="s">
        <v>144</v>
      </c>
      <c r="E370" s="272" t="s">
        <v>1322</v>
      </c>
      <c r="F370" s="272" t="s">
        <v>1388</v>
      </c>
      <c r="G370" s="272" t="s">
        <v>295</v>
      </c>
      <c r="H370" s="272" t="s">
        <v>1262</v>
      </c>
      <c r="I370" s="272" t="s">
        <v>481</v>
      </c>
      <c r="J370" s="272" t="s">
        <v>184</v>
      </c>
      <c r="K370" s="272" t="s">
        <v>1555</v>
      </c>
      <c r="L370" s="272" t="s">
        <v>1546</v>
      </c>
      <c r="M370" s="272" t="s">
        <v>1547</v>
      </c>
      <c r="N370" s="272" t="s">
        <v>1130</v>
      </c>
      <c r="O370" s="272"/>
      <c r="P370" s="274" t="s">
        <v>1547</v>
      </c>
      <c r="Q370" s="274" t="s">
        <v>1547</v>
      </c>
      <c r="R370" s="370" t="str">
        <f t="shared" si="24"/>
        <v>N/A</v>
      </c>
      <c r="S370" s="275" t="str">
        <f t="shared" si="25"/>
        <v>N/A</v>
      </c>
      <c r="T370" s="113"/>
      <c r="U370" s="323"/>
      <c r="V370" s="323"/>
    </row>
    <row r="371" spans="1:22" ht="12.75" x14ac:dyDescent="0.2">
      <c r="A371" s="272" t="s">
        <v>118</v>
      </c>
      <c r="B371" s="272">
        <v>2023</v>
      </c>
      <c r="C371" s="272" t="s">
        <v>656</v>
      </c>
      <c r="D371" s="272" t="s">
        <v>144</v>
      </c>
      <c r="E371" s="272" t="s">
        <v>1322</v>
      </c>
      <c r="F371" s="272" t="s">
        <v>1388</v>
      </c>
      <c r="G371" s="272" t="s">
        <v>303</v>
      </c>
      <c r="H371" s="272" t="s">
        <v>1130</v>
      </c>
      <c r="I371" s="272" t="s">
        <v>479</v>
      </c>
      <c r="J371" s="272" t="s">
        <v>184</v>
      </c>
      <c r="K371" s="272" t="s">
        <v>1554</v>
      </c>
      <c r="L371" s="272" t="s">
        <v>1546</v>
      </c>
      <c r="M371" s="272" t="s">
        <v>1547</v>
      </c>
      <c r="N371" s="272" t="s">
        <v>1130</v>
      </c>
      <c r="O371" s="272"/>
      <c r="P371" s="274" t="s">
        <v>1547</v>
      </c>
      <c r="Q371" s="274" t="s">
        <v>1547</v>
      </c>
      <c r="R371" s="370" t="str">
        <f t="shared" si="24"/>
        <v>N/A</v>
      </c>
      <c r="S371" s="275" t="str">
        <f t="shared" si="25"/>
        <v>N/A</v>
      </c>
      <c r="T371" s="113" t="s">
        <v>2108</v>
      </c>
      <c r="U371" s="323"/>
      <c r="V371" s="323"/>
    </row>
    <row r="372" spans="1:22" ht="12.75" x14ac:dyDescent="0.2">
      <c r="A372" s="272" t="s">
        <v>118</v>
      </c>
      <c r="B372" s="272">
        <v>2023</v>
      </c>
      <c r="C372" s="272" t="s">
        <v>656</v>
      </c>
      <c r="D372" s="272" t="s">
        <v>144</v>
      </c>
      <c r="E372" s="272" t="s">
        <v>1322</v>
      </c>
      <c r="F372" s="272" t="s">
        <v>1388</v>
      </c>
      <c r="G372" s="272" t="s">
        <v>299</v>
      </c>
      <c r="H372" s="272" t="s">
        <v>1130</v>
      </c>
      <c r="I372" s="272" t="s">
        <v>479</v>
      </c>
      <c r="J372" s="272" t="s">
        <v>184</v>
      </c>
      <c r="K372" s="272" t="s">
        <v>1554</v>
      </c>
      <c r="L372" s="272" t="s">
        <v>1546</v>
      </c>
      <c r="M372" s="272" t="s">
        <v>1547</v>
      </c>
      <c r="N372" s="272" t="s">
        <v>1130</v>
      </c>
      <c r="O372" s="272"/>
      <c r="P372" s="274" t="s">
        <v>1547</v>
      </c>
      <c r="Q372" s="274" t="s">
        <v>1547</v>
      </c>
      <c r="R372" s="370" t="str">
        <f t="shared" si="24"/>
        <v>N/A</v>
      </c>
      <c r="S372" s="275" t="str">
        <f t="shared" si="25"/>
        <v>N/A</v>
      </c>
      <c r="T372" s="113" t="s">
        <v>2108</v>
      </c>
      <c r="U372" s="323"/>
      <c r="V372" s="323"/>
    </row>
    <row r="373" spans="1:22" ht="12.75" x14ac:dyDescent="0.2">
      <c r="A373" s="272" t="s">
        <v>118</v>
      </c>
      <c r="B373" s="272">
        <v>2023</v>
      </c>
      <c r="C373" s="272" t="s">
        <v>656</v>
      </c>
      <c r="D373" s="272" t="s">
        <v>144</v>
      </c>
      <c r="E373" s="272" t="s">
        <v>1322</v>
      </c>
      <c r="F373" s="272" t="s">
        <v>1388</v>
      </c>
      <c r="G373" s="272" t="s">
        <v>297</v>
      </c>
      <c r="H373" s="272" t="s">
        <v>1262</v>
      </c>
      <c r="I373" s="272" t="s">
        <v>479</v>
      </c>
      <c r="J373" s="272" t="s">
        <v>184</v>
      </c>
      <c r="K373" s="272" t="s">
        <v>1554</v>
      </c>
      <c r="L373" s="272" t="s">
        <v>1546</v>
      </c>
      <c r="M373" s="272" t="s">
        <v>1547</v>
      </c>
      <c r="N373" s="272" t="s">
        <v>1130</v>
      </c>
      <c r="O373" s="272"/>
      <c r="P373" s="274" t="s">
        <v>1547</v>
      </c>
      <c r="Q373" s="274" t="s">
        <v>1547</v>
      </c>
      <c r="R373" s="370" t="str">
        <f t="shared" si="24"/>
        <v>N/A</v>
      </c>
      <c r="S373" s="275" t="str">
        <f t="shared" si="25"/>
        <v>N/A</v>
      </c>
      <c r="T373" s="113" t="s">
        <v>2108</v>
      </c>
      <c r="U373" s="323"/>
      <c r="V373" s="323"/>
    </row>
    <row r="374" spans="1:22" ht="12.75" x14ac:dyDescent="0.2">
      <c r="A374" s="272" t="s">
        <v>118</v>
      </c>
      <c r="B374" s="272">
        <v>2023</v>
      </c>
      <c r="C374" s="272" t="s">
        <v>656</v>
      </c>
      <c r="D374" s="272" t="s">
        <v>144</v>
      </c>
      <c r="E374" s="272" t="s">
        <v>1322</v>
      </c>
      <c r="F374" s="272" t="s">
        <v>1388</v>
      </c>
      <c r="G374" s="272" t="s">
        <v>297</v>
      </c>
      <c r="H374" s="272" t="s">
        <v>1262</v>
      </c>
      <c r="I374" s="272" t="s">
        <v>481</v>
      </c>
      <c r="J374" s="272" t="s">
        <v>184</v>
      </c>
      <c r="K374" s="272" t="s">
        <v>1555</v>
      </c>
      <c r="L374" s="272" t="s">
        <v>1546</v>
      </c>
      <c r="M374" s="272" t="s">
        <v>1547</v>
      </c>
      <c r="N374" s="272" t="s">
        <v>1130</v>
      </c>
      <c r="O374" s="272"/>
      <c r="P374" s="274" t="s">
        <v>1547</v>
      </c>
      <c r="Q374" s="274" t="s">
        <v>1547</v>
      </c>
      <c r="R374" s="370" t="str">
        <f t="shared" si="24"/>
        <v>N/A</v>
      </c>
      <c r="S374" s="275" t="str">
        <f t="shared" si="25"/>
        <v>N/A</v>
      </c>
      <c r="T374" s="113"/>
      <c r="U374" s="323"/>
      <c r="V374" s="323"/>
    </row>
    <row r="375" spans="1:22" ht="12.75" x14ac:dyDescent="0.2">
      <c r="A375" s="272" t="s">
        <v>118</v>
      </c>
      <c r="B375" s="272">
        <v>2023</v>
      </c>
      <c r="C375" s="272" t="s">
        <v>656</v>
      </c>
      <c r="D375" s="272" t="s">
        <v>144</v>
      </c>
      <c r="E375" s="272" t="s">
        <v>1322</v>
      </c>
      <c r="F375" s="272" t="s">
        <v>1441</v>
      </c>
      <c r="G375" s="272" t="s">
        <v>295</v>
      </c>
      <c r="H375" s="272" t="s">
        <v>1262</v>
      </c>
      <c r="I375" s="272" t="s">
        <v>479</v>
      </c>
      <c r="J375" s="272" t="s">
        <v>184</v>
      </c>
      <c r="K375" s="272" t="s">
        <v>1554</v>
      </c>
      <c r="L375" s="272" t="s">
        <v>1546</v>
      </c>
      <c r="M375" s="272" t="s">
        <v>1547</v>
      </c>
      <c r="N375" s="272" t="s">
        <v>1130</v>
      </c>
      <c r="O375" s="272"/>
      <c r="P375" s="274" t="s">
        <v>1547</v>
      </c>
      <c r="Q375" s="274" t="s">
        <v>1547</v>
      </c>
      <c r="R375" s="370" t="str">
        <f t="shared" si="24"/>
        <v>N/A</v>
      </c>
      <c r="S375" s="275" t="str">
        <f t="shared" si="25"/>
        <v>N/A</v>
      </c>
      <c r="T375" s="113" t="s">
        <v>2108</v>
      </c>
      <c r="U375" s="323"/>
      <c r="V375" s="323"/>
    </row>
    <row r="376" spans="1:22" ht="12.75" x14ac:dyDescent="0.2">
      <c r="A376" s="272" t="s">
        <v>118</v>
      </c>
      <c r="B376" s="272">
        <v>2023</v>
      </c>
      <c r="C376" s="272" t="s">
        <v>656</v>
      </c>
      <c r="D376" s="272" t="s">
        <v>144</v>
      </c>
      <c r="E376" s="272" t="s">
        <v>1322</v>
      </c>
      <c r="F376" s="272" t="s">
        <v>1441</v>
      </c>
      <c r="G376" s="272" t="s">
        <v>295</v>
      </c>
      <c r="H376" s="272" t="s">
        <v>1262</v>
      </c>
      <c r="I376" s="272" t="s">
        <v>479</v>
      </c>
      <c r="J376" s="272" t="s">
        <v>192</v>
      </c>
      <c r="K376" s="272" t="s">
        <v>807</v>
      </c>
      <c r="L376" s="272" t="s">
        <v>1546</v>
      </c>
      <c r="M376" s="272" t="s">
        <v>1547</v>
      </c>
      <c r="N376" s="272" t="s">
        <v>1130</v>
      </c>
      <c r="O376" s="272"/>
      <c r="P376" s="274" t="s">
        <v>1547</v>
      </c>
      <c r="Q376" s="274" t="s">
        <v>1547</v>
      </c>
      <c r="R376" s="370" t="str">
        <f t="shared" si="24"/>
        <v>N/A</v>
      </c>
      <c r="S376" s="275" t="str">
        <f t="shared" si="25"/>
        <v>N/A</v>
      </c>
      <c r="T376" s="113"/>
      <c r="U376" s="323"/>
      <c r="V376" s="323"/>
    </row>
    <row r="377" spans="1:22" ht="12.75" x14ac:dyDescent="0.2">
      <c r="A377" s="272" t="s">
        <v>118</v>
      </c>
      <c r="B377" s="272">
        <v>2023</v>
      </c>
      <c r="C377" s="272" t="s">
        <v>656</v>
      </c>
      <c r="D377" s="272" t="s">
        <v>144</v>
      </c>
      <c r="E377" s="272" t="s">
        <v>1322</v>
      </c>
      <c r="F377" s="272" t="s">
        <v>1441</v>
      </c>
      <c r="G377" s="272" t="s">
        <v>295</v>
      </c>
      <c r="H377" s="272" t="s">
        <v>1262</v>
      </c>
      <c r="I377" s="272" t="s">
        <v>479</v>
      </c>
      <c r="J377" s="272" t="s">
        <v>192</v>
      </c>
      <c r="K377" s="272" t="s">
        <v>766</v>
      </c>
      <c r="L377" s="272" t="s">
        <v>1546</v>
      </c>
      <c r="M377" s="272" t="s">
        <v>1547</v>
      </c>
      <c r="N377" s="272" t="s">
        <v>1130</v>
      </c>
      <c r="O377" s="272"/>
      <c r="P377" s="274" t="s">
        <v>1547</v>
      </c>
      <c r="Q377" s="274" t="s">
        <v>1547</v>
      </c>
      <c r="R377" s="370" t="str">
        <f t="shared" si="24"/>
        <v>N/A</v>
      </c>
      <c r="S377" s="275" t="str">
        <f t="shared" si="25"/>
        <v>N/A</v>
      </c>
      <c r="T377" s="113"/>
      <c r="U377" s="323"/>
      <c r="V377" s="323"/>
    </row>
    <row r="378" spans="1:22" ht="12.75" x14ac:dyDescent="0.2">
      <c r="A378" s="272" t="s">
        <v>118</v>
      </c>
      <c r="B378" s="272">
        <v>2023</v>
      </c>
      <c r="C378" s="272" t="s">
        <v>656</v>
      </c>
      <c r="D378" s="272" t="s">
        <v>144</v>
      </c>
      <c r="E378" s="272" t="s">
        <v>1322</v>
      </c>
      <c r="F378" s="272" t="s">
        <v>1441</v>
      </c>
      <c r="G378" s="272" t="s">
        <v>295</v>
      </c>
      <c r="H378" s="272" t="s">
        <v>1262</v>
      </c>
      <c r="I378" s="272" t="s">
        <v>479</v>
      </c>
      <c r="J378" s="272" t="s">
        <v>192</v>
      </c>
      <c r="K378" s="272" t="s">
        <v>1571</v>
      </c>
      <c r="L378" s="272" t="s">
        <v>1546</v>
      </c>
      <c r="M378" s="272" t="s">
        <v>1547</v>
      </c>
      <c r="N378" s="272" t="s">
        <v>1130</v>
      </c>
      <c r="O378" s="272"/>
      <c r="P378" s="274">
        <v>0</v>
      </c>
      <c r="Q378" s="274">
        <v>0</v>
      </c>
      <c r="R378" s="370" t="str">
        <f t="shared" si="24"/>
        <v>N/A</v>
      </c>
      <c r="S378" s="275" t="str">
        <f t="shared" si="25"/>
        <v>N/A</v>
      </c>
      <c r="T378" s="113" t="s">
        <v>2015</v>
      </c>
      <c r="U378" s="323"/>
      <c r="V378" s="323"/>
    </row>
    <row r="379" spans="1:22" ht="12.75" x14ac:dyDescent="0.2">
      <c r="A379" s="272" t="s">
        <v>118</v>
      </c>
      <c r="B379" s="272">
        <v>2023</v>
      </c>
      <c r="C379" s="272" t="s">
        <v>656</v>
      </c>
      <c r="D379" s="272" t="s">
        <v>144</v>
      </c>
      <c r="E379" s="272" t="s">
        <v>1322</v>
      </c>
      <c r="F379" s="272" t="s">
        <v>1441</v>
      </c>
      <c r="G379" s="272" t="s">
        <v>295</v>
      </c>
      <c r="H379" s="272" t="s">
        <v>1262</v>
      </c>
      <c r="I379" s="272" t="s">
        <v>481</v>
      </c>
      <c r="J379" s="272" t="s">
        <v>184</v>
      </c>
      <c r="K379" s="272" t="s">
        <v>1555</v>
      </c>
      <c r="L379" s="272" t="s">
        <v>1546</v>
      </c>
      <c r="M379" s="272" t="s">
        <v>1547</v>
      </c>
      <c r="N379" s="272" t="s">
        <v>1130</v>
      </c>
      <c r="O379" s="272"/>
      <c r="P379" s="274" t="s">
        <v>1547</v>
      </c>
      <c r="Q379" s="274" t="s">
        <v>1547</v>
      </c>
      <c r="R379" s="370" t="str">
        <f t="shared" si="24"/>
        <v>N/A</v>
      </c>
      <c r="S379" s="275" t="str">
        <f t="shared" si="25"/>
        <v>N/A</v>
      </c>
      <c r="T379" s="113"/>
      <c r="U379" s="323"/>
      <c r="V379" s="323"/>
    </row>
    <row r="380" spans="1:22" ht="12.75" x14ac:dyDescent="0.2">
      <c r="A380" s="272" t="s">
        <v>118</v>
      </c>
      <c r="B380" s="272">
        <v>2023</v>
      </c>
      <c r="C380" s="272" t="s">
        <v>656</v>
      </c>
      <c r="D380" s="272" t="s">
        <v>144</v>
      </c>
      <c r="E380" s="272" t="s">
        <v>1322</v>
      </c>
      <c r="F380" s="272" t="s">
        <v>1441</v>
      </c>
      <c r="G380" s="272" t="s">
        <v>303</v>
      </c>
      <c r="H380" s="272" t="s">
        <v>1130</v>
      </c>
      <c r="I380" s="272" t="s">
        <v>479</v>
      </c>
      <c r="J380" s="272" t="s">
        <v>184</v>
      </c>
      <c r="K380" s="272" t="s">
        <v>1554</v>
      </c>
      <c r="L380" s="272" t="s">
        <v>1546</v>
      </c>
      <c r="M380" s="272" t="s">
        <v>1547</v>
      </c>
      <c r="N380" s="272" t="s">
        <v>1130</v>
      </c>
      <c r="O380" s="272"/>
      <c r="P380" s="274" t="s">
        <v>1547</v>
      </c>
      <c r="Q380" s="274" t="s">
        <v>1547</v>
      </c>
      <c r="R380" s="370" t="str">
        <f t="shared" si="24"/>
        <v>N/A</v>
      </c>
      <c r="S380" s="275" t="str">
        <f t="shared" si="25"/>
        <v>N/A</v>
      </c>
      <c r="T380" s="113" t="s">
        <v>2108</v>
      </c>
      <c r="U380" s="323"/>
      <c r="V380" s="323"/>
    </row>
    <row r="381" spans="1:22" ht="12.75" x14ac:dyDescent="0.2">
      <c r="A381" s="272" t="s">
        <v>118</v>
      </c>
      <c r="B381" s="272">
        <v>2023</v>
      </c>
      <c r="C381" s="272" t="s">
        <v>656</v>
      </c>
      <c r="D381" s="272" t="s">
        <v>144</v>
      </c>
      <c r="E381" s="272" t="s">
        <v>1322</v>
      </c>
      <c r="F381" s="272" t="s">
        <v>1441</v>
      </c>
      <c r="G381" s="272" t="s">
        <v>303</v>
      </c>
      <c r="H381" s="272" t="s">
        <v>1130</v>
      </c>
      <c r="I381" s="272" t="s">
        <v>479</v>
      </c>
      <c r="J381" s="272" t="s">
        <v>192</v>
      </c>
      <c r="K381" s="272" t="s">
        <v>807</v>
      </c>
      <c r="L381" s="272" t="s">
        <v>1546</v>
      </c>
      <c r="M381" s="272" t="s">
        <v>1547</v>
      </c>
      <c r="N381" s="272" t="s">
        <v>1130</v>
      </c>
      <c r="O381" s="272"/>
      <c r="P381" s="274" t="s">
        <v>1547</v>
      </c>
      <c r="Q381" s="274" t="s">
        <v>1547</v>
      </c>
      <c r="R381" s="370" t="str">
        <f t="shared" si="24"/>
        <v>N/A</v>
      </c>
      <c r="S381" s="275" t="str">
        <f t="shared" si="25"/>
        <v>N/A</v>
      </c>
      <c r="T381" s="113"/>
      <c r="U381" s="323"/>
      <c r="V381" s="323"/>
    </row>
    <row r="382" spans="1:22" ht="12.75" x14ac:dyDescent="0.2">
      <c r="A382" s="272" t="s">
        <v>118</v>
      </c>
      <c r="B382" s="272">
        <v>2023</v>
      </c>
      <c r="C382" s="272" t="s">
        <v>656</v>
      </c>
      <c r="D382" s="272" t="s">
        <v>144</v>
      </c>
      <c r="E382" s="272" t="s">
        <v>1322</v>
      </c>
      <c r="F382" s="272" t="s">
        <v>1441</v>
      </c>
      <c r="G382" s="272" t="s">
        <v>303</v>
      </c>
      <c r="H382" s="272" t="s">
        <v>1130</v>
      </c>
      <c r="I382" s="272" t="s">
        <v>479</v>
      </c>
      <c r="J382" s="272" t="s">
        <v>192</v>
      </c>
      <c r="K382" s="272" t="s">
        <v>766</v>
      </c>
      <c r="L382" s="272" t="s">
        <v>1546</v>
      </c>
      <c r="M382" s="272" t="s">
        <v>1547</v>
      </c>
      <c r="N382" s="272" t="s">
        <v>1130</v>
      </c>
      <c r="O382" s="272"/>
      <c r="P382" s="274" t="s">
        <v>1547</v>
      </c>
      <c r="Q382" s="274" t="s">
        <v>1547</v>
      </c>
      <c r="R382" s="370" t="str">
        <f t="shared" si="24"/>
        <v>N/A</v>
      </c>
      <c r="S382" s="275" t="str">
        <f t="shared" si="25"/>
        <v>N/A</v>
      </c>
      <c r="T382" s="113"/>
      <c r="U382" s="323"/>
      <c r="V382" s="323"/>
    </row>
    <row r="383" spans="1:22" ht="12.75" x14ac:dyDescent="0.2">
      <c r="A383" s="272" t="s">
        <v>118</v>
      </c>
      <c r="B383" s="272">
        <v>2023</v>
      </c>
      <c r="C383" s="272" t="s">
        <v>656</v>
      </c>
      <c r="D383" s="272" t="s">
        <v>144</v>
      </c>
      <c r="E383" s="272" t="s">
        <v>1322</v>
      </c>
      <c r="F383" s="272" t="s">
        <v>1441</v>
      </c>
      <c r="G383" s="272" t="s">
        <v>303</v>
      </c>
      <c r="H383" s="272" t="s">
        <v>1130</v>
      </c>
      <c r="I383" s="272" t="s">
        <v>479</v>
      </c>
      <c r="J383" s="272" t="s">
        <v>192</v>
      </c>
      <c r="K383" s="272" t="s">
        <v>1571</v>
      </c>
      <c r="L383" s="272" t="s">
        <v>1546</v>
      </c>
      <c r="M383" s="272" t="s">
        <v>1547</v>
      </c>
      <c r="N383" s="272" t="s">
        <v>1130</v>
      </c>
      <c r="O383" s="272"/>
      <c r="P383" s="274">
        <v>0</v>
      </c>
      <c r="Q383" s="274">
        <v>0</v>
      </c>
      <c r="R383" s="370" t="str">
        <f t="shared" si="24"/>
        <v>N/A</v>
      </c>
      <c r="S383" s="275" t="str">
        <f t="shared" si="25"/>
        <v>N/A</v>
      </c>
      <c r="T383" s="113" t="s">
        <v>2015</v>
      </c>
      <c r="U383" s="323"/>
      <c r="V383" s="323"/>
    </row>
    <row r="384" spans="1:22" ht="12.75" x14ac:dyDescent="0.2">
      <c r="A384" s="272" t="s">
        <v>118</v>
      </c>
      <c r="B384" s="272">
        <v>2023</v>
      </c>
      <c r="C384" s="272" t="s">
        <v>656</v>
      </c>
      <c r="D384" s="272" t="s">
        <v>144</v>
      </c>
      <c r="E384" s="272" t="s">
        <v>1322</v>
      </c>
      <c r="F384" s="272" t="s">
        <v>1441</v>
      </c>
      <c r="G384" s="272" t="s">
        <v>299</v>
      </c>
      <c r="H384" s="272" t="s">
        <v>1130</v>
      </c>
      <c r="I384" s="272" t="s">
        <v>479</v>
      </c>
      <c r="J384" s="272" t="s">
        <v>184</v>
      </c>
      <c r="K384" s="272" t="s">
        <v>1554</v>
      </c>
      <c r="L384" s="272" t="s">
        <v>1546</v>
      </c>
      <c r="M384" s="272" t="s">
        <v>1547</v>
      </c>
      <c r="N384" s="272" t="s">
        <v>1130</v>
      </c>
      <c r="O384" s="272"/>
      <c r="P384" s="274" t="s">
        <v>1547</v>
      </c>
      <c r="Q384" s="274" t="s">
        <v>1547</v>
      </c>
      <c r="R384" s="370" t="str">
        <f t="shared" si="24"/>
        <v>N/A</v>
      </c>
      <c r="S384" s="275" t="str">
        <f t="shared" si="25"/>
        <v>N/A</v>
      </c>
      <c r="T384" s="113" t="s">
        <v>2108</v>
      </c>
      <c r="U384" s="323"/>
      <c r="V384" s="323"/>
    </row>
    <row r="385" spans="1:22" ht="12.75" x14ac:dyDescent="0.2">
      <c r="A385" s="272" t="s">
        <v>118</v>
      </c>
      <c r="B385" s="272">
        <v>2023</v>
      </c>
      <c r="C385" s="272" t="s">
        <v>656</v>
      </c>
      <c r="D385" s="272" t="s">
        <v>144</v>
      </c>
      <c r="E385" s="272" t="s">
        <v>1322</v>
      </c>
      <c r="F385" s="272" t="s">
        <v>1441</v>
      </c>
      <c r="G385" s="272" t="s">
        <v>299</v>
      </c>
      <c r="H385" s="272" t="s">
        <v>1130</v>
      </c>
      <c r="I385" s="272" t="s">
        <v>479</v>
      </c>
      <c r="J385" s="272" t="s">
        <v>192</v>
      </c>
      <c r="K385" s="272" t="s">
        <v>807</v>
      </c>
      <c r="L385" s="272" t="s">
        <v>1546</v>
      </c>
      <c r="M385" s="272" t="s">
        <v>1547</v>
      </c>
      <c r="N385" s="272" t="s">
        <v>1130</v>
      </c>
      <c r="O385" s="272"/>
      <c r="P385" s="274" t="s">
        <v>1547</v>
      </c>
      <c r="Q385" s="274" t="s">
        <v>1547</v>
      </c>
      <c r="R385" s="370" t="str">
        <f t="shared" si="24"/>
        <v>N/A</v>
      </c>
      <c r="S385" s="275" t="str">
        <f t="shared" si="25"/>
        <v>N/A</v>
      </c>
      <c r="T385" s="113"/>
      <c r="U385" s="323"/>
      <c r="V385" s="323"/>
    </row>
    <row r="386" spans="1:22" ht="12.75" x14ac:dyDescent="0.2">
      <c r="A386" s="272" t="s">
        <v>118</v>
      </c>
      <c r="B386" s="272">
        <v>2023</v>
      </c>
      <c r="C386" s="272" t="s">
        <v>656</v>
      </c>
      <c r="D386" s="272" t="s">
        <v>144</v>
      </c>
      <c r="E386" s="272" t="s">
        <v>1322</v>
      </c>
      <c r="F386" s="272" t="s">
        <v>1441</v>
      </c>
      <c r="G386" s="272" t="s">
        <v>299</v>
      </c>
      <c r="H386" s="272" t="s">
        <v>1130</v>
      </c>
      <c r="I386" s="272" t="s">
        <v>479</v>
      </c>
      <c r="J386" s="272" t="s">
        <v>192</v>
      </c>
      <c r="K386" s="272" t="s">
        <v>766</v>
      </c>
      <c r="L386" s="272" t="s">
        <v>1546</v>
      </c>
      <c r="M386" s="272" t="s">
        <v>1547</v>
      </c>
      <c r="N386" s="272" t="s">
        <v>1130</v>
      </c>
      <c r="O386" s="272"/>
      <c r="P386" s="274" t="s">
        <v>1547</v>
      </c>
      <c r="Q386" s="274" t="s">
        <v>1547</v>
      </c>
      <c r="R386" s="370" t="str">
        <f t="shared" si="24"/>
        <v>N/A</v>
      </c>
      <c r="S386" s="275" t="str">
        <f t="shared" si="25"/>
        <v>N/A</v>
      </c>
      <c r="T386" s="113"/>
      <c r="U386" s="323"/>
      <c r="V386" s="323"/>
    </row>
    <row r="387" spans="1:22" ht="12.75" x14ac:dyDescent="0.2">
      <c r="A387" s="272" t="s">
        <v>118</v>
      </c>
      <c r="B387" s="272">
        <v>2023</v>
      </c>
      <c r="C387" s="272" t="s">
        <v>656</v>
      </c>
      <c r="D387" s="272" t="s">
        <v>144</v>
      </c>
      <c r="E387" s="272" t="s">
        <v>1322</v>
      </c>
      <c r="F387" s="272" t="s">
        <v>1441</v>
      </c>
      <c r="G387" s="272" t="s">
        <v>299</v>
      </c>
      <c r="H387" s="272" t="s">
        <v>1130</v>
      </c>
      <c r="I387" s="272" t="s">
        <v>479</v>
      </c>
      <c r="J387" s="272" t="s">
        <v>192</v>
      </c>
      <c r="K387" s="272" t="s">
        <v>1571</v>
      </c>
      <c r="L387" s="272" t="s">
        <v>1546</v>
      </c>
      <c r="M387" s="272" t="s">
        <v>1547</v>
      </c>
      <c r="N387" s="272" t="s">
        <v>1130</v>
      </c>
      <c r="O387" s="272"/>
      <c r="P387" s="274">
        <v>0</v>
      </c>
      <c r="Q387" s="274">
        <v>0</v>
      </c>
      <c r="R387" s="370" t="str">
        <f t="shared" si="24"/>
        <v>N/A</v>
      </c>
      <c r="S387" s="275" t="str">
        <f t="shared" si="25"/>
        <v>N/A</v>
      </c>
      <c r="T387" s="113" t="s">
        <v>2015</v>
      </c>
      <c r="U387" s="323"/>
      <c r="V387" s="323"/>
    </row>
    <row r="388" spans="1:22" ht="12.75" x14ac:dyDescent="0.2">
      <c r="A388" s="272" t="s">
        <v>118</v>
      </c>
      <c r="B388" s="272">
        <v>2023</v>
      </c>
      <c r="C388" s="272" t="s">
        <v>656</v>
      </c>
      <c r="D388" s="272" t="s">
        <v>144</v>
      </c>
      <c r="E388" s="272" t="s">
        <v>1322</v>
      </c>
      <c r="F388" s="272" t="s">
        <v>1441</v>
      </c>
      <c r="G388" s="272" t="s">
        <v>297</v>
      </c>
      <c r="H388" s="272" t="s">
        <v>1262</v>
      </c>
      <c r="I388" s="272" t="s">
        <v>479</v>
      </c>
      <c r="J388" s="272" t="s">
        <v>184</v>
      </c>
      <c r="K388" s="272" t="s">
        <v>1554</v>
      </c>
      <c r="L388" s="272" t="s">
        <v>1546</v>
      </c>
      <c r="M388" s="272" t="s">
        <v>1547</v>
      </c>
      <c r="N388" s="272" t="s">
        <v>1130</v>
      </c>
      <c r="O388" s="272"/>
      <c r="P388" s="274" t="s">
        <v>1547</v>
      </c>
      <c r="Q388" s="274" t="s">
        <v>1547</v>
      </c>
      <c r="R388" s="370" t="str">
        <f t="shared" si="24"/>
        <v>N/A</v>
      </c>
      <c r="S388" s="275" t="str">
        <f t="shared" si="25"/>
        <v>N/A</v>
      </c>
      <c r="T388" s="113" t="s">
        <v>2108</v>
      </c>
      <c r="U388" s="323"/>
      <c r="V388" s="323"/>
    </row>
    <row r="389" spans="1:22" ht="12.75" x14ac:dyDescent="0.2">
      <c r="A389" s="272" t="s">
        <v>118</v>
      </c>
      <c r="B389" s="272">
        <v>2023</v>
      </c>
      <c r="C389" s="272" t="s">
        <v>656</v>
      </c>
      <c r="D389" s="272" t="s">
        <v>144</v>
      </c>
      <c r="E389" s="272" t="s">
        <v>1322</v>
      </c>
      <c r="F389" s="272" t="s">
        <v>1441</v>
      </c>
      <c r="G389" s="272" t="s">
        <v>297</v>
      </c>
      <c r="H389" s="272" t="s">
        <v>1262</v>
      </c>
      <c r="I389" s="272" t="s">
        <v>479</v>
      </c>
      <c r="J389" s="272" t="s">
        <v>192</v>
      </c>
      <c r="K389" s="272" t="s">
        <v>807</v>
      </c>
      <c r="L389" s="272" t="s">
        <v>1546</v>
      </c>
      <c r="M389" s="272" t="s">
        <v>1547</v>
      </c>
      <c r="N389" s="272" t="s">
        <v>1130</v>
      </c>
      <c r="O389" s="272"/>
      <c r="P389" s="274" t="s">
        <v>1547</v>
      </c>
      <c r="Q389" s="274" t="s">
        <v>1547</v>
      </c>
      <c r="R389" s="370" t="str">
        <f t="shared" ref="R389:R452" si="26">IF(M389="N/A","N/A", P389/M389)</f>
        <v>N/A</v>
      </c>
      <c r="S389" s="275" t="str">
        <f t="shared" si="25"/>
        <v>N/A</v>
      </c>
      <c r="T389" s="113"/>
      <c r="U389" s="323"/>
      <c r="V389" s="323"/>
    </row>
    <row r="390" spans="1:22" ht="12.75" x14ac:dyDescent="0.2">
      <c r="A390" s="272" t="s">
        <v>118</v>
      </c>
      <c r="B390" s="272">
        <v>2023</v>
      </c>
      <c r="C390" s="272" t="s">
        <v>656</v>
      </c>
      <c r="D390" s="272" t="s">
        <v>144</v>
      </c>
      <c r="E390" s="272" t="s">
        <v>1322</v>
      </c>
      <c r="F390" s="272" t="s">
        <v>1441</v>
      </c>
      <c r="G390" s="272" t="s">
        <v>297</v>
      </c>
      <c r="H390" s="272" t="s">
        <v>1262</v>
      </c>
      <c r="I390" s="272" t="s">
        <v>479</v>
      </c>
      <c r="J390" s="272" t="s">
        <v>192</v>
      </c>
      <c r="K390" s="272" t="s">
        <v>766</v>
      </c>
      <c r="L390" s="272" t="s">
        <v>1546</v>
      </c>
      <c r="M390" s="272" t="s">
        <v>1547</v>
      </c>
      <c r="N390" s="272" t="s">
        <v>1130</v>
      </c>
      <c r="O390" s="272"/>
      <c r="P390" s="274" t="s">
        <v>1547</v>
      </c>
      <c r="Q390" s="274" t="s">
        <v>1547</v>
      </c>
      <c r="R390" s="370" t="str">
        <f t="shared" si="26"/>
        <v>N/A</v>
      </c>
      <c r="S390" s="275" t="str">
        <f t="shared" si="25"/>
        <v>N/A</v>
      </c>
      <c r="T390" s="113"/>
      <c r="U390" s="323"/>
      <c r="V390" s="323"/>
    </row>
    <row r="391" spans="1:22" ht="12.75" x14ac:dyDescent="0.2">
      <c r="A391" s="272" t="s">
        <v>118</v>
      </c>
      <c r="B391" s="272">
        <v>2023</v>
      </c>
      <c r="C391" s="272" t="s">
        <v>656</v>
      </c>
      <c r="D391" s="272" t="s">
        <v>144</v>
      </c>
      <c r="E391" s="272" t="s">
        <v>1322</v>
      </c>
      <c r="F391" s="272" t="s">
        <v>1441</v>
      </c>
      <c r="G391" s="272" t="s">
        <v>297</v>
      </c>
      <c r="H391" s="272" t="s">
        <v>1262</v>
      </c>
      <c r="I391" s="272" t="s">
        <v>479</v>
      </c>
      <c r="J391" s="272" t="s">
        <v>192</v>
      </c>
      <c r="K391" s="272" t="s">
        <v>1571</v>
      </c>
      <c r="L391" s="272" t="s">
        <v>1546</v>
      </c>
      <c r="M391" s="272" t="s">
        <v>1547</v>
      </c>
      <c r="N391" s="272" t="s">
        <v>1130</v>
      </c>
      <c r="O391" s="272"/>
      <c r="P391" s="274">
        <v>0</v>
      </c>
      <c r="Q391" s="274">
        <v>0</v>
      </c>
      <c r="R391" s="370" t="str">
        <f t="shared" si="26"/>
        <v>N/A</v>
      </c>
      <c r="S391" s="275" t="str">
        <f t="shared" si="25"/>
        <v>N/A</v>
      </c>
      <c r="T391" s="113" t="s">
        <v>2015</v>
      </c>
      <c r="U391" s="323"/>
      <c r="V391" s="323"/>
    </row>
    <row r="392" spans="1:22" ht="12.75" x14ac:dyDescent="0.2">
      <c r="A392" s="272" t="s">
        <v>118</v>
      </c>
      <c r="B392" s="272">
        <v>2023</v>
      </c>
      <c r="C392" s="272" t="s">
        <v>656</v>
      </c>
      <c r="D392" s="272" t="s">
        <v>144</v>
      </c>
      <c r="E392" s="272" t="s">
        <v>1322</v>
      </c>
      <c r="F392" s="272" t="s">
        <v>1441</v>
      </c>
      <c r="G392" s="272" t="s">
        <v>297</v>
      </c>
      <c r="H392" s="272" t="s">
        <v>1262</v>
      </c>
      <c r="I392" s="272" t="s">
        <v>481</v>
      </c>
      <c r="J392" s="272" t="s">
        <v>184</v>
      </c>
      <c r="K392" s="272" t="s">
        <v>1555</v>
      </c>
      <c r="L392" s="272" t="s">
        <v>1546</v>
      </c>
      <c r="M392" s="272" t="s">
        <v>1547</v>
      </c>
      <c r="N392" s="272" t="s">
        <v>1130</v>
      </c>
      <c r="O392" s="272"/>
      <c r="P392" s="274" t="s">
        <v>1547</v>
      </c>
      <c r="Q392" s="274" t="s">
        <v>1547</v>
      </c>
      <c r="R392" s="370" t="str">
        <f t="shared" si="26"/>
        <v>N/A</v>
      </c>
      <c r="S392" s="275" t="str">
        <f t="shared" si="25"/>
        <v>N/A</v>
      </c>
      <c r="T392" s="113"/>
      <c r="U392" s="323"/>
      <c r="V392" s="323"/>
    </row>
    <row r="393" spans="1:22" ht="12.75" x14ac:dyDescent="0.2">
      <c r="A393" s="272" t="s">
        <v>118</v>
      </c>
      <c r="B393" s="272">
        <v>2023</v>
      </c>
      <c r="C393" s="272" t="s">
        <v>656</v>
      </c>
      <c r="D393" s="272" t="s">
        <v>144</v>
      </c>
      <c r="E393" s="272" t="s">
        <v>1322</v>
      </c>
      <c r="F393" s="272" t="s">
        <v>1442</v>
      </c>
      <c r="G393" s="272" t="s">
        <v>295</v>
      </c>
      <c r="H393" s="272" t="s">
        <v>1262</v>
      </c>
      <c r="I393" s="272" t="s">
        <v>479</v>
      </c>
      <c r="J393" s="272" t="s">
        <v>184</v>
      </c>
      <c r="K393" s="272" t="s">
        <v>1554</v>
      </c>
      <c r="L393" s="272" t="s">
        <v>1546</v>
      </c>
      <c r="M393" s="272" t="s">
        <v>1547</v>
      </c>
      <c r="N393" s="272" t="s">
        <v>1130</v>
      </c>
      <c r="O393" s="272"/>
      <c r="P393" s="274" t="s">
        <v>1547</v>
      </c>
      <c r="Q393" s="274" t="s">
        <v>1547</v>
      </c>
      <c r="R393" s="370" t="str">
        <f t="shared" si="26"/>
        <v>N/A</v>
      </c>
      <c r="S393" s="275" t="str">
        <f t="shared" si="25"/>
        <v>N/A</v>
      </c>
      <c r="T393" s="113" t="s">
        <v>2108</v>
      </c>
      <c r="U393" s="323"/>
      <c r="V393" s="323"/>
    </row>
    <row r="394" spans="1:22" ht="12.75" x14ac:dyDescent="0.2">
      <c r="A394" s="272" t="s">
        <v>118</v>
      </c>
      <c r="B394" s="272">
        <v>2023</v>
      </c>
      <c r="C394" s="272" t="s">
        <v>656</v>
      </c>
      <c r="D394" s="272" t="s">
        <v>144</v>
      </c>
      <c r="E394" s="272" t="s">
        <v>1322</v>
      </c>
      <c r="F394" s="272" t="s">
        <v>1442</v>
      </c>
      <c r="G394" s="272" t="s">
        <v>295</v>
      </c>
      <c r="H394" s="272" t="s">
        <v>1262</v>
      </c>
      <c r="I394" s="272" t="s">
        <v>479</v>
      </c>
      <c r="J394" s="272" t="s">
        <v>192</v>
      </c>
      <c r="K394" s="272" t="s">
        <v>807</v>
      </c>
      <c r="L394" s="272" t="s">
        <v>1546</v>
      </c>
      <c r="M394" s="272" t="s">
        <v>1547</v>
      </c>
      <c r="N394" s="272" t="s">
        <v>1130</v>
      </c>
      <c r="O394" s="272"/>
      <c r="P394" s="274" t="s">
        <v>1547</v>
      </c>
      <c r="Q394" s="274" t="s">
        <v>1547</v>
      </c>
      <c r="R394" s="370" t="str">
        <f t="shared" si="26"/>
        <v>N/A</v>
      </c>
      <c r="S394" s="275" t="str">
        <f t="shared" si="25"/>
        <v>N/A</v>
      </c>
      <c r="T394" s="113"/>
      <c r="U394" s="323"/>
      <c r="V394" s="323"/>
    </row>
    <row r="395" spans="1:22" ht="12.75" x14ac:dyDescent="0.2">
      <c r="A395" s="272" t="s">
        <v>118</v>
      </c>
      <c r="B395" s="272">
        <v>2023</v>
      </c>
      <c r="C395" s="272" t="s">
        <v>656</v>
      </c>
      <c r="D395" s="272" t="s">
        <v>144</v>
      </c>
      <c r="E395" s="272" t="s">
        <v>1322</v>
      </c>
      <c r="F395" s="272" t="s">
        <v>1442</v>
      </c>
      <c r="G395" s="272" t="s">
        <v>295</v>
      </c>
      <c r="H395" s="272" t="s">
        <v>1262</v>
      </c>
      <c r="I395" s="272" t="s">
        <v>479</v>
      </c>
      <c r="J395" s="272" t="s">
        <v>192</v>
      </c>
      <c r="K395" s="272" t="s">
        <v>766</v>
      </c>
      <c r="L395" s="272" t="s">
        <v>1546</v>
      </c>
      <c r="M395" s="272" t="s">
        <v>1547</v>
      </c>
      <c r="N395" s="272" t="s">
        <v>1130</v>
      </c>
      <c r="O395" s="272"/>
      <c r="P395" s="274" t="s">
        <v>1547</v>
      </c>
      <c r="Q395" s="274" t="s">
        <v>1547</v>
      </c>
      <c r="R395" s="370" t="str">
        <f t="shared" si="26"/>
        <v>N/A</v>
      </c>
      <c r="S395" s="275" t="str">
        <f t="shared" si="25"/>
        <v>N/A</v>
      </c>
      <c r="T395" s="113"/>
      <c r="U395" s="323"/>
      <c r="V395" s="323"/>
    </row>
    <row r="396" spans="1:22" ht="12.75" x14ac:dyDescent="0.2">
      <c r="A396" s="272" t="s">
        <v>118</v>
      </c>
      <c r="B396" s="272">
        <v>2023</v>
      </c>
      <c r="C396" s="272" t="s">
        <v>656</v>
      </c>
      <c r="D396" s="272" t="s">
        <v>144</v>
      </c>
      <c r="E396" s="272" t="s">
        <v>1322</v>
      </c>
      <c r="F396" s="272" t="s">
        <v>1442</v>
      </c>
      <c r="G396" s="272" t="s">
        <v>295</v>
      </c>
      <c r="H396" s="272" t="s">
        <v>1262</v>
      </c>
      <c r="I396" s="272" t="s">
        <v>479</v>
      </c>
      <c r="J396" s="272" t="s">
        <v>192</v>
      </c>
      <c r="K396" s="272" t="s">
        <v>1571</v>
      </c>
      <c r="L396" s="272" t="s">
        <v>1546</v>
      </c>
      <c r="M396" s="272" t="s">
        <v>1547</v>
      </c>
      <c r="N396" s="272" t="s">
        <v>1130</v>
      </c>
      <c r="O396" s="272"/>
      <c r="P396" s="274">
        <v>0</v>
      </c>
      <c r="Q396" s="274">
        <v>0</v>
      </c>
      <c r="R396" s="370" t="str">
        <f t="shared" si="26"/>
        <v>N/A</v>
      </c>
      <c r="S396" s="275" t="str">
        <f t="shared" si="25"/>
        <v>N/A</v>
      </c>
      <c r="T396" s="113" t="s">
        <v>2015</v>
      </c>
      <c r="U396" s="323"/>
      <c r="V396" s="323"/>
    </row>
    <row r="397" spans="1:22" ht="12.75" x14ac:dyDescent="0.2">
      <c r="A397" s="272" t="s">
        <v>118</v>
      </c>
      <c r="B397" s="272">
        <v>2023</v>
      </c>
      <c r="C397" s="272" t="s">
        <v>656</v>
      </c>
      <c r="D397" s="272" t="s">
        <v>144</v>
      </c>
      <c r="E397" s="272" t="s">
        <v>1322</v>
      </c>
      <c r="F397" s="272" t="s">
        <v>1442</v>
      </c>
      <c r="G397" s="272" t="s">
        <v>295</v>
      </c>
      <c r="H397" s="272" t="s">
        <v>1262</v>
      </c>
      <c r="I397" s="272" t="s">
        <v>481</v>
      </c>
      <c r="J397" s="272" t="s">
        <v>184</v>
      </c>
      <c r="K397" s="272" t="s">
        <v>1555</v>
      </c>
      <c r="L397" s="272" t="s">
        <v>1546</v>
      </c>
      <c r="M397" s="272" t="s">
        <v>1547</v>
      </c>
      <c r="N397" s="272" t="s">
        <v>1130</v>
      </c>
      <c r="O397" s="272"/>
      <c r="P397" s="274" t="s">
        <v>1547</v>
      </c>
      <c r="Q397" s="274" t="s">
        <v>1547</v>
      </c>
      <c r="R397" s="370" t="str">
        <f t="shared" si="26"/>
        <v>N/A</v>
      </c>
      <c r="S397" s="275" t="str">
        <f t="shared" si="25"/>
        <v>N/A</v>
      </c>
      <c r="T397" s="113"/>
      <c r="U397" s="323"/>
      <c r="V397" s="323"/>
    </row>
    <row r="398" spans="1:22" ht="12.75" x14ac:dyDescent="0.2">
      <c r="A398" s="272" t="s">
        <v>118</v>
      </c>
      <c r="B398" s="272">
        <v>2023</v>
      </c>
      <c r="C398" s="272" t="s">
        <v>656</v>
      </c>
      <c r="D398" s="272" t="s">
        <v>144</v>
      </c>
      <c r="E398" s="272" t="s">
        <v>1322</v>
      </c>
      <c r="F398" s="272" t="s">
        <v>1442</v>
      </c>
      <c r="G398" s="272" t="s">
        <v>303</v>
      </c>
      <c r="H398" s="272" t="s">
        <v>1130</v>
      </c>
      <c r="I398" s="272" t="s">
        <v>479</v>
      </c>
      <c r="J398" s="272" t="s">
        <v>184</v>
      </c>
      <c r="K398" s="272" t="s">
        <v>1554</v>
      </c>
      <c r="L398" s="272" t="s">
        <v>1546</v>
      </c>
      <c r="M398" s="272" t="s">
        <v>1547</v>
      </c>
      <c r="N398" s="272" t="s">
        <v>1130</v>
      </c>
      <c r="O398" s="272"/>
      <c r="P398" s="274" t="s">
        <v>1547</v>
      </c>
      <c r="Q398" s="274" t="s">
        <v>1547</v>
      </c>
      <c r="R398" s="370" t="str">
        <f t="shared" si="26"/>
        <v>N/A</v>
      </c>
      <c r="S398" s="275" t="str">
        <f t="shared" si="25"/>
        <v>N/A</v>
      </c>
      <c r="T398" s="113" t="s">
        <v>2108</v>
      </c>
      <c r="U398" s="323"/>
      <c r="V398" s="323"/>
    </row>
    <row r="399" spans="1:22" ht="12.75" x14ac:dyDescent="0.2">
      <c r="A399" s="272" t="s">
        <v>118</v>
      </c>
      <c r="B399" s="272">
        <v>2023</v>
      </c>
      <c r="C399" s="272" t="s">
        <v>656</v>
      </c>
      <c r="D399" s="272" t="s">
        <v>144</v>
      </c>
      <c r="E399" s="272" t="s">
        <v>1322</v>
      </c>
      <c r="F399" s="272" t="s">
        <v>1442</v>
      </c>
      <c r="G399" s="272" t="s">
        <v>303</v>
      </c>
      <c r="H399" s="272" t="s">
        <v>1130</v>
      </c>
      <c r="I399" s="272" t="s">
        <v>479</v>
      </c>
      <c r="J399" s="272" t="s">
        <v>192</v>
      </c>
      <c r="K399" s="272" t="s">
        <v>807</v>
      </c>
      <c r="L399" s="272" t="s">
        <v>1546</v>
      </c>
      <c r="M399" s="272" t="s">
        <v>1547</v>
      </c>
      <c r="N399" s="272" t="s">
        <v>1130</v>
      </c>
      <c r="O399" s="272"/>
      <c r="P399" s="274" t="s">
        <v>1547</v>
      </c>
      <c r="Q399" s="274" t="s">
        <v>1547</v>
      </c>
      <c r="R399" s="370" t="str">
        <f t="shared" si="26"/>
        <v>N/A</v>
      </c>
      <c r="S399" s="275" t="str">
        <f t="shared" si="25"/>
        <v>N/A</v>
      </c>
      <c r="T399" s="113"/>
      <c r="U399" s="323"/>
      <c r="V399" s="323"/>
    </row>
    <row r="400" spans="1:22" ht="12.75" x14ac:dyDescent="0.2">
      <c r="A400" s="272" t="s">
        <v>118</v>
      </c>
      <c r="B400" s="272">
        <v>2023</v>
      </c>
      <c r="C400" s="272" t="s">
        <v>656</v>
      </c>
      <c r="D400" s="272" t="s">
        <v>144</v>
      </c>
      <c r="E400" s="272" t="s">
        <v>1322</v>
      </c>
      <c r="F400" s="272" t="s">
        <v>1442</v>
      </c>
      <c r="G400" s="272" t="s">
        <v>303</v>
      </c>
      <c r="H400" s="272" t="s">
        <v>1130</v>
      </c>
      <c r="I400" s="272" t="s">
        <v>479</v>
      </c>
      <c r="J400" s="272" t="s">
        <v>192</v>
      </c>
      <c r="K400" s="272" t="s">
        <v>766</v>
      </c>
      <c r="L400" s="272" t="s">
        <v>1546</v>
      </c>
      <c r="M400" s="272" t="s">
        <v>1547</v>
      </c>
      <c r="N400" s="272" t="s">
        <v>1130</v>
      </c>
      <c r="O400" s="272"/>
      <c r="P400" s="274" t="s">
        <v>1547</v>
      </c>
      <c r="Q400" s="274" t="s">
        <v>1547</v>
      </c>
      <c r="R400" s="370" t="str">
        <f t="shared" si="26"/>
        <v>N/A</v>
      </c>
      <c r="S400" s="275" t="str">
        <f t="shared" si="25"/>
        <v>N/A</v>
      </c>
      <c r="T400" s="113"/>
      <c r="U400" s="323"/>
      <c r="V400" s="323"/>
    </row>
    <row r="401" spans="1:22" ht="12.75" x14ac:dyDescent="0.2">
      <c r="A401" s="272" t="s">
        <v>118</v>
      </c>
      <c r="B401" s="272">
        <v>2023</v>
      </c>
      <c r="C401" s="272" t="s">
        <v>656</v>
      </c>
      <c r="D401" s="272" t="s">
        <v>144</v>
      </c>
      <c r="E401" s="272" t="s">
        <v>1322</v>
      </c>
      <c r="F401" s="272" t="s">
        <v>1442</v>
      </c>
      <c r="G401" s="272" t="s">
        <v>303</v>
      </c>
      <c r="H401" s="272" t="s">
        <v>1130</v>
      </c>
      <c r="I401" s="272" t="s">
        <v>479</v>
      </c>
      <c r="J401" s="272" t="s">
        <v>192</v>
      </c>
      <c r="K401" s="272" t="s">
        <v>1571</v>
      </c>
      <c r="L401" s="272" t="s">
        <v>1546</v>
      </c>
      <c r="M401" s="272" t="s">
        <v>1547</v>
      </c>
      <c r="N401" s="272" t="s">
        <v>1130</v>
      </c>
      <c r="O401" s="272"/>
      <c r="P401" s="274">
        <v>0</v>
      </c>
      <c r="Q401" s="274">
        <v>0</v>
      </c>
      <c r="R401" s="370" t="str">
        <f t="shared" si="26"/>
        <v>N/A</v>
      </c>
      <c r="S401" s="275" t="str">
        <f t="shared" si="25"/>
        <v>N/A</v>
      </c>
      <c r="T401" s="113" t="s">
        <v>2015</v>
      </c>
      <c r="U401" s="323"/>
      <c r="V401" s="323"/>
    </row>
    <row r="402" spans="1:22" ht="12.75" x14ac:dyDescent="0.2">
      <c r="A402" s="272" t="s">
        <v>118</v>
      </c>
      <c r="B402" s="272">
        <v>2023</v>
      </c>
      <c r="C402" s="272" t="s">
        <v>656</v>
      </c>
      <c r="D402" s="272" t="s">
        <v>144</v>
      </c>
      <c r="E402" s="272" t="s">
        <v>1322</v>
      </c>
      <c r="F402" s="272" t="s">
        <v>1442</v>
      </c>
      <c r="G402" s="272" t="s">
        <v>299</v>
      </c>
      <c r="H402" s="272" t="s">
        <v>1130</v>
      </c>
      <c r="I402" s="272" t="s">
        <v>479</v>
      </c>
      <c r="J402" s="272" t="s">
        <v>184</v>
      </c>
      <c r="K402" s="272" t="s">
        <v>1554</v>
      </c>
      <c r="L402" s="272" t="s">
        <v>1546</v>
      </c>
      <c r="M402" s="272" t="s">
        <v>1547</v>
      </c>
      <c r="N402" s="272" t="s">
        <v>1130</v>
      </c>
      <c r="O402" s="272"/>
      <c r="P402" s="274" t="s">
        <v>1547</v>
      </c>
      <c r="Q402" s="274" t="s">
        <v>1547</v>
      </c>
      <c r="R402" s="370" t="str">
        <f t="shared" si="26"/>
        <v>N/A</v>
      </c>
      <c r="S402" s="275" t="str">
        <f t="shared" si="25"/>
        <v>N/A</v>
      </c>
      <c r="T402" s="113" t="s">
        <v>2108</v>
      </c>
      <c r="U402" s="323"/>
      <c r="V402" s="323"/>
    </row>
    <row r="403" spans="1:22" ht="12.75" x14ac:dyDescent="0.2">
      <c r="A403" s="272" t="s">
        <v>118</v>
      </c>
      <c r="B403" s="272">
        <v>2023</v>
      </c>
      <c r="C403" s="272" t="s">
        <v>656</v>
      </c>
      <c r="D403" s="272" t="s">
        <v>144</v>
      </c>
      <c r="E403" s="272" t="s">
        <v>1322</v>
      </c>
      <c r="F403" s="272" t="s">
        <v>1442</v>
      </c>
      <c r="G403" s="272" t="s">
        <v>299</v>
      </c>
      <c r="H403" s="272" t="s">
        <v>1130</v>
      </c>
      <c r="I403" s="272" t="s">
        <v>479</v>
      </c>
      <c r="J403" s="272" t="s">
        <v>192</v>
      </c>
      <c r="K403" s="272" t="s">
        <v>807</v>
      </c>
      <c r="L403" s="272" t="s">
        <v>1546</v>
      </c>
      <c r="M403" s="272" t="s">
        <v>1547</v>
      </c>
      <c r="N403" s="272" t="s">
        <v>1130</v>
      </c>
      <c r="O403" s="272"/>
      <c r="P403" s="274" t="s">
        <v>1547</v>
      </c>
      <c r="Q403" s="274" t="s">
        <v>1547</v>
      </c>
      <c r="R403" s="370" t="str">
        <f t="shared" si="26"/>
        <v>N/A</v>
      </c>
      <c r="S403" s="275" t="str">
        <f t="shared" si="25"/>
        <v>N/A</v>
      </c>
      <c r="T403" s="113"/>
      <c r="U403" s="323"/>
      <c r="V403" s="323"/>
    </row>
    <row r="404" spans="1:22" ht="12.75" x14ac:dyDescent="0.2">
      <c r="A404" s="272" t="s">
        <v>118</v>
      </c>
      <c r="B404" s="272">
        <v>2023</v>
      </c>
      <c r="C404" s="272" t="s">
        <v>656</v>
      </c>
      <c r="D404" s="272" t="s">
        <v>144</v>
      </c>
      <c r="E404" s="272" t="s">
        <v>1322</v>
      </c>
      <c r="F404" s="272" t="s">
        <v>1442</v>
      </c>
      <c r="G404" s="272" t="s">
        <v>299</v>
      </c>
      <c r="H404" s="272" t="s">
        <v>1130</v>
      </c>
      <c r="I404" s="272" t="s">
        <v>479</v>
      </c>
      <c r="J404" s="272" t="s">
        <v>192</v>
      </c>
      <c r="K404" s="272" t="s">
        <v>766</v>
      </c>
      <c r="L404" s="272" t="s">
        <v>1546</v>
      </c>
      <c r="M404" s="272" t="s">
        <v>1547</v>
      </c>
      <c r="N404" s="272" t="s">
        <v>1130</v>
      </c>
      <c r="O404" s="272"/>
      <c r="P404" s="274" t="s">
        <v>1547</v>
      </c>
      <c r="Q404" s="274" t="s">
        <v>1547</v>
      </c>
      <c r="R404" s="370" t="str">
        <f t="shared" si="26"/>
        <v>N/A</v>
      </c>
      <c r="S404" s="275" t="str">
        <f t="shared" si="25"/>
        <v>N/A</v>
      </c>
      <c r="T404" s="113"/>
      <c r="U404" s="323"/>
      <c r="V404" s="323"/>
    </row>
    <row r="405" spans="1:22" ht="12.75" x14ac:dyDescent="0.2">
      <c r="A405" s="272" t="s">
        <v>118</v>
      </c>
      <c r="B405" s="272">
        <v>2023</v>
      </c>
      <c r="C405" s="272" t="s">
        <v>656</v>
      </c>
      <c r="D405" s="272" t="s">
        <v>144</v>
      </c>
      <c r="E405" s="272" t="s">
        <v>1322</v>
      </c>
      <c r="F405" s="272" t="s">
        <v>1442</v>
      </c>
      <c r="G405" s="272" t="s">
        <v>299</v>
      </c>
      <c r="H405" s="272" t="s">
        <v>1130</v>
      </c>
      <c r="I405" s="272" t="s">
        <v>479</v>
      </c>
      <c r="J405" s="272" t="s">
        <v>192</v>
      </c>
      <c r="K405" s="272" t="s">
        <v>1571</v>
      </c>
      <c r="L405" s="272" t="s">
        <v>1546</v>
      </c>
      <c r="M405" s="272" t="s">
        <v>1547</v>
      </c>
      <c r="N405" s="272" t="s">
        <v>1130</v>
      </c>
      <c r="O405" s="272"/>
      <c r="P405" s="274">
        <v>0</v>
      </c>
      <c r="Q405" s="274">
        <v>0</v>
      </c>
      <c r="R405" s="370" t="str">
        <f t="shared" si="26"/>
        <v>N/A</v>
      </c>
      <c r="S405" s="275" t="str">
        <f t="shared" si="25"/>
        <v>N/A</v>
      </c>
      <c r="T405" s="113" t="s">
        <v>2015</v>
      </c>
      <c r="U405" s="323"/>
      <c r="V405" s="323"/>
    </row>
    <row r="406" spans="1:22" ht="12.75" x14ac:dyDescent="0.2">
      <c r="A406" s="272" t="s">
        <v>118</v>
      </c>
      <c r="B406" s="272">
        <v>2023</v>
      </c>
      <c r="C406" s="272" t="s">
        <v>656</v>
      </c>
      <c r="D406" s="272" t="s">
        <v>144</v>
      </c>
      <c r="E406" s="272" t="s">
        <v>1322</v>
      </c>
      <c r="F406" s="272" t="s">
        <v>1442</v>
      </c>
      <c r="G406" s="272" t="s">
        <v>297</v>
      </c>
      <c r="H406" s="272" t="s">
        <v>1262</v>
      </c>
      <c r="I406" s="272" t="s">
        <v>479</v>
      </c>
      <c r="J406" s="272" t="s">
        <v>184</v>
      </c>
      <c r="K406" s="272" t="s">
        <v>1554</v>
      </c>
      <c r="L406" s="272" t="s">
        <v>1546</v>
      </c>
      <c r="M406" s="272" t="s">
        <v>1547</v>
      </c>
      <c r="N406" s="272" t="s">
        <v>1130</v>
      </c>
      <c r="O406" s="272"/>
      <c r="P406" s="274" t="s">
        <v>1547</v>
      </c>
      <c r="Q406" s="274" t="s">
        <v>1547</v>
      </c>
      <c r="R406" s="370" t="str">
        <f t="shared" si="26"/>
        <v>N/A</v>
      </c>
      <c r="S406" s="275" t="str">
        <f t="shared" si="25"/>
        <v>N/A</v>
      </c>
      <c r="T406" s="113" t="s">
        <v>2108</v>
      </c>
      <c r="U406" s="323"/>
      <c r="V406" s="323"/>
    </row>
    <row r="407" spans="1:22" ht="12.75" x14ac:dyDescent="0.2">
      <c r="A407" s="272" t="s">
        <v>118</v>
      </c>
      <c r="B407" s="272">
        <v>2023</v>
      </c>
      <c r="C407" s="272" t="s">
        <v>656</v>
      </c>
      <c r="D407" s="272" t="s">
        <v>144</v>
      </c>
      <c r="E407" s="272" t="s">
        <v>1322</v>
      </c>
      <c r="F407" s="272" t="s">
        <v>1442</v>
      </c>
      <c r="G407" s="272" t="s">
        <v>297</v>
      </c>
      <c r="H407" s="272" t="s">
        <v>1262</v>
      </c>
      <c r="I407" s="272" t="s">
        <v>479</v>
      </c>
      <c r="J407" s="272" t="s">
        <v>192</v>
      </c>
      <c r="K407" s="272" t="s">
        <v>807</v>
      </c>
      <c r="L407" s="272" t="s">
        <v>1546</v>
      </c>
      <c r="M407" s="272" t="s">
        <v>1547</v>
      </c>
      <c r="N407" s="272" t="s">
        <v>1130</v>
      </c>
      <c r="O407" s="272"/>
      <c r="P407" s="274" t="s">
        <v>1547</v>
      </c>
      <c r="Q407" s="274" t="s">
        <v>1547</v>
      </c>
      <c r="R407" s="370" t="str">
        <f t="shared" si="26"/>
        <v>N/A</v>
      </c>
      <c r="S407" s="275" t="str">
        <f t="shared" si="25"/>
        <v>N/A</v>
      </c>
      <c r="T407" s="113"/>
      <c r="U407" s="323"/>
      <c r="V407" s="323"/>
    </row>
    <row r="408" spans="1:22" ht="12.75" x14ac:dyDescent="0.2">
      <c r="A408" s="272" t="s">
        <v>118</v>
      </c>
      <c r="B408" s="272">
        <v>2023</v>
      </c>
      <c r="C408" s="272" t="s">
        <v>656</v>
      </c>
      <c r="D408" s="272" t="s">
        <v>144</v>
      </c>
      <c r="E408" s="272" t="s">
        <v>1322</v>
      </c>
      <c r="F408" s="272" t="s">
        <v>1442</v>
      </c>
      <c r="G408" s="272" t="s">
        <v>297</v>
      </c>
      <c r="H408" s="272" t="s">
        <v>1262</v>
      </c>
      <c r="I408" s="272" t="s">
        <v>479</v>
      </c>
      <c r="J408" s="272" t="s">
        <v>192</v>
      </c>
      <c r="K408" s="272" t="s">
        <v>766</v>
      </c>
      <c r="L408" s="272" t="s">
        <v>1546</v>
      </c>
      <c r="M408" s="272" t="s">
        <v>1547</v>
      </c>
      <c r="N408" s="272" t="s">
        <v>1130</v>
      </c>
      <c r="O408" s="272"/>
      <c r="P408" s="274" t="s">
        <v>1547</v>
      </c>
      <c r="Q408" s="274" t="s">
        <v>1547</v>
      </c>
      <c r="R408" s="370" t="str">
        <f t="shared" si="26"/>
        <v>N/A</v>
      </c>
      <c r="S408" s="275" t="str">
        <f t="shared" si="25"/>
        <v>N/A</v>
      </c>
      <c r="T408" s="113"/>
      <c r="U408" s="323"/>
      <c r="V408" s="323"/>
    </row>
    <row r="409" spans="1:22" ht="12.75" x14ac:dyDescent="0.2">
      <c r="A409" s="272" t="s">
        <v>118</v>
      </c>
      <c r="B409" s="272">
        <v>2023</v>
      </c>
      <c r="C409" s="272" t="s">
        <v>656</v>
      </c>
      <c r="D409" s="272" t="s">
        <v>144</v>
      </c>
      <c r="E409" s="272" t="s">
        <v>1322</v>
      </c>
      <c r="F409" s="272" t="s">
        <v>1442</v>
      </c>
      <c r="G409" s="272" t="s">
        <v>297</v>
      </c>
      <c r="H409" s="272" t="s">
        <v>1262</v>
      </c>
      <c r="I409" s="272" t="s">
        <v>479</v>
      </c>
      <c r="J409" s="272" t="s">
        <v>192</v>
      </c>
      <c r="K409" s="272" t="s">
        <v>1571</v>
      </c>
      <c r="L409" s="272" t="s">
        <v>1546</v>
      </c>
      <c r="M409" s="272" t="s">
        <v>1547</v>
      </c>
      <c r="N409" s="272" t="s">
        <v>1130</v>
      </c>
      <c r="O409" s="272"/>
      <c r="P409" s="274">
        <v>0</v>
      </c>
      <c r="Q409" s="274">
        <v>0</v>
      </c>
      <c r="R409" s="370" t="str">
        <f t="shared" si="26"/>
        <v>N/A</v>
      </c>
      <c r="S409" s="275" t="str">
        <f t="shared" si="25"/>
        <v>N/A</v>
      </c>
      <c r="T409" s="113" t="s">
        <v>2015</v>
      </c>
      <c r="U409" s="323"/>
      <c r="V409" s="323"/>
    </row>
    <row r="410" spans="1:22" ht="12.75" x14ac:dyDescent="0.2">
      <c r="A410" s="272" t="s">
        <v>118</v>
      </c>
      <c r="B410" s="272">
        <v>2023</v>
      </c>
      <c r="C410" s="272" t="s">
        <v>656</v>
      </c>
      <c r="D410" s="272" t="s">
        <v>144</v>
      </c>
      <c r="E410" s="272" t="s">
        <v>1322</v>
      </c>
      <c r="F410" s="272" t="s">
        <v>1442</v>
      </c>
      <c r="G410" s="272" t="s">
        <v>297</v>
      </c>
      <c r="H410" s="272" t="s">
        <v>1262</v>
      </c>
      <c r="I410" s="272" t="s">
        <v>481</v>
      </c>
      <c r="J410" s="272" t="s">
        <v>184</v>
      </c>
      <c r="K410" s="272" t="s">
        <v>1555</v>
      </c>
      <c r="L410" s="272" t="s">
        <v>1546</v>
      </c>
      <c r="M410" s="272" t="s">
        <v>1547</v>
      </c>
      <c r="N410" s="272" t="s">
        <v>1130</v>
      </c>
      <c r="O410" s="272"/>
      <c r="P410" s="274" t="s">
        <v>1547</v>
      </c>
      <c r="Q410" s="274" t="s">
        <v>1547</v>
      </c>
      <c r="R410" s="370" t="str">
        <f t="shared" si="26"/>
        <v>N/A</v>
      </c>
      <c r="S410" s="275" t="str">
        <f t="shared" si="25"/>
        <v>N/A</v>
      </c>
      <c r="T410" s="113"/>
      <c r="U410" s="323"/>
      <c r="V410" s="323"/>
    </row>
    <row r="411" spans="1:22" ht="12.75" x14ac:dyDescent="0.2">
      <c r="A411" s="272" t="s">
        <v>118</v>
      </c>
      <c r="B411" s="272">
        <v>2023</v>
      </c>
      <c r="C411" s="272" t="s">
        <v>656</v>
      </c>
      <c r="D411" s="272" t="s">
        <v>144</v>
      </c>
      <c r="E411" s="272" t="s">
        <v>1443</v>
      </c>
      <c r="F411" s="272">
        <v>7</v>
      </c>
      <c r="G411" s="272" t="s">
        <v>295</v>
      </c>
      <c r="H411" s="272" t="s">
        <v>1262</v>
      </c>
      <c r="I411" s="272" t="s">
        <v>479</v>
      </c>
      <c r="J411" s="272" t="s">
        <v>184</v>
      </c>
      <c r="K411" s="272" t="s">
        <v>1554</v>
      </c>
      <c r="L411" s="272" t="s">
        <v>1546</v>
      </c>
      <c r="M411" s="272" t="s">
        <v>1547</v>
      </c>
      <c r="N411" s="272" t="s">
        <v>1130</v>
      </c>
      <c r="O411" s="272"/>
      <c r="P411" s="274" t="s">
        <v>1547</v>
      </c>
      <c r="Q411" s="274" t="s">
        <v>1547</v>
      </c>
      <c r="R411" s="370" t="str">
        <f t="shared" si="26"/>
        <v>N/A</v>
      </c>
      <c r="S411" s="275" t="str">
        <f t="shared" si="25"/>
        <v>N/A</v>
      </c>
      <c r="T411" s="113" t="s">
        <v>2108</v>
      </c>
      <c r="U411" s="323"/>
      <c r="V411" s="323"/>
    </row>
    <row r="412" spans="1:22" ht="12.75" x14ac:dyDescent="0.2">
      <c r="A412" s="272" t="s">
        <v>118</v>
      </c>
      <c r="B412" s="272">
        <v>2023</v>
      </c>
      <c r="C412" s="272" t="s">
        <v>656</v>
      </c>
      <c r="D412" s="272" t="s">
        <v>144</v>
      </c>
      <c r="E412" s="272" t="s">
        <v>1443</v>
      </c>
      <c r="F412" s="272">
        <v>7</v>
      </c>
      <c r="G412" s="272" t="s">
        <v>295</v>
      </c>
      <c r="H412" s="272" t="s">
        <v>1262</v>
      </c>
      <c r="I412" s="272" t="s">
        <v>479</v>
      </c>
      <c r="J412" s="272" t="s">
        <v>192</v>
      </c>
      <c r="K412" s="272" t="s">
        <v>807</v>
      </c>
      <c r="L412" s="272" t="s">
        <v>1546</v>
      </c>
      <c r="M412" s="272" t="s">
        <v>1547</v>
      </c>
      <c r="N412" s="272" t="s">
        <v>1130</v>
      </c>
      <c r="O412" s="272"/>
      <c r="P412" s="274" t="s">
        <v>1547</v>
      </c>
      <c r="Q412" s="274" t="s">
        <v>1547</v>
      </c>
      <c r="R412" s="370" t="str">
        <f t="shared" si="26"/>
        <v>N/A</v>
      </c>
      <c r="S412" s="275" t="str">
        <f t="shared" si="25"/>
        <v>N/A</v>
      </c>
      <c r="T412" s="113"/>
      <c r="U412" s="323"/>
      <c r="V412" s="323"/>
    </row>
    <row r="413" spans="1:22" ht="12.75" x14ac:dyDescent="0.2">
      <c r="A413" s="272" t="s">
        <v>118</v>
      </c>
      <c r="B413" s="272">
        <v>2023</v>
      </c>
      <c r="C413" s="272" t="s">
        <v>656</v>
      </c>
      <c r="D413" s="272" t="s">
        <v>144</v>
      </c>
      <c r="E413" s="272" t="s">
        <v>1443</v>
      </c>
      <c r="F413" s="272">
        <v>7</v>
      </c>
      <c r="G413" s="272" t="s">
        <v>295</v>
      </c>
      <c r="H413" s="272" t="s">
        <v>1262</v>
      </c>
      <c r="I413" s="272" t="s">
        <v>479</v>
      </c>
      <c r="J413" s="272" t="s">
        <v>192</v>
      </c>
      <c r="K413" s="272" t="s">
        <v>766</v>
      </c>
      <c r="L413" s="272" t="s">
        <v>1546</v>
      </c>
      <c r="M413" s="272" t="s">
        <v>1547</v>
      </c>
      <c r="N413" s="272" t="s">
        <v>1130</v>
      </c>
      <c r="O413" s="272"/>
      <c r="P413" s="274" t="s">
        <v>1547</v>
      </c>
      <c r="Q413" s="274" t="s">
        <v>1547</v>
      </c>
      <c r="R413" s="370" t="str">
        <f t="shared" si="26"/>
        <v>N/A</v>
      </c>
      <c r="S413" s="275" t="str">
        <f t="shared" si="25"/>
        <v>N/A</v>
      </c>
      <c r="T413" s="113"/>
      <c r="U413" s="323"/>
      <c r="V413" s="323"/>
    </row>
    <row r="414" spans="1:22" ht="12.75" x14ac:dyDescent="0.2">
      <c r="A414" s="272" t="s">
        <v>118</v>
      </c>
      <c r="B414" s="272">
        <v>2023</v>
      </c>
      <c r="C414" s="272" t="s">
        <v>656</v>
      </c>
      <c r="D414" s="272" t="s">
        <v>144</v>
      </c>
      <c r="E414" s="272" t="s">
        <v>1443</v>
      </c>
      <c r="F414" s="272">
        <v>7</v>
      </c>
      <c r="G414" s="272" t="s">
        <v>295</v>
      </c>
      <c r="H414" s="272" t="s">
        <v>1262</v>
      </c>
      <c r="I414" s="272" t="s">
        <v>479</v>
      </c>
      <c r="J414" s="272" t="s">
        <v>192</v>
      </c>
      <c r="K414" s="272" t="s">
        <v>1571</v>
      </c>
      <c r="L414" s="272" t="s">
        <v>1546</v>
      </c>
      <c r="M414" s="272" t="s">
        <v>1547</v>
      </c>
      <c r="N414" s="272" t="s">
        <v>1130</v>
      </c>
      <c r="O414" s="272"/>
      <c r="P414" s="274">
        <v>0</v>
      </c>
      <c r="Q414" s="274">
        <v>0</v>
      </c>
      <c r="R414" s="370" t="str">
        <f t="shared" si="26"/>
        <v>N/A</v>
      </c>
      <c r="S414" s="275" t="str">
        <f t="shared" si="25"/>
        <v>N/A</v>
      </c>
      <c r="T414" s="113" t="s">
        <v>2015</v>
      </c>
      <c r="U414" s="323"/>
      <c r="V414" s="323"/>
    </row>
    <row r="415" spans="1:22" ht="12.75" x14ac:dyDescent="0.2">
      <c r="A415" s="272" t="s">
        <v>118</v>
      </c>
      <c r="B415" s="272">
        <v>2023</v>
      </c>
      <c r="C415" s="272" t="s">
        <v>656</v>
      </c>
      <c r="D415" s="272" t="s">
        <v>144</v>
      </c>
      <c r="E415" s="272" t="s">
        <v>1443</v>
      </c>
      <c r="F415" s="272">
        <v>7</v>
      </c>
      <c r="G415" s="272" t="s">
        <v>295</v>
      </c>
      <c r="H415" s="272" t="s">
        <v>1262</v>
      </c>
      <c r="I415" s="272" t="s">
        <v>481</v>
      </c>
      <c r="J415" s="272" t="s">
        <v>184</v>
      </c>
      <c r="K415" s="272" t="s">
        <v>1555</v>
      </c>
      <c r="L415" s="272" t="s">
        <v>1546</v>
      </c>
      <c r="M415" s="272" t="s">
        <v>1547</v>
      </c>
      <c r="N415" s="272" t="s">
        <v>1130</v>
      </c>
      <c r="O415" s="272"/>
      <c r="P415" s="274" t="s">
        <v>1547</v>
      </c>
      <c r="Q415" s="274" t="s">
        <v>1547</v>
      </c>
      <c r="R415" s="370" t="str">
        <f t="shared" si="26"/>
        <v>N/A</v>
      </c>
      <c r="S415" s="275" t="str">
        <f t="shared" ref="S415:S478" si="27">IF(M415="N/A","N/A",IF(OR(R415&lt;90,R415&gt;150),"X",""))</f>
        <v>N/A</v>
      </c>
      <c r="T415" s="113"/>
      <c r="U415" s="323"/>
      <c r="V415" s="323"/>
    </row>
    <row r="416" spans="1:22" ht="12.75" x14ac:dyDescent="0.2">
      <c r="A416" s="272" t="s">
        <v>118</v>
      </c>
      <c r="B416" s="272">
        <v>2023</v>
      </c>
      <c r="C416" s="272" t="s">
        <v>656</v>
      </c>
      <c r="D416" s="272" t="s">
        <v>144</v>
      </c>
      <c r="E416" s="272" t="s">
        <v>1443</v>
      </c>
      <c r="F416" s="272">
        <v>7</v>
      </c>
      <c r="G416" s="272" t="s">
        <v>303</v>
      </c>
      <c r="H416" s="272" t="s">
        <v>1130</v>
      </c>
      <c r="I416" s="272" t="s">
        <v>479</v>
      </c>
      <c r="J416" s="272" t="s">
        <v>184</v>
      </c>
      <c r="K416" s="272" t="s">
        <v>1554</v>
      </c>
      <c r="L416" s="272" t="s">
        <v>1546</v>
      </c>
      <c r="M416" s="272" t="s">
        <v>1547</v>
      </c>
      <c r="N416" s="272" t="s">
        <v>1130</v>
      </c>
      <c r="O416" s="272"/>
      <c r="P416" s="274" t="s">
        <v>1547</v>
      </c>
      <c r="Q416" s="274" t="s">
        <v>1547</v>
      </c>
      <c r="R416" s="370" t="str">
        <f t="shared" si="26"/>
        <v>N/A</v>
      </c>
      <c r="S416" s="275" t="str">
        <f t="shared" si="27"/>
        <v>N/A</v>
      </c>
      <c r="T416" s="113" t="s">
        <v>2108</v>
      </c>
      <c r="U416" s="323"/>
      <c r="V416" s="323"/>
    </row>
    <row r="417" spans="1:22" ht="12.75" x14ac:dyDescent="0.2">
      <c r="A417" s="272" t="s">
        <v>118</v>
      </c>
      <c r="B417" s="272">
        <v>2023</v>
      </c>
      <c r="C417" s="272" t="s">
        <v>656</v>
      </c>
      <c r="D417" s="272" t="s">
        <v>144</v>
      </c>
      <c r="E417" s="272" t="s">
        <v>1443</v>
      </c>
      <c r="F417" s="272">
        <v>7</v>
      </c>
      <c r="G417" s="272" t="s">
        <v>303</v>
      </c>
      <c r="H417" s="272" t="s">
        <v>1130</v>
      </c>
      <c r="I417" s="272" t="s">
        <v>479</v>
      </c>
      <c r="J417" s="272" t="s">
        <v>192</v>
      </c>
      <c r="K417" s="272" t="s">
        <v>807</v>
      </c>
      <c r="L417" s="272" t="s">
        <v>1546</v>
      </c>
      <c r="M417" s="272" t="s">
        <v>1547</v>
      </c>
      <c r="N417" s="272" t="s">
        <v>1130</v>
      </c>
      <c r="O417" s="272"/>
      <c r="P417" s="274" t="s">
        <v>1547</v>
      </c>
      <c r="Q417" s="274" t="s">
        <v>1547</v>
      </c>
      <c r="R417" s="370" t="str">
        <f t="shared" si="26"/>
        <v>N/A</v>
      </c>
      <c r="S417" s="275" t="str">
        <f t="shared" si="27"/>
        <v>N/A</v>
      </c>
      <c r="T417" s="113"/>
      <c r="U417" s="323"/>
      <c r="V417" s="323"/>
    </row>
    <row r="418" spans="1:22" ht="12.75" x14ac:dyDescent="0.2">
      <c r="A418" s="272" t="s">
        <v>118</v>
      </c>
      <c r="B418" s="272">
        <v>2023</v>
      </c>
      <c r="C418" s="272" t="s">
        <v>656</v>
      </c>
      <c r="D418" s="272" t="s">
        <v>144</v>
      </c>
      <c r="E418" s="272" t="s">
        <v>1443</v>
      </c>
      <c r="F418" s="272">
        <v>7</v>
      </c>
      <c r="G418" s="272" t="s">
        <v>303</v>
      </c>
      <c r="H418" s="272" t="s">
        <v>1130</v>
      </c>
      <c r="I418" s="272" t="s">
        <v>479</v>
      </c>
      <c r="J418" s="272" t="s">
        <v>192</v>
      </c>
      <c r="K418" s="272" t="s">
        <v>766</v>
      </c>
      <c r="L418" s="272" t="s">
        <v>1546</v>
      </c>
      <c r="M418" s="272" t="s">
        <v>1547</v>
      </c>
      <c r="N418" s="272" t="s">
        <v>1130</v>
      </c>
      <c r="O418" s="272"/>
      <c r="P418" s="274" t="s">
        <v>1547</v>
      </c>
      <c r="Q418" s="274" t="s">
        <v>1547</v>
      </c>
      <c r="R418" s="370" t="str">
        <f t="shared" si="26"/>
        <v>N/A</v>
      </c>
      <c r="S418" s="275" t="str">
        <f t="shared" si="27"/>
        <v>N/A</v>
      </c>
      <c r="T418" s="113"/>
      <c r="U418" s="323"/>
      <c r="V418" s="323"/>
    </row>
    <row r="419" spans="1:22" ht="12.75" x14ac:dyDescent="0.2">
      <c r="A419" s="272" t="s">
        <v>118</v>
      </c>
      <c r="B419" s="272">
        <v>2023</v>
      </c>
      <c r="C419" s="272" t="s">
        <v>656</v>
      </c>
      <c r="D419" s="272" t="s">
        <v>144</v>
      </c>
      <c r="E419" s="272" t="s">
        <v>1443</v>
      </c>
      <c r="F419" s="272">
        <v>7</v>
      </c>
      <c r="G419" s="272" t="s">
        <v>303</v>
      </c>
      <c r="H419" s="272" t="s">
        <v>1130</v>
      </c>
      <c r="I419" s="272" t="s">
        <v>479</v>
      </c>
      <c r="J419" s="272" t="s">
        <v>192</v>
      </c>
      <c r="K419" s="272" t="s">
        <v>1571</v>
      </c>
      <c r="L419" s="272" t="s">
        <v>1546</v>
      </c>
      <c r="M419" s="272" t="s">
        <v>1547</v>
      </c>
      <c r="N419" s="272" t="s">
        <v>1130</v>
      </c>
      <c r="O419" s="272"/>
      <c r="P419" s="274">
        <v>0</v>
      </c>
      <c r="Q419" s="274">
        <v>0</v>
      </c>
      <c r="R419" s="370" t="str">
        <f t="shared" si="26"/>
        <v>N/A</v>
      </c>
      <c r="S419" s="275" t="str">
        <f t="shared" si="27"/>
        <v>N/A</v>
      </c>
      <c r="T419" s="113" t="s">
        <v>2015</v>
      </c>
      <c r="U419" s="323"/>
      <c r="V419" s="323"/>
    </row>
    <row r="420" spans="1:22" ht="12.75" x14ac:dyDescent="0.2">
      <c r="A420" s="272" t="s">
        <v>118</v>
      </c>
      <c r="B420" s="272">
        <v>2023</v>
      </c>
      <c r="C420" s="272" t="s">
        <v>656</v>
      </c>
      <c r="D420" s="272" t="s">
        <v>144</v>
      </c>
      <c r="E420" s="272" t="s">
        <v>1443</v>
      </c>
      <c r="F420" s="272">
        <v>7</v>
      </c>
      <c r="G420" s="272" t="s">
        <v>299</v>
      </c>
      <c r="H420" s="272" t="s">
        <v>1130</v>
      </c>
      <c r="I420" s="272" t="s">
        <v>479</v>
      </c>
      <c r="J420" s="272" t="s">
        <v>192</v>
      </c>
      <c r="K420" s="272" t="s">
        <v>807</v>
      </c>
      <c r="L420" s="272" t="s">
        <v>1546</v>
      </c>
      <c r="M420" s="272" t="s">
        <v>1547</v>
      </c>
      <c r="N420" s="272" t="s">
        <v>1130</v>
      </c>
      <c r="O420" s="272"/>
      <c r="P420" s="274" t="s">
        <v>1547</v>
      </c>
      <c r="Q420" s="274" t="s">
        <v>1547</v>
      </c>
      <c r="R420" s="370" t="str">
        <f t="shared" si="26"/>
        <v>N/A</v>
      </c>
      <c r="S420" s="275" t="str">
        <f t="shared" si="27"/>
        <v>N/A</v>
      </c>
      <c r="T420" s="113"/>
      <c r="U420" s="323"/>
      <c r="V420" s="323"/>
    </row>
    <row r="421" spans="1:22" ht="12.75" x14ac:dyDescent="0.2">
      <c r="A421" s="272" t="s">
        <v>118</v>
      </c>
      <c r="B421" s="272">
        <v>2023</v>
      </c>
      <c r="C421" s="272" t="s">
        <v>656</v>
      </c>
      <c r="D421" s="272" t="s">
        <v>144</v>
      </c>
      <c r="E421" s="272" t="s">
        <v>1443</v>
      </c>
      <c r="F421" s="272">
        <v>7</v>
      </c>
      <c r="G421" s="272" t="s">
        <v>299</v>
      </c>
      <c r="H421" s="272" t="s">
        <v>1130</v>
      </c>
      <c r="I421" s="272" t="s">
        <v>479</v>
      </c>
      <c r="J421" s="272" t="s">
        <v>192</v>
      </c>
      <c r="K421" s="272" t="s">
        <v>766</v>
      </c>
      <c r="L421" s="272" t="s">
        <v>1546</v>
      </c>
      <c r="M421" s="272" t="s">
        <v>1547</v>
      </c>
      <c r="N421" s="272" t="s">
        <v>1130</v>
      </c>
      <c r="O421" s="272"/>
      <c r="P421" s="274" t="s">
        <v>1547</v>
      </c>
      <c r="Q421" s="274" t="s">
        <v>1547</v>
      </c>
      <c r="R421" s="370" t="str">
        <f t="shared" si="26"/>
        <v>N/A</v>
      </c>
      <c r="S421" s="275" t="str">
        <f t="shared" si="27"/>
        <v>N/A</v>
      </c>
      <c r="T421" s="113"/>
      <c r="U421" s="323"/>
      <c r="V421" s="323"/>
    </row>
    <row r="422" spans="1:22" ht="12.75" x14ac:dyDescent="0.2">
      <c r="A422" s="272" t="s">
        <v>118</v>
      </c>
      <c r="B422" s="272">
        <v>2023</v>
      </c>
      <c r="C422" s="272" t="s">
        <v>656</v>
      </c>
      <c r="D422" s="272" t="s">
        <v>144</v>
      </c>
      <c r="E422" s="272" t="s">
        <v>1443</v>
      </c>
      <c r="F422" s="272">
        <v>7</v>
      </c>
      <c r="G422" s="272" t="s">
        <v>299</v>
      </c>
      <c r="H422" s="272" t="s">
        <v>1130</v>
      </c>
      <c r="I422" s="272" t="s">
        <v>479</v>
      </c>
      <c r="J422" s="272" t="s">
        <v>192</v>
      </c>
      <c r="K422" s="272" t="s">
        <v>1571</v>
      </c>
      <c r="L422" s="272" t="s">
        <v>1546</v>
      </c>
      <c r="M422" s="272" t="s">
        <v>1547</v>
      </c>
      <c r="N422" s="272" t="s">
        <v>1130</v>
      </c>
      <c r="O422" s="272"/>
      <c r="P422" s="274">
        <v>0</v>
      </c>
      <c r="Q422" s="274">
        <v>0</v>
      </c>
      <c r="R422" s="370" t="str">
        <f t="shared" si="26"/>
        <v>N/A</v>
      </c>
      <c r="S422" s="275" t="str">
        <f t="shared" si="27"/>
        <v>N/A</v>
      </c>
      <c r="T422" s="113" t="s">
        <v>2015</v>
      </c>
      <c r="U422" s="323"/>
      <c r="V422" s="323"/>
    </row>
    <row r="423" spans="1:22" ht="12.75" x14ac:dyDescent="0.2">
      <c r="A423" s="272" t="s">
        <v>118</v>
      </c>
      <c r="B423" s="272">
        <v>2023</v>
      </c>
      <c r="C423" s="272" t="s">
        <v>656</v>
      </c>
      <c r="D423" s="272" t="s">
        <v>144</v>
      </c>
      <c r="E423" s="272" t="s">
        <v>1443</v>
      </c>
      <c r="F423" s="272">
        <v>7</v>
      </c>
      <c r="G423" s="272" t="s">
        <v>297</v>
      </c>
      <c r="H423" s="272" t="s">
        <v>1262</v>
      </c>
      <c r="I423" s="272" t="s">
        <v>479</v>
      </c>
      <c r="J423" s="272" t="s">
        <v>184</v>
      </c>
      <c r="K423" s="272" t="s">
        <v>1554</v>
      </c>
      <c r="L423" s="272" t="s">
        <v>1546</v>
      </c>
      <c r="M423" s="272" t="s">
        <v>1547</v>
      </c>
      <c r="N423" s="272" t="s">
        <v>1130</v>
      </c>
      <c r="O423" s="272"/>
      <c r="P423" s="274" t="s">
        <v>1547</v>
      </c>
      <c r="Q423" s="274" t="s">
        <v>1547</v>
      </c>
      <c r="R423" s="370" t="str">
        <f t="shared" si="26"/>
        <v>N/A</v>
      </c>
      <c r="S423" s="275" t="str">
        <f t="shared" si="27"/>
        <v>N/A</v>
      </c>
      <c r="T423" s="113" t="s">
        <v>2108</v>
      </c>
      <c r="U423" s="323"/>
      <c r="V423" s="323"/>
    </row>
    <row r="424" spans="1:22" ht="12.75" x14ac:dyDescent="0.2">
      <c r="A424" s="272" t="s">
        <v>118</v>
      </c>
      <c r="B424" s="272">
        <v>2023</v>
      </c>
      <c r="C424" s="272" t="s">
        <v>656</v>
      </c>
      <c r="D424" s="272" t="s">
        <v>144</v>
      </c>
      <c r="E424" s="272" t="s">
        <v>1443</v>
      </c>
      <c r="F424" s="272">
        <v>7</v>
      </c>
      <c r="G424" s="272" t="s">
        <v>297</v>
      </c>
      <c r="H424" s="272" t="s">
        <v>1262</v>
      </c>
      <c r="I424" s="272" t="s">
        <v>479</v>
      </c>
      <c r="J424" s="272" t="s">
        <v>190</v>
      </c>
      <c r="K424" s="272" t="s">
        <v>1552</v>
      </c>
      <c r="L424" s="272" t="s">
        <v>1546</v>
      </c>
      <c r="M424" s="273" t="s">
        <v>1547</v>
      </c>
      <c r="N424" s="272" t="s">
        <v>1130</v>
      </c>
      <c r="O424" s="272"/>
      <c r="P424" s="274">
        <v>264</v>
      </c>
      <c r="Q424" s="304">
        <v>21</v>
      </c>
      <c r="R424" s="370" t="str">
        <f t="shared" si="26"/>
        <v>N/A</v>
      </c>
      <c r="S424" s="275" t="str">
        <f t="shared" si="27"/>
        <v>N/A</v>
      </c>
      <c r="T424" s="113"/>
      <c r="U424" s="323"/>
      <c r="V424" s="323"/>
    </row>
    <row r="425" spans="1:22" ht="12.75" x14ac:dyDescent="0.2">
      <c r="A425" s="272" t="s">
        <v>118</v>
      </c>
      <c r="B425" s="272">
        <v>2023</v>
      </c>
      <c r="C425" s="272" t="s">
        <v>656</v>
      </c>
      <c r="D425" s="272" t="s">
        <v>144</v>
      </c>
      <c r="E425" s="272" t="s">
        <v>1443</v>
      </c>
      <c r="F425" s="272">
        <v>7</v>
      </c>
      <c r="G425" s="272" t="s">
        <v>297</v>
      </c>
      <c r="H425" s="272" t="s">
        <v>1262</v>
      </c>
      <c r="I425" s="272" t="s">
        <v>479</v>
      </c>
      <c r="J425" s="272" t="s">
        <v>192</v>
      </c>
      <c r="K425" s="272" t="s">
        <v>807</v>
      </c>
      <c r="L425" s="272" t="s">
        <v>1546</v>
      </c>
      <c r="M425" s="272" t="s">
        <v>1547</v>
      </c>
      <c r="N425" s="272" t="s">
        <v>1130</v>
      </c>
      <c r="O425" s="272"/>
      <c r="P425" s="274" t="s">
        <v>1547</v>
      </c>
      <c r="Q425" s="274" t="s">
        <v>1547</v>
      </c>
      <c r="R425" s="370" t="str">
        <f t="shared" si="26"/>
        <v>N/A</v>
      </c>
      <c r="S425" s="275" t="str">
        <f t="shared" si="27"/>
        <v>N/A</v>
      </c>
      <c r="T425" s="113"/>
      <c r="U425" s="323"/>
      <c r="V425" s="323"/>
    </row>
    <row r="426" spans="1:22" ht="12.75" x14ac:dyDescent="0.2">
      <c r="A426" s="272" t="s">
        <v>118</v>
      </c>
      <c r="B426" s="272">
        <v>2023</v>
      </c>
      <c r="C426" s="272" t="s">
        <v>656</v>
      </c>
      <c r="D426" s="272" t="s">
        <v>144</v>
      </c>
      <c r="E426" s="272" t="s">
        <v>1443</v>
      </c>
      <c r="F426" s="272">
        <v>7</v>
      </c>
      <c r="G426" s="272" t="s">
        <v>297</v>
      </c>
      <c r="H426" s="272" t="s">
        <v>1262</v>
      </c>
      <c r="I426" s="272" t="s">
        <v>479</v>
      </c>
      <c r="J426" s="272" t="s">
        <v>192</v>
      </c>
      <c r="K426" s="272" t="s">
        <v>766</v>
      </c>
      <c r="L426" s="272" t="s">
        <v>1546</v>
      </c>
      <c r="M426" s="272" t="s">
        <v>1547</v>
      </c>
      <c r="N426" s="272" t="s">
        <v>1130</v>
      </c>
      <c r="O426" s="272"/>
      <c r="P426" s="274" t="s">
        <v>1547</v>
      </c>
      <c r="Q426" s="274" t="s">
        <v>1547</v>
      </c>
      <c r="R426" s="370" t="str">
        <f t="shared" si="26"/>
        <v>N/A</v>
      </c>
      <c r="S426" s="275" t="str">
        <f t="shared" si="27"/>
        <v>N/A</v>
      </c>
      <c r="T426" s="113"/>
      <c r="U426" s="323"/>
      <c r="V426" s="323"/>
    </row>
    <row r="427" spans="1:22" ht="12.75" x14ac:dyDescent="0.2">
      <c r="A427" s="272" t="s">
        <v>118</v>
      </c>
      <c r="B427" s="272">
        <v>2023</v>
      </c>
      <c r="C427" s="272" t="s">
        <v>656</v>
      </c>
      <c r="D427" s="272" t="s">
        <v>144</v>
      </c>
      <c r="E427" s="272" t="s">
        <v>1443</v>
      </c>
      <c r="F427" s="272">
        <v>7</v>
      </c>
      <c r="G427" s="272" t="s">
        <v>297</v>
      </c>
      <c r="H427" s="272" t="s">
        <v>1262</v>
      </c>
      <c r="I427" s="272" t="s">
        <v>479</v>
      </c>
      <c r="J427" s="272" t="s">
        <v>192</v>
      </c>
      <c r="K427" s="272" t="s">
        <v>1571</v>
      </c>
      <c r="L427" s="272" t="s">
        <v>1546</v>
      </c>
      <c r="M427" s="272" t="s">
        <v>1547</v>
      </c>
      <c r="N427" s="272" t="s">
        <v>1130</v>
      </c>
      <c r="O427" s="272"/>
      <c r="P427" s="274">
        <v>0</v>
      </c>
      <c r="Q427" s="274">
        <v>0</v>
      </c>
      <c r="R427" s="370" t="str">
        <f t="shared" si="26"/>
        <v>N/A</v>
      </c>
      <c r="S427" s="275" t="str">
        <f t="shared" si="27"/>
        <v>N/A</v>
      </c>
      <c r="T427" s="113" t="s">
        <v>2015</v>
      </c>
      <c r="U427" s="323"/>
      <c r="V427" s="323"/>
    </row>
    <row r="428" spans="1:22" ht="12.75" x14ac:dyDescent="0.2">
      <c r="A428" s="272" t="s">
        <v>118</v>
      </c>
      <c r="B428" s="272">
        <v>2023</v>
      </c>
      <c r="C428" s="272" t="s">
        <v>656</v>
      </c>
      <c r="D428" s="272" t="s">
        <v>144</v>
      </c>
      <c r="E428" s="272" t="s">
        <v>1443</v>
      </c>
      <c r="F428" s="272">
        <v>7</v>
      </c>
      <c r="G428" s="272" t="s">
        <v>297</v>
      </c>
      <c r="H428" s="272" t="s">
        <v>1262</v>
      </c>
      <c r="I428" s="272" t="s">
        <v>481</v>
      </c>
      <c r="J428" s="272" t="s">
        <v>184</v>
      </c>
      <c r="K428" s="272" t="s">
        <v>1555</v>
      </c>
      <c r="L428" s="272" t="s">
        <v>1546</v>
      </c>
      <c r="M428" s="272" t="s">
        <v>1547</v>
      </c>
      <c r="N428" s="272" t="s">
        <v>1130</v>
      </c>
      <c r="O428" s="272"/>
      <c r="P428" s="274" t="s">
        <v>1547</v>
      </c>
      <c r="Q428" s="274" t="s">
        <v>1547</v>
      </c>
      <c r="R428" s="370" t="str">
        <f t="shared" si="26"/>
        <v>N/A</v>
      </c>
      <c r="S428" s="275" t="str">
        <f t="shared" si="27"/>
        <v>N/A</v>
      </c>
      <c r="T428" s="113"/>
      <c r="U428" s="323"/>
      <c r="V428" s="323"/>
    </row>
    <row r="429" spans="1:22" ht="12.75" x14ac:dyDescent="0.2">
      <c r="A429" s="272" t="s">
        <v>118</v>
      </c>
      <c r="B429" s="272">
        <v>2023</v>
      </c>
      <c r="C429" s="272" t="s">
        <v>656</v>
      </c>
      <c r="D429" s="272" t="s">
        <v>144</v>
      </c>
      <c r="E429" s="272" t="s">
        <v>1443</v>
      </c>
      <c r="F429" s="272" t="s">
        <v>1419</v>
      </c>
      <c r="G429" s="272" t="s">
        <v>297</v>
      </c>
      <c r="H429" s="272" t="s">
        <v>1262</v>
      </c>
      <c r="I429" s="272" t="s">
        <v>479</v>
      </c>
      <c r="J429" s="272" t="s">
        <v>190</v>
      </c>
      <c r="K429" s="272" t="s">
        <v>1552</v>
      </c>
      <c r="L429" s="272" t="s">
        <v>1546</v>
      </c>
      <c r="M429" s="273" t="s">
        <v>1547</v>
      </c>
      <c r="N429" s="272" t="s">
        <v>1130</v>
      </c>
      <c r="O429" s="272"/>
      <c r="P429" s="274">
        <v>264</v>
      </c>
      <c r="Q429" s="304">
        <v>21</v>
      </c>
      <c r="R429" s="370" t="str">
        <f t="shared" si="26"/>
        <v>N/A</v>
      </c>
      <c r="S429" s="275" t="str">
        <f t="shared" si="27"/>
        <v>N/A</v>
      </c>
      <c r="T429" s="113"/>
      <c r="U429" s="323"/>
      <c r="V429" s="323"/>
    </row>
    <row r="430" spans="1:22" ht="25.5" x14ac:dyDescent="0.2">
      <c r="A430" s="272" t="s">
        <v>118</v>
      </c>
      <c r="B430" s="272">
        <v>2023</v>
      </c>
      <c r="C430" s="272" t="s">
        <v>656</v>
      </c>
      <c r="D430" s="272" t="s">
        <v>144</v>
      </c>
      <c r="E430" s="272" t="s">
        <v>1275</v>
      </c>
      <c r="F430" s="272" t="s">
        <v>1419</v>
      </c>
      <c r="G430" s="272" t="s">
        <v>295</v>
      </c>
      <c r="H430" s="272" t="s">
        <v>1262</v>
      </c>
      <c r="I430" s="272" t="s">
        <v>479</v>
      </c>
      <c r="J430" s="272" t="s">
        <v>184</v>
      </c>
      <c r="K430" s="272" t="s">
        <v>1554</v>
      </c>
      <c r="L430" s="272" t="s">
        <v>1546</v>
      </c>
      <c r="M430" s="272" t="s">
        <v>1547</v>
      </c>
      <c r="N430" s="272" t="s">
        <v>1130</v>
      </c>
      <c r="O430" s="272"/>
      <c r="P430" s="274" t="s">
        <v>1547</v>
      </c>
      <c r="Q430" s="274" t="s">
        <v>1547</v>
      </c>
      <c r="R430" s="370" t="str">
        <f t="shared" si="26"/>
        <v>N/A</v>
      </c>
      <c r="S430" s="275" t="str">
        <f t="shared" si="27"/>
        <v>N/A</v>
      </c>
      <c r="T430" s="113" t="s">
        <v>2107</v>
      </c>
      <c r="U430" s="323"/>
      <c r="V430" s="323"/>
    </row>
    <row r="431" spans="1:22" ht="12.75" x14ac:dyDescent="0.2">
      <c r="A431" s="272" t="s">
        <v>118</v>
      </c>
      <c r="B431" s="272">
        <v>2023</v>
      </c>
      <c r="C431" s="272" t="s">
        <v>656</v>
      </c>
      <c r="D431" s="272" t="s">
        <v>144</v>
      </c>
      <c r="E431" s="272" t="s">
        <v>1275</v>
      </c>
      <c r="F431" s="272" t="s">
        <v>1419</v>
      </c>
      <c r="G431" s="272" t="s">
        <v>295</v>
      </c>
      <c r="H431" s="272" t="s">
        <v>1262</v>
      </c>
      <c r="I431" s="272" t="s">
        <v>479</v>
      </c>
      <c r="J431" s="272" t="s">
        <v>192</v>
      </c>
      <c r="K431" s="272" t="s">
        <v>807</v>
      </c>
      <c r="L431" s="272" t="s">
        <v>1546</v>
      </c>
      <c r="M431" s="272" t="s">
        <v>1547</v>
      </c>
      <c r="N431" s="272" t="s">
        <v>1130</v>
      </c>
      <c r="O431" s="272"/>
      <c r="P431" s="274" t="s">
        <v>1547</v>
      </c>
      <c r="Q431" s="274" t="s">
        <v>1547</v>
      </c>
      <c r="R431" s="370" t="str">
        <f t="shared" si="26"/>
        <v>N/A</v>
      </c>
      <c r="S431" s="275" t="str">
        <f t="shared" si="27"/>
        <v>N/A</v>
      </c>
      <c r="T431" s="113"/>
      <c r="U431" s="323"/>
      <c r="V431" s="323"/>
    </row>
    <row r="432" spans="1:22" ht="12.75" x14ac:dyDescent="0.2">
      <c r="A432" s="272" t="s">
        <v>118</v>
      </c>
      <c r="B432" s="272">
        <v>2023</v>
      </c>
      <c r="C432" s="272" t="s">
        <v>656</v>
      </c>
      <c r="D432" s="272" t="s">
        <v>144</v>
      </c>
      <c r="E432" s="272" t="s">
        <v>1275</v>
      </c>
      <c r="F432" s="272" t="s">
        <v>1419</v>
      </c>
      <c r="G432" s="272" t="s">
        <v>295</v>
      </c>
      <c r="H432" s="272" t="s">
        <v>1262</v>
      </c>
      <c r="I432" s="272" t="s">
        <v>479</v>
      </c>
      <c r="J432" s="272" t="s">
        <v>192</v>
      </c>
      <c r="K432" s="272" t="s">
        <v>766</v>
      </c>
      <c r="L432" s="272" t="s">
        <v>1546</v>
      </c>
      <c r="M432" s="272" t="s">
        <v>1547</v>
      </c>
      <c r="N432" s="272" t="s">
        <v>1130</v>
      </c>
      <c r="O432" s="272"/>
      <c r="P432" s="274" t="s">
        <v>1547</v>
      </c>
      <c r="Q432" s="274" t="s">
        <v>1547</v>
      </c>
      <c r="R432" s="370" t="str">
        <f t="shared" si="26"/>
        <v>N/A</v>
      </c>
      <c r="S432" s="275" t="str">
        <f t="shared" si="27"/>
        <v>N/A</v>
      </c>
      <c r="T432" s="113"/>
      <c r="U432" s="323"/>
      <c r="V432" s="323"/>
    </row>
    <row r="433" spans="1:22" ht="12.75" x14ac:dyDescent="0.2">
      <c r="A433" s="272" t="s">
        <v>118</v>
      </c>
      <c r="B433" s="272">
        <v>2023</v>
      </c>
      <c r="C433" s="272" t="s">
        <v>656</v>
      </c>
      <c r="D433" s="272" t="s">
        <v>144</v>
      </c>
      <c r="E433" s="272" t="s">
        <v>1275</v>
      </c>
      <c r="F433" s="272" t="s">
        <v>1419</v>
      </c>
      <c r="G433" s="272" t="s">
        <v>295</v>
      </c>
      <c r="H433" s="272" t="s">
        <v>1262</v>
      </c>
      <c r="I433" s="272" t="s">
        <v>479</v>
      </c>
      <c r="J433" s="272" t="s">
        <v>192</v>
      </c>
      <c r="K433" s="272" t="s">
        <v>1571</v>
      </c>
      <c r="L433" s="272" t="s">
        <v>1546</v>
      </c>
      <c r="M433" s="272" t="s">
        <v>1547</v>
      </c>
      <c r="N433" s="272" t="s">
        <v>1130</v>
      </c>
      <c r="O433" s="272"/>
      <c r="P433" s="274">
        <v>0</v>
      </c>
      <c r="Q433" s="274">
        <v>0</v>
      </c>
      <c r="R433" s="370" t="str">
        <f t="shared" si="26"/>
        <v>N/A</v>
      </c>
      <c r="S433" s="275" t="str">
        <f t="shared" si="27"/>
        <v>N/A</v>
      </c>
      <c r="T433" s="113" t="s">
        <v>2015</v>
      </c>
      <c r="U433" s="323"/>
      <c r="V433" s="323"/>
    </row>
    <row r="434" spans="1:22" ht="12.75" x14ac:dyDescent="0.2">
      <c r="A434" s="272" t="s">
        <v>118</v>
      </c>
      <c r="B434" s="272">
        <v>2023</v>
      </c>
      <c r="C434" s="272" t="s">
        <v>656</v>
      </c>
      <c r="D434" s="272" t="s">
        <v>144</v>
      </c>
      <c r="E434" s="272" t="s">
        <v>1275</v>
      </c>
      <c r="F434" s="272" t="s">
        <v>1419</v>
      </c>
      <c r="G434" s="272" t="s">
        <v>295</v>
      </c>
      <c r="H434" s="272" t="s">
        <v>1262</v>
      </c>
      <c r="I434" s="272" t="s">
        <v>481</v>
      </c>
      <c r="J434" s="272" t="s">
        <v>184</v>
      </c>
      <c r="K434" s="272" t="s">
        <v>1555</v>
      </c>
      <c r="L434" s="272" t="s">
        <v>1546</v>
      </c>
      <c r="M434" s="272" t="s">
        <v>1547</v>
      </c>
      <c r="N434" s="272" t="s">
        <v>1130</v>
      </c>
      <c r="O434" s="272"/>
      <c r="P434" s="274" t="s">
        <v>1547</v>
      </c>
      <c r="Q434" s="274" t="s">
        <v>1547</v>
      </c>
      <c r="R434" s="370" t="str">
        <f t="shared" si="26"/>
        <v>N/A</v>
      </c>
      <c r="S434" s="275" t="str">
        <f t="shared" si="27"/>
        <v>N/A</v>
      </c>
      <c r="T434" s="113"/>
      <c r="U434" s="323"/>
      <c r="V434" s="323"/>
    </row>
    <row r="435" spans="1:22" ht="25.5" x14ac:dyDescent="0.2">
      <c r="A435" s="272" t="s">
        <v>118</v>
      </c>
      <c r="B435" s="272">
        <v>2023</v>
      </c>
      <c r="C435" s="272" t="s">
        <v>656</v>
      </c>
      <c r="D435" s="272" t="s">
        <v>144</v>
      </c>
      <c r="E435" s="272" t="s">
        <v>1275</v>
      </c>
      <c r="F435" s="272" t="s">
        <v>1419</v>
      </c>
      <c r="G435" s="272" t="s">
        <v>303</v>
      </c>
      <c r="H435" s="272" t="s">
        <v>1130</v>
      </c>
      <c r="I435" s="272" t="s">
        <v>479</v>
      </c>
      <c r="J435" s="272" t="s">
        <v>184</v>
      </c>
      <c r="K435" s="272" t="s">
        <v>1554</v>
      </c>
      <c r="L435" s="272" t="s">
        <v>1546</v>
      </c>
      <c r="M435" s="272" t="s">
        <v>1547</v>
      </c>
      <c r="N435" s="272" t="s">
        <v>1130</v>
      </c>
      <c r="O435" s="272"/>
      <c r="P435" s="274" t="s">
        <v>1547</v>
      </c>
      <c r="Q435" s="274" t="s">
        <v>1547</v>
      </c>
      <c r="R435" s="370" t="str">
        <f t="shared" si="26"/>
        <v>N/A</v>
      </c>
      <c r="S435" s="275" t="str">
        <f t="shared" si="27"/>
        <v>N/A</v>
      </c>
      <c r="T435" s="113" t="s">
        <v>2107</v>
      </c>
      <c r="U435" s="323"/>
      <c r="V435" s="323"/>
    </row>
    <row r="436" spans="1:22" ht="12.75" x14ac:dyDescent="0.2">
      <c r="A436" s="272" t="s">
        <v>118</v>
      </c>
      <c r="B436" s="272">
        <v>2023</v>
      </c>
      <c r="C436" s="272" t="s">
        <v>656</v>
      </c>
      <c r="D436" s="272" t="s">
        <v>144</v>
      </c>
      <c r="E436" s="272" t="s">
        <v>1275</v>
      </c>
      <c r="F436" s="272" t="s">
        <v>1419</v>
      </c>
      <c r="G436" s="272" t="s">
        <v>303</v>
      </c>
      <c r="H436" s="272" t="s">
        <v>1130</v>
      </c>
      <c r="I436" s="272" t="s">
        <v>479</v>
      </c>
      <c r="J436" s="272" t="s">
        <v>192</v>
      </c>
      <c r="K436" s="272" t="s">
        <v>807</v>
      </c>
      <c r="L436" s="272" t="s">
        <v>1546</v>
      </c>
      <c r="M436" s="272" t="s">
        <v>1547</v>
      </c>
      <c r="N436" s="272" t="s">
        <v>1130</v>
      </c>
      <c r="O436" s="272"/>
      <c r="P436" s="274" t="s">
        <v>1547</v>
      </c>
      <c r="Q436" s="274" t="s">
        <v>1547</v>
      </c>
      <c r="R436" s="370" t="str">
        <f t="shared" si="26"/>
        <v>N/A</v>
      </c>
      <c r="S436" s="275" t="str">
        <f t="shared" si="27"/>
        <v>N/A</v>
      </c>
      <c r="T436" s="113"/>
      <c r="U436" s="323"/>
      <c r="V436" s="323"/>
    </row>
    <row r="437" spans="1:22" ht="12.75" x14ac:dyDescent="0.2">
      <c r="A437" s="272" t="s">
        <v>118</v>
      </c>
      <c r="B437" s="272">
        <v>2023</v>
      </c>
      <c r="C437" s="272" t="s">
        <v>656</v>
      </c>
      <c r="D437" s="272" t="s">
        <v>144</v>
      </c>
      <c r="E437" s="272" t="s">
        <v>1275</v>
      </c>
      <c r="F437" s="272" t="s">
        <v>1419</v>
      </c>
      <c r="G437" s="272" t="s">
        <v>303</v>
      </c>
      <c r="H437" s="272" t="s">
        <v>1130</v>
      </c>
      <c r="I437" s="272" t="s">
        <v>479</v>
      </c>
      <c r="J437" s="272" t="s">
        <v>192</v>
      </c>
      <c r="K437" s="272" t="s">
        <v>766</v>
      </c>
      <c r="L437" s="272" t="s">
        <v>1546</v>
      </c>
      <c r="M437" s="272" t="s">
        <v>1547</v>
      </c>
      <c r="N437" s="272" t="s">
        <v>1130</v>
      </c>
      <c r="O437" s="272"/>
      <c r="P437" s="274" t="s">
        <v>1547</v>
      </c>
      <c r="Q437" s="274" t="s">
        <v>1547</v>
      </c>
      <c r="R437" s="370" t="str">
        <f t="shared" si="26"/>
        <v>N/A</v>
      </c>
      <c r="S437" s="275" t="str">
        <f t="shared" si="27"/>
        <v>N/A</v>
      </c>
      <c r="T437" s="113"/>
      <c r="U437" s="323"/>
      <c r="V437" s="323"/>
    </row>
    <row r="438" spans="1:22" ht="12.75" x14ac:dyDescent="0.2">
      <c r="A438" s="272" t="s">
        <v>118</v>
      </c>
      <c r="B438" s="272">
        <v>2023</v>
      </c>
      <c r="C438" s="272" t="s">
        <v>656</v>
      </c>
      <c r="D438" s="272" t="s">
        <v>144</v>
      </c>
      <c r="E438" s="272" t="s">
        <v>1275</v>
      </c>
      <c r="F438" s="272" t="s">
        <v>1419</v>
      </c>
      <c r="G438" s="272" t="s">
        <v>303</v>
      </c>
      <c r="H438" s="272" t="s">
        <v>1130</v>
      </c>
      <c r="I438" s="272" t="s">
        <v>479</v>
      </c>
      <c r="J438" s="272" t="s">
        <v>192</v>
      </c>
      <c r="K438" s="272" t="s">
        <v>1571</v>
      </c>
      <c r="L438" s="272" t="s">
        <v>1546</v>
      </c>
      <c r="M438" s="272" t="s">
        <v>1547</v>
      </c>
      <c r="N438" s="272" t="s">
        <v>1130</v>
      </c>
      <c r="O438" s="272"/>
      <c r="P438" s="274">
        <v>0</v>
      </c>
      <c r="Q438" s="274">
        <v>0</v>
      </c>
      <c r="R438" s="370" t="str">
        <f t="shared" si="26"/>
        <v>N/A</v>
      </c>
      <c r="S438" s="275" t="str">
        <f t="shared" si="27"/>
        <v>N/A</v>
      </c>
      <c r="T438" s="113" t="s">
        <v>2015</v>
      </c>
      <c r="U438" s="323"/>
      <c r="V438" s="323"/>
    </row>
    <row r="439" spans="1:22" ht="12.75" x14ac:dyDescent="0.2">
      <c r="A439" s="272" t="s">
        <v>118</v>
      </c>
      <c r="B439" s="272">
        <v>2023</v>
      </c>
      <c r="C439" s="272" t="s">
        <v>656</v>
      </c>
      <c r="D439" s="272" t="s">
        <v>144</v>
      </c>
      <c r="E439" s="272" t="s">
        <v>1275</v>
      </c>
      <c r="F439" s="272" t="s">
        <v>1419</v>
      </c>
      <c r="G439" s="272" t="s">
        <v>299</v>
      </c>
      <c r="H439" s="272" t="s">
        <v>1130</v>
      </c>
      <c r="I439" s="272" t="s">
        <v>479</v>
      </c>
      <c r="J439" s="272" t="s">
        <v>192</v>
      </c>
      <c r="K439" s="272" t="s">
        <v>807</v>
      </c>
      <c r="L439" s="272" t="s">
        <v>1546</v>
      </c>
      <c r="M439" s="272" t="s">
        <v>1547</v>
      </c>
      <c r="N439" s="272" t="s">
        <v>1130</v>
      </c>
      <c r="O439" s="272"/>
      <c r="P439" s="274" t="s">
        <v>1547</v>
      </c>
      <c r="Q439" s="274" t="s">
        <v>1547</v>
      </c>
      <c r="R439" s="370" t="str">
        <f t="shared" si="26"/>
        <v>N/A</v>
      </c>
      <c r="S439" s="275" t="str">
        <f t="shared" si="27"/>
        <v>N/A</v>
      </c>
      <c r="T439" s="113"/>
      <c r="U439" s="323"/>
      <c r="V439" s="323"/>
    </row>
    <row r="440" spans="1:22" ht="12.75" x14ac:dyDescent="0.2">
      <c r="A440" s="272" t="s">
        <v>118</v>
      </c>
      <c r="B440" s="272">
        <v>2023</v>
      </c>
      <c r="C440" s="272" t="s">
        <v>656</v>
      </c>
      <c r="D440" s="272" t="s">
        <v>144</v>
      </c>
      <c r="E440" s="272" t="s">
        <v>1275</v>
      </c>
      <c r="F440" s="272" t="s">
        <v>1419</v>
      </c>
      <c r="G440" s="272" t="s">
        <v>299</v>
      </c>
      <c r="H440" s="272" t="s">
        <v>1130</v>
      </c>
      <c r="I440" s="272" t="s">
        <v>479</v>
      </c>
      <c r="J440" s="272" t="s">
        <v>192</v>
      </c>
      <c r="K440" s="272" t="s">
        <v>766</v>
      </c>
      <c r="L440" s="272" t="s">
        <v>1546</v>
      </c>
      <c r="M440" s="272" t="s">
        <v>1547</v>
      </c>
      <c r="N440" s="272" t="s">
        <v>1130</v>
      </c>
      <c r="O440" s="272"/>
      <c r="P440" s="274" t="s">
        <v>1547</v>
      </c>
      <c r="Q440" s="274" t="s">
        <v>1547</v>
      </c>
      <c r="R440" s="370" t="str">
        <f t="shared" si="26"/>
        <v>N/A</v>
      </c>
      <c r="S440" s="275" t="str">
        <f t="shared" si="27"/>
        <v>N/A</v>
      </c>
      <c r="T440" s="113"/>
      <c r="U440" s="323"/>
      <c r="V440" s="323"/>
    </row>
    <row r="441" spans="1:22" ht="12.75" x14ac:dyDescent="0.2">
      <c r="A441" s="272" t="s">
        <v>118</v>
      </c>
      <c r="B441" s="272">
        <v>2023</v>
      </c>
      <c r="C441" s="272" t="s">
        <v>656</v>
      </c>
      <c r="D441" s="272" t="s">
        <v>144</v>
      </c>
      <c r="E441" s="272" t="s">
        <v>1275</v>
      </c>
      <c r="F441" s="272" t="s">
        <v>1419</v>
      </c>
      <c r="G441" s="272" t="s">
        <v>299</v>
      </c>
      <c r="H441" s="272" t="s">
        <v>1130</v>
      </c>
      <c r="I441" s="272" t="s">
        <v>479</v>
      </c>
      <c r="J441" s="272" t="s">
        <v>192</v>
      </c>
      <c r="K441" s="272" t="s">
        <v>1571</v>
      </c>
      <c r="L441" s="272" t="s">
        <v>1546</v>
      </c>
      <c r="M441" s="272" t="s">
        <v>1547</v>
      </c>
      <c r="N441" s="272" t="s">
        <v>1130</v>
      </c>
      <c r="O441" s="272"/>
      <c r="P441" s="274">
        <v>0</v>
      </c>
      <c r="Q441" s="274">
        <v>0</v>
      </c>
      <c r="R441" s="370" t="str">
        <f t="shared" si="26"/>
        <v>N/A</v>
      </c>
      <c r="S441" s="275" t="str">
        <f t="shared" si="27"/>
        <v>N/A</v>
      </c>
      <c r="T441" s="113" t="s">
        <v>2015</v>
      </c>
      <c r="U441" s="323"/>
      <c r="V441" s="323"/>
    </row>
    <row r="442" spans="1:22" ht="25.5" x14ac:dyDescent="0.2">
      <c r="A442" s="272" t="s">
        <v>118</v>
      </c>
      <c r="B442" s="272">
        <v>2023</v>
      </c>
      <c r="C442" s="272" t="s">
        <v>656</v>
      </c>
      <c r="D442" s="272" t="s">
        <v>144</v>
      </c>
      <c r="E442" s="272" t="s">
        <v>1275</v>
      </c>
      <c r="F442" s="272" t="s">
        <v>1419</v>
      </c>
      <c r="G442" s="272" t="s">
        <v>297</v>
      </c>
      <c r="H442" s="272" t="s">
        <v>1262</v>
      </c>
      <c r="I442" s="272" t="s">
        <v>479</v>
      </c>
      <c r="J442" s="272" t="s">
        <v>184</v>
      </c>
      <c r="K442" s="272" t="s">
        <v>1554</v>
      </c>
      <c r="L442" s="272" t="s">
        <v>1546</v>
      </c>
      <c r="M442" s="272" t="s">
        <v>1547</v>
      </c>
      <c r="N442" s="272" t="s">
        <v>1130</v>
      </c>
      <c r="O442" s="272"/>
      <c r="P442" s="274" t="s">
        <v>1547</v>
      </c>
      <c r="Q442" s="274" t="s">
        <v>1547</v>
      </c>
      <c r="R442" s="370" t="str">
        <f t="shared" si="26"/>
        <v>N/A</v>
      </c>
      <c r="S442" s="275" t="str">
        <f t="shared" si="27"/>
        <v>N/A</v>
      </c>
      <c r="T442" s="113" t="s">
        <v>2107</v>
      </c>
      <c r="U442" s="323"/>
      <c r="V442" s="323"/>
    </row>
    <row r="443" spans="1:22" ht="12.75" x14ac:dyDescent="0.2">
      <c r="A443" s="272" t="s">
        <v>118</v>
      </c>
      <c r="B443" s="272">
        <v>2023</v>
      </c>
      <c r="C443" s="272" t="s">
        <v>656</v>
      </c>
      <c r="D443" s="272" t="s">
        <v>144</v>
      </c>
      <c r="E443" s="272" t="s">
        <v>1275</v>
      </c>
      <c r="F443" s="272" t="s">
        <v>1419</v>
      </c>
      <c r="G443" s="272" t="s">
        <v>297</v>
      </c>
      <c r="H443" s="272" t="s">
        <v>1262</v>
      </c>
      <c r="I443" s="272" t="s">
        <v>479</v>
      </c>
      <c r="J443" s="272" t="s">
        <v>192</v>
      </c>
      <c r="K443" s="272" t="s">
        <v>807</v>
      </c>
      <c r="L443" s="272" t="s">
        <v>1546</v>
      </c>
      <c r="M443" s="272" t="s">
        <v>1547</v>
      </c>
      <c r="N443" s="272" t="s">
        <v>1130</v>
      </c>
      <c r="O443" s="272"/>
      <c r="P443" s="274" t="s">
        <v>1547</v>
      </c>
      <c r="Q443" s="274" t="s">
        <v>1547</v>
      </c>
      <c r="R443" s="370" t="str">
        <f t="shared" si="26"/>
        <v>N/A</v>
      </c>
      <c r="S443" s="275" t="str">
        <f t="shared" si="27"/>
        <v>N/A</v>
      </c>
      <c r="T443" s="113"/>
      <c r="U443" s="323"/>
      <c r="V443" s="323"/>
    </row>
    <row r="444" spans="1:22" ht="12.75" x14ac:dyDescent="0.2">
      <c r="A444" s="272" t="s">
        <v>118</v>
      </c>
      <c r="B444" s="272">
        <v>2023</v>
      </c>
      <c r="C444" s="272" t="s">
        <v>656</v>
      </c>
      <c r="D444" s="272" t="s">
        <v>144</v>
      </c>
      <c r="E444" s="272" t="s">
        <v>1275</v>
      </c>
      <c r="F444" s="272" t="s">
        <v>1419</v>
      </c>
      <c r="G444" s="272" t="s">
        <v>297</v>
      </c>
      <c r="H444" s="272" t="s">
        <v>1262</v>
      </c>
      <c r="I444" s="272" t="s">
        <v>479</v>
      </c>
      <c r="J444" s="272" t="s">
        <v>192</v>
      </c>
      <c r="K444" s="272" t="s">
        <v>766</v>
      </c>
      <c r="L444" s="272" t="s">
        <v>1546</v>
      </c>
      <c r="M444" s="272" t="s">
        <v>1547</v>
      </c>
      <c r="N444" s="272" t="s">
        <v>1130</v>
      </c>
      <c r="O444" s="272"/>
      <c r="P444" s="274" t="s">
        <v>1547</v>
      </c>
      <c r="Q444" s="274" t="s">
        <v>1547</v>
      </c>
      <c r="R444" s="370" t="str">
        <f t="shared" si="26"/>
        <v>N/A</v>
      </c>
      <c r="S444" s="275" t="str">
        <f t="shared" si="27"/>
        <v>N/A</v>
      </c>
      <c r="T444" s="113"/>
      <c r="U444" s="323"/>
      <c r="V444" s="323"/>
    </row>
    <row r="445" spans="1:22" ht="12.75" x14ac:dyDescent="0.2">
      <c r="A445" s="272" t="s">
        <v>118</v>
      </c>
      <c r="B445" s="272">
        <v>2023</v>
      </c>
      <c r="C445" s="272" t="s">
        <v>656</v>
      </c>
      <c r="D445" s="272" t="s">
        <v>144</v>
      </c>
      <c r="E445" s="272" t="s">
        <v>1275</v>
      </c>
      <c r="F445" s="272" t="s">
        <v>1419</v>
      </c>
      <c r="G445" s="272" t="s">
        <v>297</v>
      </c>
      <c r="H445" s="272" t="s">
        <v>1262</v>
      </c>
      <c r="I445" s="272" t="s">
        <v>479</v>
      </c>
      <c r="J445" s="272" t="s">
        <v>192</v>
      </c>
      <c r="K445" s="272" t="s">
        <v>1571</v>
      </c>
      <c r="L445" s="272" t="s">
        <v>1546</v>
      </c>
      <c r="M445" s="272" t="s">
        <v>1547</v>
      </c>
      <c r="N445" s="272" t="s">
        <v>1130</v>
      </c>
      <c r="O445" s="272"/>
      <c r="P445" s="274">
        <v>0</v>
      </c>
      <c r="Q445" s="274">
        <v>0</v>
      </c>
      <c r="R445" s="370" t="str">
        <f t="shared" si="26"/>
        <v>N/A</v>
      </c>
      <c r="S445" s="275" t="str">
        <f t="shared" si="27"/>
        <v>N/A</v>
      </c>
      <c r="T445" s="113" t="s">
        <v>2015</v>
      </c>
      <c r="U445" s="323"/>
      <c r="V445" s="323"/>
    </row>
    <row r="446" spans="1:22" ht="12.75" x14ac:dyDescent="0.2">
      <c r="A446" s="272" t="s">
        <v>118</v>
      </c>
      <c r="B446" s="272">
        <v>2023</v>
      </c>
      <c r="C446" s="272" t="s">
        <v>656</v>
      </c>
      <c r="D446" s="272" t="s">
        <v>144</v>
      </c>
      <c r="E446" s="272" t="s">
        <v>1275</v>
      </c>
      <c r="F446" s="272" t="s">
        <v>1419</v>
      </c>
      <c r="G446" s="272" t="s">
        <v>297</v>
      </c>
      <c r="H446" s="272" t="s">
        <v>1262</v>
      </c>
      <c r="I446" s="272" t="s">
        <v>481</v>
      </c>
      <c r="J446" s="272" t="s">
        <v>184</v>
      </c>
      <c r="K446" s="272" t="s">
        <v>1555</v>
      </c>
      <c r="L446" s="272" t="s">
        <v>1546</v>
      </c>
      <c r="M446" s="272" t="s">
        <v>1547</v>
      </c>
      <c r="N446" s="272" t="s">
        <v>1130</v>
      </c>
      <c r="O446" s="272"/>
      <c r="P446" s="274" t="s">
        <v>1547</v>
      </c>
      <c r="Q446" s="274" t="s">
        <v>1547</v>
      </c>
      <c r="R446" s="370" t="str">
        <f t="shared" si="26"/>
        <v>N/A</v>
      </c>
      <c r="S446" s="275" t="str">
        <f t="shared" si="27"/>
        <v>N/A</v>
      </c>
      <c r="T446" s="113"/>
      <c r="U446" s="323"/>
      <c r="V446" s="323"/>
    </row>
    <row r="447" spans="1:22" ht="12.75" x14ac:dyDescent="0.2">
      <c r="A447" s="272" t="s">
        <v>118</v>
      </c>
      <c r="B447" s="272">
        <v>2023</v>
      </c>
      <c r="C447" s="272" t="s">
        <v>656</v>
      </c>
      <c r="D447" s="272" t="s">
        <v>144</v>
      </c>
      <c r="E447" s="272" t="s">
        <v>1275</v>
      </c>
      <c r="F447" s="272" t="s">
        <v>1445</v>
      </c>
      <c r="G447" s="272" t="s">
        <v>295</v>
      </c>
      <c r="H447" s="272" t="s">
        <v>1130</v>
      </c>
      <c r="I447" s="272" t="s">
        <v>479</v>
      </c>
      <c r="J447" s="272" t="s">
        <v>184</v>
      </c>
      <c r="K447" s="272" t="s">
        <v>1554</v>
      </c>
      <c r="L447" s="272" t="s">
        <v>1546</v>
      </c>
      <c r="M447" s="272" t="s">
        <v>1547</v>
      </c>
      <c r="N447" s="272" t="s">
        <v>1130</v>
      </c>
      <c r="O447" s="272"/>
      <c r="P447" s="274" t="s">
        <v>1547</v>
      </c>
      <c r="Q447" s="274" t="s">
        <v>1547</v>
      </c>
      <c r="R447" s="370" t="str">
        <f t="shared" si="26"/>
        <v>N/A</v>
      </c>
      <c r="S447" s="275" t="str">
        <f t="shared" si="27"/>
        <v>N/A</v>
      </c>
      <c r="T447" s="113" t="s">
        <v>2108</v>
      </c>
      <c r="U447" s="323"/>
      <c r="V447" s="323"/>
    </row>
    <row r="448" spans="1:22" ht="12.75" x14ac:dyDescent="0.2">
      <c r="A448" s="272" t="s">
        <v>118</v>
      </c>
      <c r="B448" s="272">
        <v>2023</v>
      </c>
      <c r="C448" s="272" t="s">
        <v>656</v>
      </c>
      <c r="D448" s="272" t="s">
        <v>144</v>
      </c>
      <c r="E448" s="272" t="s">
        <v>1275</v>
      </c>
      <c r="F448" s="272" t="s">
        <v>1445</v>
      </c>
      <c r="G448" s="272" t="s">
        <v>295</v>
      </c>
      <c r="H448" s="272" t="s">
        <v>1130</v>
      </c>
      <c r="I448" s="272" t="s">
        <v>479</v>
      </c>
      <c r="J448" s="272" t="s">
        <v>192</v>
      </c>
      <c r="K448" s="272" t="s">
        <v>807</v>
      </c>
      <c r="L448" s="272" t="s">
        <v>1546</v>
      </c>
      <c r="M448" s="272" t="s">
        <v>1547</v>
      </c>
      <c r="N448" s="272" t="s">
        <v>1130</v>
      </c>
      <c r="O448" s="272"/>
      <c r="P448" s="274" t="s">
        <v>1547</v>
      </c>
      <c r="Q448" s="274" t="s">
        <v>1547</v>
      </c>
      <c r="R448" s="370" t="str">
        <f t="shared" si="26"/>
        <v>N/A</v>
      </c>
      <c r="S448" s="275" t="str">
        <f t="shared" si="27"/>
        <v>N/A</v>
      </c>
      <c r="T448" s="113"/>
      <c r="U448" s="323"/>
      <c r="V448" s="323"/>
    </row>
    <row r="449" spans="1:22" ht="12.75" x14ac:dyDescent="0.2">
      <c r="A449" s="272" t="s">
        <v>118</v>
      </c>
      <c r="B449" s="272">
        <v>2023</v>
      </c>
      <c r="C449" s="272" t="s">
        <v>656</v>
      </c>
      <c r="D449" s="272" t="s">
        <v>144</v>
      </c>
      <c r="E449" s="272" t="s">
        <v>1275</v>
      </c>
      <c r="F449" s="272" t="s">
        <v>1445</v>
      </c>
      <c r="G449" s="272" t="s">
        <v>295</v>
      </c>
      <c r="H449" s="272" t="s">
        <v>1130</v>
      </c>
      <c r="I449" s="272" t="s">
        <v>479</v>
      </c>
      <c r="J449" s="272" t="s">
        <v>192</v>
      </c>
      <c r="K449" s="272" t="s">
        <v>766</v>
      </c>
      <c r="L449" s="272" t="s">
        <v>1546</v>
      </c>
      <c r="M449" s="272" t="s">
        <v>1547</v>
      </c>
      <c r="N449" s="272" t="s">
        <v>1130</v>
      </c>
      <c r="O449" s="272"/>
      <c r="P449" s="274">
        <v>0</v>
      </c>
      <c r="Q449" s="274">
        <v>0</v>
      </c>
      <c r="R449" s="370" t="str">
        <f t="shared" si="26"/>
        <v>N/A</v>
      </c>
      <c r="S449" s="275" t="str">
        <f t="shared" si="27"/>
        <v>N/A</v>
      </c>
      <c r="T449" s="113" t="s">
        <v>2069</v>
      </c>
      <c r="U449" s="323"/>
      <c r="V449" s="323"/>
    </row>
    <row r="450" spans="1:22" ht="12.75" x14ac:dyDescent="0.2">
      <c r="A450" s="272" t="s">
        <v>118</v>
      </c>
      <c r="B450" s="272">
        <v>2023</v>
      </c>
      <c r="C450" s="272" t="s">
        <v>656</v>
      </c>
      <c r="D450" s="272" t="s">
        <v>144</v>
      </c>
      <c r="E450" s="272" t="s">
        <v>1275</v>
      </c>
      <c r="F450" s="272" t="s">
        <v>1445</v>
      </c>
      <c r="G450" s="272" t="s">
        <v>295</v>
      </c>
      <c r="H450" s="272" t="s">
        <v>1130</v>
      </c>
      <c r="I450" s="272" t="s">
        <v>479</v>
      </c>
      <c r="J450" s="272" t="s">
        <v>192</v>
      </c>
      <c r="K450" s="272" t="s">
        <v>1571</v>
      </c>
      <c r="L450" s="272" t="s">
        <v>1546</v>
      </c>
      <c r="M450" s="272" t="s">
        <v>1547</v>
      </c>
      <c r="N450" s="272" t="s">
        <v>1130</v>
      </c>
      <c r="O450" s="272"/>
      <c r="P450" s="274">
        <v>0</v>
      </c>
      <c r="Q450" s="274">
        <v>0</v>
      </c>
      <c r="R450" s="370" t="str">
        <f t="shared" si="26"/>
        <v>N/A</v>
      </c>
      <c r="S450" s="275" t="str">
        <f t="shared" si="27"/>
        <v>N/A</v>
      </c>
      <c r="T450" s="113" t="s">
        <v>2015</v>
      </c>
      <c r="U450" s="323"/>
      <c r="V450" s="323"/>
    </row>
    <row r="451" spans="1:22" ht="12.75" x14ac:dyDescent="0.2">
      <c r="A451" s="272" t="s">
        <v>118</v>
      </c>
      <c r="B451" s="272">
        <v>2023</v>
      </c>
      <c r="C451" s="272" t="s">
        <v>656</v>
      </c>
      <c r="D451" s="272" t="s">
        <v>144</v>
      </c>
      <c r="E451" s="272" t="s">
        <v>1275</v>
      </c>
      <c r="F451" s="272" t="s">
        <v>1445</v>
      </c>
      <c r="G451" s="272" t="s">
        <v>295</v>
      </c>
      <c r="H451" s="272" t="s">
        <v>1130</v>
      </c>
      <c r="I451" s="272" t="s">
        <v>481</v>
      </c>
      <c r="J451" s="272" t="s">
        <v>184</v>
      </c>
      <c r="K451" s="272" t="s">
        <v>1555</v>
      </c>
      <c r="L451" s="272" t="s">
        <v>1546</v>
      </c>
      <c r="M451" s="272" t="s">
        <v>1547</v>
      </c>
      <c r="N451" s="272" t="s">
        <v>1130</v>
      </c>
      <c r="O451" s="272"/>
      <c r="P451" s="274" t="s">
        <v>1547</v>
      </c>
      <c r="Q451" s="274" t="s">
        <v>1547</v>
      </c>
      <c r="R451" s="370" t="str">
        <f t="shared" si="26"/>
        <v>N/A</v>
      </c>
      <c r="S451" s="275" t="str">
        <f t="shared" si="27"/>
        <v>N/A</v>
      </c>
      <c r="T451" s="113"/>
      <c r="U451" s="323"/>
      <c r="V451" s="323"/>
    </row>
    <row r="452" spans="1:22" ht="25.5" x14ac:dyDescent="0.2">
      <c r="A452" s="272" t="s">
        <v>118</v>
      </c>
      <c r="B452" s="272">
        <v>2023</v>
      </c>
      <c r="C452" s="272" t="s">
        <v>656</v>
      </c>
      <c r="D452" s="272" t="s">
        <v>144</v>
      </c>
      <c r="E452" s="272" t="s">
        <v>1275</v>
      </c>
      <c r="F452" s="272" t="s">
        <v>1445</v>
      </c>
      <c r="G452" s="272" t="s">
        <v>303</v>
      </c>
      <c r="H452" s="272" t="s">
        <v>1130</v>
      </c>
      <c r="I452" s="272" t="s">
        <v>479</v>
      </c>
      <c r="J452" s="272" t="s">
        <v>184</v>
      </c>
      <c r="K452" s="272" t="s">
        <v>1554</v>
      </c>
      <c r="L452" s="272" t="s">
        <v>1546</v>
      </c>
      <c r="M452" s="272" t="s">
        <v>1547</v>
      </c>
      <c r="N452" s="272" t="s">
        <v>1130</v>
      </c>
      <c r="O452" s="272"/>
      <c r="P452" s="274" t="s">
        <v>1547</v>
      </c>
      <c r="Q452" s="274" t="s">
        <v>1547</v>
      </c>
      <c r="R452" s="370" t="str">
        <f t="shared" si="26"/>
        <v>N/A</v>
      </c>
      <c r="S452" s="275" t="str">
        <f t="shared" si="27"/>
        <v>N/A</v>
      </c>
      <c r="T452" s="113" t="s">
        <v>2107</v>
      </c>
      <c r="U452" s="323"/>
      <c r="V452" s="323"/>
    </row>
    <row r="453" spans="1:22" ht="12.75" x14ac:dyDescent="0.2">
      <c r="A453" s="272" t="s">
        <v>118</v>
      </c>
      <c r="B453" s="272">
        <v>2023</v>
      </c>
      <c r="C453" s="272" t="s">
        <v>656</v>
      </c>
      <c r="D453" s="272" t="s">
        <v>144</v>
      </c>
      <c r="E453" s="272" t="s">
        <v>1275</v>
      </c>
      <c r="F453" s="272" t="s">
        <v>1445</v>
      </c>
      <c r="G453" s="272" t="s">
        <v>303</v>
      </c>
      <c r="H453" s="272" t="s">
        <v>1130</v>
      </c>
      <c r="I453" s="272" t="s">
        <v>479</v>
      </c>
      <c r="J453" s="272" t="s">
        <v>192</v>
      </c>
      <c r="K453" s="272" t="s">
        <v>807</v>
      </c>
      <c r="L453" s="272" t="s">
        <v>1546</v>
      </c>
      <c r="M453" s="272" t="s">
        <v>1547</v>
      </c>
      <c r="N453" s="272" t="s">
        <v>1130</v>
      </c>
      <c r="O453" s="272"/>
      <c r="P453" s="274" t="s">
        <v>1547</v>
      </c>
      <c r="Q453" s="274" t="s">
        <v>1547</v>
      </c>
      <c r="R453" s="370" t="str">
        <f t="shared" ref="R453:R516" si="28">IF(M453="N/A","N/A", P453/M453)</f>
        <v>N/A</v>
      </c>
      <c r="S453" s="275" t="str">
        <f t="shared" si="27"/>
        <v>N/A</v>
      </c>
      <c r="T453" s="113"/>
      <c r="U453" s="323"/>
      <c r="V453" s="323"/>
    </row>
    <row r="454" spans="1:22" ht="12.75" x14ac:dyDescent="0.2">
      <c r="A454" s="272" t="s">
        <v>118</v>
      </c>
      <c r="B454" s="272">
        <v>2023</v>
      </c>
      <c r="C454" s="272" t="s">
        <v>656</v>
      </c>
      <c r="D454" s="272" t="s">
        <v>144</v>
      </c>
      <c r="E454" s="272" t="s">
        <v>1275</v>
      </c>
      <c r="F454" s="272" t="s">
        <v>1445</v>
      </c>
      <c r="G454" s="272" t="s">
        <v>303</v>
      </c>
      <c r="H454" s="272" t="s">
        <v>1130</v>
      </c>
      <c r="I454" s="272" t="s">
        <v>479</v>
      </c>
      <c r="J454" s="272" t="s">
        <v>192</v>
      </c>
      <c r="K454" s="272" t="s">
        <v>766</v>
      </c>
      <c r="L454" s="272" t="s">
        <v>1546</v>
      </c>
      <c r="M454" s="272" t="s">
        <v>1547</v>
      </c>
      <c r="N454" s="272" t="s">
        <v>1130</v>
      </c>
      <c r="O454" s="272"/>
      <c r="P454" s="274">
        <v>0</v>
      </c>
      <c r="Q454" s="274">
        <v>0</v>
      </c>
      <c r="R454" s="370" t="str">
        <f t="shared" si="28"/>
        <v>N/A</v>
      </c>
      <c r="S454" s="275" t="str">
        <f t="shared" ref="S454" si="29">IF(M454="N/A","N/A",IF(OR(R454&lt;90,R454&gt;150),"X",""))</f>
        <v>N/A</v>
      </c>
      <c r="T454" s="113" t="s">
        <v>2069</v>
      </c>
      <c r="U454" s="323"/>
      <c r="V454" s="323"/>
    </row>
    <row r="455" spans="1:22" ht="12.75" x14ac:dyDescent="0.2">
      <c r="A455" s="272" t="s">
        <v>118</v>
      </c>
      <c r="B455" s="272">
        <v>2023</v>
      </c>
      <c r="C455" s="272" t="s">
        <v>656</v>
      </c>
      <c r="D455" s="272" t="s">
        <v>144</v>
      </c>
      <c r="E455" s="272" t="s">
        <v>1275</v>
      </c>
      <c r="F455" s="272" t="s">
        <v>1445</v>
      </c>
      <c r="G455" s="272" t="s">
        <v>303</v>
      </c>
      <c r="H455" s="272" t="s">
        <v>1130</v>
      </c>
      <c r="I455" s="272" t="s">
        <v>479</v>
      </c>
      <c r="J455" s="272" t="s">
        <v>192</v>
      </c>
      <c r="K455" s="272" t="s">
        <v>1571</v>
      </c>
      <c r="L455" s="272" t="s">
        <v>1546</v>
      </c>
      <c r="M455" s="272" t="s">
        <v>1547</v>
      </c>
      <c r="N455" s="272" t="s">
        <v>1130</v>
      </c>
      <c r="O455" s="272"/>
      <c r="P455" s="274">
        <v>0</v>
      </c>
      <c r="Q455" s="274">
        <v>0</v>
      </c>
      <c r="R455" s="370" t="str">
        <f t="shared" si="28"/>
        <v>N/A</v>
      </c>
      <c r="S455" s="275" t="str">
        <f t="shared" si="27"/>
        <v>N/A</v>
      </c>
      <c r="T455" s="113" t="s">
        <v>2015</v>
      </c>
      <c r="U455" s="323"/>
      <c r="V455" s="323"/>
    </row>
    <row r="456" spans="1:22" ht="12.75" x14ac:dyDescent="0.2">
      <c r="A456" s="272" t="s">
        <v>118</v>
      </c>
      <c r="B456" s="272">
        <v>2023</v>
      </c>
      <c r="C456" s="272" t="s">
        <v>656</v>
      </c>
      <c r="D456" s="272" t="s">
        <v>144</v>
      </c>
      <c r="E456" s="272" t="s">
        <v>1275</v>
      </c>
      <c r="F456" s="272" t="s">
        <v>1445</v>
      </c>
      <c r="G456" s="272" t="s">
        <v>299</v>
      </c>
      <c r="H456" s="272" t="s">
        <v>1130</v>
      </c>
      <c r="I456" s="272" t="s">
        <v>479</v>
      </c>
      <c r="J456" s="272" t="s">
        <v>192</v>
      </c>
      <c r="K456" s="272" t="s">
        <v>807</v>
      </c>
      <c r="L456" s="272" t="s">
        <v>1546</v>
      </c>
      <c r="M456" s="272" t="s">
        <v>1547</v>
      </c>
      <c r="N456" s="272" t="s">
        <v>1130</v>
      </c>
      <c r="O456" s="272"/>
      <c r="P456" s="274" t="s">
        <v>1547</v>
      </c>
      <c r="Q456" s="274" t="s">
        <v>1547</v>
      </c>
      <c r="R456" s="370" t="str">
        <f t="shared" si="28"/>
        <v>N/A</v>
      </c>
      <c r="S456" s="275" t="str">
        <f t="shared" si="27"/>
        <v>N/A</v>
      </c>
      <c r="T456" s="113"/>
      <c r="U456" s="323"/>
      <c r="V456" s="323"/>
    </row>
    <row r="457" spans="1:22" ht="12.75" x14ac:dyDescent="0.2">
      <c r="A457" s="272" t="s">
        <v>118</v>
      </c>
      <c r="B457" s="272">
        <v>2023</v>
      </c>
      <c r="C457" s="272" t="s">
        <v>656</v>
      </c>
      <c r="D457" s="272" t="s">
        <v>144</v>
      </c>
      <c r="E457" s="272" t="s">
        <v>1275</v>
      </c>
      <c r="F457" s="272" t="s">
        <v>1445</v>
      </c>
      <c r="G457" s="272" t="s">
        <v>299</v>
      </c>
      <c r="H457" s="272" t="s">
        <v>1130</v>
      </c>
      <c r="I457" s="272" t="s">
        <v>479</v>
      </c>
      <c r="J457" s="272" t="s">
        <v>192</v>
      </c>
      <c r="K457" s="272" t="s">
        <v>766</v>
      </c>
      <c r="L457" s="272" t="s">
        <v>1546</v>
      </c>
      <c r="M457" s="272" t="s">
        <v>1547</v>
      </c>
      <c r="N457" s="272" t="s">
        <v>1130</v>
      </c>
      <c r="O457" s="272"/>
      <c r="P457" s="274">
        <v>0</v>
      </c>
      <c r="Q457" s="274">
        <v>0</v>
      </c>
      <c r="R457" s="370" t="str">
        <f t="shared" si="28"/>
        <v>N/A</v>
      </c>
      <c r="S457" s="275" t="str">
        <f t="shared" ref="S457" si="30">IF(M457="N/A","N/A",IF(OR(R457&lt;90,R457&gt;150),"X",""))</f>
        <v>N/A</v>
      </c>
      <c r="T457" s="113" t="s">
        <v>2069</v>
      </c>
      <c r="U457" s="323"/>
      <c r="V457" s="323"/>
    </row>
    <row r="458" spans="1:22" ht="12.75" x14ac:dyDescent="0.2">
      <c r="A458" s="272" t="s">
        <v>118</v>
      </c>
      <c r="B458" s="272">
        <v>2023</v>
      </c>
      <c r="C458" s="272" t="s">
        <v>656</v>
      </c>
      <c r="D458" s="272" t="s">
        <v>144</v>
      </c>
      <c r="E458" s="272" t="s">
        <v>1275</v>
      </c>
      <c r="F458" s="272" t="s">
        <v>1445</v>
      </c>
      <c r="G458" s="272" t="s">
        <v>299</v>
      </c>
      <c r="H458" s="272" t="s">
        <v>1130</v>
      </c>
      <c r="I458" s="272" t="s">
        <v>479</v>
      </c>
      <c r="J458" s="272" t="s">
        <v>192</v>
      </c>
      <c r="K458" s="272" t="s">
        <v>1571</v>
      </c>
      <c r="L458" s="272" t="s">
        <v>1546</v>
      </c>
      <c r="M458" s="272" t="s">
        <v>1547</v>
      </c>
      <c r="N458" s="272" t="s">
        <v>1130</v>
      </c>
      <c r="O458" s="272"/>
      <c r="P458" s="274">
        <v>0</v>
      </c>
      <c r="Q458" s="274">
        <v>0</v>
      </c>
      <c r="R458" s="370" t="str">
        <f t="shared" si="28"/>
        <v>N/A</v>
      </c>
      <c r="S458" s="275" t="str">
        <f t="shared" si="27"/>
        <v>N/A</v>
      </c>
      <c r="T458" s="113" t="s">
        <v>2015</v>
      </c>
      <c r="U458" s="323"/>
      <c r="V458" s="323"/>
    </row>
    <row r="459" spans="1:22" ht="12.75" x14ac:dyDescent="0.2">
      <c r="A459" s="272" t="s">
        <v>118</v>
      </c>
      <c r="B459" s="272">
        <v>2023</v>
      </c>
      <c r="C459" s="272" t="s">
        <v>656</v>
      </c>
      <c r="D459" s="272" t="s">
        <v>144</v>
      </c>
      <c r="E459" s="272" t="s">
        <v>1275</v>
      </c>
      <c r="F459" s="272" t="s">
        <v>1445</v>
      </c>
      <c r="G459" s="272" t="s">
        <v>297</v>
      </c>
      <c r="H459" s="272" t="s">
        <v>1130</v>
      </c>
      <c r="I459" s="272" t="s">
        <v>479</v>
      </c>
      <c r="J459" s="272" t="s">
        <v>184</v>
      </c>
      <c r="K459" s="272" t="s">
        <v>1554</v>
      </c>
      <c r="L459" s="272" t="s">
        <v>1546</v>
      </c>
      <c r="M459" s="272" t="s">
        <v>1547</v>
      </c>
      <c r="N459" s="272" t="s">
        <v>1130</v>
      </c>
      <c r="O459" s="272"/>
      <c r="P459" s="274" t="s">
        <v>1547</v>
      </c>
      <c r="Q459" s="274" t="s">
        <v>1547</v>
      </c>
      <c r="R459" s="370" t="str">
        <f t="shared" si="28"/>
        <v>N/A</v>
      </c>
      <c r="S459" s="275" t="str">
        <f t="shared" si="27"/>
        <v>N/A</v>
      </c>
      <c r="T459" s="113" t="s">
        <v>2108</v>
      </c>
      <c r="U459" s="323"/>
      <c r="V459" s="323"/>
    </row>
    <row r="460" spans="1:22" ht="12.75" x14ac:dyDescent="0.2">
      <c r="A460" s="272" t="s">
        <v>118</v>
      </c>
      <c r="B460" s="272">
        <v>2023</v>
      </c>
      <c r="C460" s="272" t="s">
        <v>656</v>
      </c>
      <c r="D460" s="272" t="s">
        <v>144</v>
      </c>
      <c r="E460" s="272" t="s">
        <v>1275</v>
      </c>
      <c r="F460" s="272" t="s">
        <v>1445</v>
      </c>
      <c r="G460" s="272" t="s">
        <v>297</v>
      </c>
      <c r="H460" s="272" t="s">
        <v>1130</v>
      </c>
      <c r="I460" s="272" t="s">
        <v>479</v>
      </c>
      <c r="J460" s="272" t="s">
        <v>192</v>
      </c>
      <c r="K460" s="272" t="s">
        <v>807</v>
      </c>
      <c r="L460" s="272" t="s">
        <v>1546</v>
      </c>
      <c r="M460" s="272" t="s">
        <v>1547</v>
      </c>
      <c r="N460" s="272" t="s">
        <v>1130</v>
      </c>
      <c r="O460" s="272"/>
      <c r="P460" s="274" t="s">
        <v>1547</v>
      </c>
      <c r="Q460" s="274" t="s">
        <v>1547</v>
      </c>
      <c r="R460" s="370" t="str">
        <f t="shared" si="28"/>
        <v>N/A</v>
      </c>
      <c r="S460" s="275" t="str">
        <f t="shared" si="27"/>
        <v>N/A</v>
      </c>
      <c r="T460" s="113"/>
      <c r="U460" s="323"/>
      <c r="V460" s="323"/>
    </row>
    <row r="461" spans="1:22" ht="12.75" x14ac:dyDescent="0.2">
      <c r="A461" s="272" t="s">
        <v>118</v>
      </c>
      <c r="B461" s="272">
        <v>2023</v>
      </c>
      <c r="C461" s="272" t="s">
        <v>656</v>
      </c>
      <c r="D461" s="272" t="s">
        <v>144</v>
      </c>
      <c r="E461" s="272" t="s">
        <v>1275</v>
      </c>
      <c r="F461" s="272" t="s">
        <v>1445</v>
      </c>
      <c r="G461" s="272" t="s">
        <v>297</v>
      </c>
      <c r="H461" s="272" t="s">
        <v>1130</v>
      </c>
      <c r="I461" s="272" t="s">
        <v>479</v>
      </c>
      <c r="J461" s="272" t="s">
        <v>192</v>
      </c>
      <c r="K461" s="272" t="s">
        <v>766</v>
      </c>
      <c r="L461" s="272" t="s">
        <v>1546</v>
      </c>
      <c r="M461" s="272" t="s">
        <v>1547</v>
      </c>
      <c r="N461" s="272" t="s">
        <v>1130</v>
      </c>
      <c r="O461" s="272"/>
      <c r="P461" s="274">
        <v>0</v>
      </c>
      <c r="Q461" s="274">
        <v>0</v>
      </c>
      <c r="R461" s="370" t="str">
        <f t="shared" si="28"/>
        <v>N/A</v>
      </c>
      <c r="S461" s="275" t="str">
        <f t="shared" ref="S461" si="31">IF(M461="N/A","N/A",IF(OR(R461&lt;90,R461&gt;150),"X",""))</f>
        <v>N/A</v>
      </c>
      <c r="T461" s="113" t="s">
        <v>2069</v>
      </c>
      <c r="U461" s="323"/>
      <c r="V461" s="323"/>
    </row>
    <row r="462" spans="1:22" ht="12.75" x14ac:dyDescent="0.2">
      <c r="A462" s="272" t="s">
        <v>118</v>
      </c>
      <c r="B462" s="272">
        <v>2023</v>
      </c>
      <c r="C462" s="272" t="s">
        <v>656</v>
      </c>
      <c r="D462" s="272" t="s">
        <v>144</v>
      </c>
      <c r="E462" s="272" t="s">
        <v>1275</v>
      </c>
      <c r="F462" s="272" t="s">
        <v>1445</v>
      </c>
      <c r="G462" s="272" t="s">
        <v>297</v>
      </c>
      <c r="H462" s="272" t="s">
        <v>1130</v>
      </c>
      <c r="I462" s="272" t="s">
        <v>479</v>
      </c>
      <c r="J462" s="272" t="s">
        <v>192</v>
      </c>
      <c r="K462" s="272" t="s">
        <v>1571</v>
      </c>
      <c r="L462" s="272" t="s">
        <v>1546</v>
      </c>
      <c r="M462" s="272" t="s">
        <v>1547</v>
      </c>
      <c r="N462" s="272" t="s">
        <v>1130</v>
      </c>
      <c r="O462" s="272"/>
      <c r="P462" s="274">
        <v>0</v>
      </c>
      <c r="Q462" s="274">
        <v>0</v>
      </c>
      <c r="R462" s="370" t="str">
        <f t="shared" si="28"/>
        <v>N/A</v>
      </c>
      <c r="S462" s="275" t="str">
        <f t="shared" si="27"/>
        <v>N/A</v>
      </c>
      <c r="T462" s="113" t="s">
        <v>2015</v>
      </c>
      <c r="U462" s="323"/>
      <c r="V462" s="323"/>
    </row>
    <row r="463" spans="1:22" ht="12.75" x14ac:dyDescent="0.2">
      <c r="A463" s="272" t="s">
        <v>118</v>
      </c>
      <c r="B463" s="272">
        <v>2023</v>
      </c>
      <c r="C463" s="272" t="s">
        <v>656</v>
      </c>
      <c r="D463" s="272" t="s">
        <v>144</v>
      </c>
      <c r="E463" s="272" t="s">
        <v>1275</v>
      </c>
      <c r="F463" s="272" t="s">
        <v>1445</v>
      </c>
      <c r="G463" s="272" t="s">
        <v>297</v>
      </c>
      <c r="H463" s="272" t="s">
        <v>1130</v>
      </c>
      <c r="I463" s="272" t="s">
        <v>481</v>
      </c>
      <c r="J463" s="272" t="s">
        <v>184</v>
      </c>
      <c r="K463" s="272" t="s">
        <v>1555</v>
      </c>
      <c r="L463" s="272" t="s">
        <v>1546</v>
      </c>
      <c r="M463" s="272" t="s">
        <v>1547</v>
      </c>
      <c r="N463" s="272" t="s">
        <v>1130</v>
      </c>
      <c r="O463" s="272"/>
      <c r="P463" s="274" t="s">
        <v>1547</v>
      </c>
      <c r="Q463" s="274" t="s">
        <v>1547</v>
      </c>
      <c r="R463" s="370" t="str">
        <f t="shared" si="28"/>
        <v>N/A</v>
      </c>
      <c r="S463" s="275" t="str">
        <f t="shared" si="27"/>
        <v>N/A</v>
      </c>
      <c r="T463" s="113"/>
      <c r="U463" s="323"/>
      <c r="V463" s="323"/>
    </row>
    <row r="464" spans="1:22" ht="12.75" x14ac:dyDescent="0.2">
      <c r="A464" s="272" t="s">
        <v>118</v>
      </c>
      <c r="B464" s="272">
        <v>2023</v>
      </c>
      <c r="C464" s="272" t="s">
        <v>656</v>
      </c>
      <c r="D464" s="272" t="s">
        <v>144</v>
      </c>
      <c r="E464" s="272" t="s">
        <v>1324</v>
      </c>
      <c r="F464" s="272" t="s">
        <v>1448</v>
      </c>
      <c r="G464" s="272" t="s">
        <v>303</v>
      </c>
      <c r="H464" s="272" t="s">
        <v>1262</v>
      </c>
      <c r="I464" s="272" t="s">
        <v>479</v>
      </c>
      <c r="J464" s="272" t="s">
        <v>192</v>
      </c>
      <c r="K464" s="272" t="s">
        <v>807</v>
      </c>
      <c r="L464" s="272" t="s">
        <v>1546</v>
      </c>
      <c r="M464" s="272" t="s">
        <v>1547</v>
      </c>
      <c r="N464" s="272" t="s">
        <v>1130</v>
      </c>
      <c r="O464" s="272"/>
      <c r="P464" s="274" t="s">
        <v>1547</v>
      </c>
      <c r="Q464" s="274" t="s">
        <v>1547</v>
      </c>
      <c r="R464" s="370" t="str">
        <f t="shared" si="28"/>
        <v>N/A</v>
      </c>
      <c r="S464" s="275" t="str">
        <f t="shared" si="27"/>
        <v>N/A</v>
      </c>
      <c r="T464" s="113"/>
      <c r="U464" s="323"/>
      <c r="V464" s="323"/>
    </row>
    <row r="465" spans="1:22" ht="12.75" x14ac:dyDescent="0.2">
      <c r="A465" s="272" t="s">
        <v>118</v>
      </c>
      <c r="B465" s="272">
        <v>2023</v>
      </c>
      <c r="C465" s="272" t="s">
        <v>656</v>
      </c>
      <c r="D465" s="272" t="s">
        <v>144</v>
      </c>
      <c r="E465" s="272" t="s">
        <v>1324</v>
      </c>
      <c r="F465" s="272" t="s">
        <v>1448</v>
      </c>
      <c r="G465" s="272" t="s">
        <v>303</v>
      </c>
      <c r="H465" s="272" t="s">
        <v>1262</v>
      </c>
      <c r="I465" s="272" t="s">
        <v>479</v>
      </c>
      <c r="J465" s="272" t="s">
        <v>192</v>
      </c>
      <c r="K465" s="272" t="s">
        <v>766</v>
      </c>
      <c r="L465" s="272" t="s">
        <v>1546</v>
      </c>
      <c r="M465" s="272" t="s">
        <v>1547</v>
      </c>
      <c r="N465" s="272" t="s">
        <v>1130</v>
      </c>
      <c r="O465" s="272"/>
      <c r="P465" s="274" t="s">
        <v>1547</v>
      </c>
      <c r="Q465" s="274" t="s">
        <v>1547</v>
      </c>
      <c r="R465" s="370" t="str">
        <f t="shared" si="28"/>
        <v>N/A</v>
      </c>
      <c r="S465" s="275" t="str">
        <f t="shared" si="27"/>
        <v>N/A</v>
      </c>
      <c r="T465" s="113"/>
      <c r="U465" s="323"/>
      <c r="V465" s="323"/>
    </row>
    <row r="466" spans="1:22" ht="12.75" x14ac:dyDescent="0.2">
      <c r="A466" s="272" t="s">
        <v>118</v>
      </c>
      <c r="B466" s="272">
        <v>2023</v>
      </c>
      <c r="C466" s="272" t="s">
        <v>656</v>
      </c>
      <c r="D466" s="272" t="s">
        <v>144</v>
      </c>
      <c r="E466" s="272" t="s">
        <v>1324</v>
      </c>
      <c r="F466" s="272" t="s">
        <v>1448</v>
      </c>
      <c r="G466" s="272" t="s">
        <v>303</v>
      </c>
      <c r="H466" s="272" t="s">
        <v>1262</v>
      </c>
      <c r="I466" s="272" t="s">
        <v>479</v>
      </c>
      <c r="J466" s="272" t="s">
        <v>192</v>
      </c>
      <c r="K466" s="272" t="s">
        <v>1571</v>
      </c>
      <c r="L466" s="272" t="s">
        <v>1546</v>
      </c>
      <c r="M466" s="272" t="s">
        <v>1547</v>
      </c>
      <c r="N466" s="272" t="s">
        <v>1130</v>
      </c>
      <c r="O466" s="272"/>
      <c r="P466" s="274">
        <v>0</v>
      </c>
      <c r="Q466" s="274">
        <v>0</v>
      </c>
      <c r="R466" s="370" t="str">
        <f t="shared" si="28"/>
        <v>N/A</v>
      </c>
      <c r="S466" s="275" t="str">
        <f t="shared" si="27"/>
        <v>N/A</v>
      </c>
      <c r="T466" s="113" t="s">
        <v>2015</v>
      </c>
      <c r="U466" s="323"/>
      <c r="V466" s="323"/>
    </row>
    <row r="467" spans="1:22" ht="25.5" x14ac:dyDescent="0.2">
      <c r="A467" s="272" t="s">
        <v>118</v>
      </c>
      <c r="B467" s="272">
        <v>2023</v>
      </c>
      <c r="C467" s="272" t="s">
        <v>656</v>
      </c>
      <c r="D467" s="272" t="s">
        <v>144</v>
      </c>
      <c r="E467" s="272" t="s">
        <v>1324</v>
      </c>
      <c r="F467" s="272" t="s">
        <v>1448</v>
      </c>
      <c r="G467" s="272" t="s">
        <v>299</v>
      </c>
      <c r="H467" s="272" t="s">
        <v>1262</v>
      </c>
      <c r="I467" s="272" t="s">
        <v>479</v>
      </c>
      <c r="J467" s="272" t="s">
        <v>184</v>
      </c>
      <c r="K467" s="272" t="s">
        <v>1554</v>
      </c>
      <c r="L467" s="272" t="s">
        <v>1546</v>
      </c>
      <c r="M467" s="272" t="s">
        <v>1547</v>
      </c>
      <c r="N467" s="272" t="s">
        <v>1130</v>
      </c>
      <c r="O467" s="272"/>
      <c r="P467" s="274">
        <v>0</v>
      </c>
      <c r="Q467" s="274">
        <v>0</v>
      </c>
      <c r="R467" s="370" t="str">
        <f t="shared" si="28"/>
        <v>N/A</v>
      </c>
      <c r="S467" s="275" t="str">
        <f t="shared" ref="S467" si="32">IF(M467="N/A","N/A",IF(OR(R467&lt;90,R467&gt;150),"X",""))</f>
        <v>N/A</v>
      </c>
      <c r="T467" s="113" t="s">
        <v>2107</v>
      </c>
      <c r="U467" s="323"/>
      <c r="V467" s="323"/>
    </row>
    <row r="468" spans="1:22" ht="12.75" x14ac:dyDescent="0.2">
      <c r="A468" s="272" t="s">
        <v>118</v>
      </c>
      <c r="B468" s="272">
        <v>2023</v>
      </c>
      <c r="C468" s="272" t="s">
        <v>656</v>
      </c>
      <c r="D468" s="272" t="s">
        <v>144</v>
      </c>
      <c r="E468" s="272" t="s">
        <v>1324</v>
      </c>
      <c r="F468" s="272" t="s">
        <v>1448</v>
      </c>
      <c r="G468" s="272" t="s">
        <v>299</v>
      </c>
      <c r="H468" s="272" t="s">
        <v>1262</v>
      </c>
      <c r="I468" s="272" t="s">
        <v>479</v>
      </c>
      <c r="J468" s="272" t="s">
        <v>192</v>
      </c>
      <c r="K468" s="272" t="s">
        <v>807</v>
      </c>
      <c r="L468" s="272" t="s">
        <v>1546</v>
      </c>
      <c r="M468" s="272" t="s">
        <v>1547</v>
      </c>
      <c r="N468" s="272" t="s">
        <v>1130</v>
      </c>
      <c r="O468" s="272"/>
      <c r="P468" s="274" t="s">
        <v>1547</v>
      </c>
      <c r="Q468" s="274" t="s">
        <v>1547</v>
      </c>
      <c r="R468" s="370" t="str">
        <f t="shared" si="28"/>
        <v>N/A</v>
      </c>
      <c r="S468" s="275" t="str">
        <f t="shared" si="27"/>
        <v>N/A</v>
      </c>
      <c r="T468" s="113"/>
      <c r="U468" s="323"/>
      <c r="V468" s="323"/>
    </row>
    <row r="469" spans="1:22" ht="12.75" x14ac:dyDescent="0.2">
      <c r="A469" s="272" t="s">
        <v>118</v>
      </c>
      <c r="B469" s="272">
        <v>2023</v>
      </c>
      <c r="C469" s="272" t="s">
        <v>656</v>
      </c>
      <c r="D469" s="272" t="s">
        <v>144</v>
      </c>
      <c r="E469" s="272" t="s">
        <v>1324</v>
      </c>
      <c r="F469" s="272" t="s">
        <v>1448</v>
      </c>
      <c r="G469" s="272" t="s">
        <v>299</v>
      </c>
      <c r="H469" s="272" t="s">
        <v>1262</v>
      </c>
      <c r="I469" s="272" t="s">
        <v>479</v>
      </c>
      <c r="J469" s="272" t="s">
        <v>192</v>
      </c>
      <c r="K469" s="272" t="s">
        <v>766</v>
      </c>
      <c r="L469" s="272" t="s">
        <v>1546</v>
      </c>
      <c r="M469" s="272" t="s">
        <v>1547</v>
      </c>
      <c r="N469" s="272" t="s">
        <v>1130</v>
      </c>
      <c r="O469" s="272"/>
      <c r="P469" s="274" t="s">
        <v>1547</v>
      </c>
      <c r="Q469" s="274" t="s">
        <v>1547</v>
      </c>
      <c r="R469" s="370" t="str">
        <f t="shared" si="28"/>
        <v>N/A</v>
      </c>
      <c r="S469" s="275" t="str">
        <f t="shared" si="27"/>
        <v>N/A</v>
      </c>
      <c r="T469" s="113"/>
      <c r="U469" s="323"/>
      <c r="V469" s="323"/>
    </row>
    <row r="470" spans="1:22" ht="12.75" x14ac:dyDescent="0.2">
      <c r="A470" s="272" t="s">
        <v>118</v>
      </c>
      <c r="B470" s="272">
        <v>2023</v>
      </c>
      <c r="C470" s="272" t="s">
        <v>656</v>
      </c>
      <c r="D470" s="272" t="s">
        <v>144</v>
      </c>
      <c r="E470" s="272" t="s">
        <v>1324</v>
      </c>
      <c r="F470" s="272" t="s">
        <v>1448</v>
      </c>
      <c r="G470" s="272" t="s">
        <v>299</v>
      </c>
      <c r="H470" s="272" t="s">
        <v>1262</v>
      </c>
      <c r="I470" s="272" t="s">
        <v>479</v>
      </c>
      <c r="J470" s="272" t="s">
        <v>192</v>
      </c>
      <c r="K470" s="272" t="s">
        <v>1571</v>
      </c>
      <c r="L470" s="272" t="s">
        <v>1546</v>
      </c>
      <c r="M470" s="272" t="s">
        <v>1547</v>
      </c>
      <c r="N470" s="272" t="s">
        <v>1130</v>
      </c>
      <c r="O470" s="272"/>
      <c r="P470" s="274">
        <v>0</v>
      </c>
      <c r="Q470" s="274">
        <v>0</v>
      </c>
      <c r="R470" s="370" t="str">
        <f t="shared" si="28"/>
        <v>N/A</v>
      </c>
      <c r="S470" s="275" t="str">
        <f t="shared" si="27"/>
        <v>N/A</v>
      </c>
      <c r="T470" s="113" t="s">
        <v>2015</v>
      </c>
      <c r="U470" s="323"/>
      <c r="V470" s="323"/>
    </row>
    <row r="471" spans="1:22" ht="25.5" x14ac:dyDescent="0.2">
      <c r="A471" s="272" t="s">
        <v>118</v>
      </c>
      <c r="B471" s="272">
        <v>2023</v>
      </c>
      <c r="C471" s="272" t="s">
        <v>656</v>
      </c>
      <c r="D471" s="272" t="s">
        <v>144</v>
      </c>
      <c r="E471" s="272" t="s">
        <v>1324</v>
      </c>
      <c r="F471" s="272" t="s">
        <v>1448</v>
      </c>
      <c r="G471" s="272" t="s">
        <v>299</v>
      </c>
      <c r="H471" s="272" t="s">
        <v>1262</v>
      </c>
      <c r="I471" s="272" t="s">
        <v>481</v>
      </c>
      <c r="J471" s="272" t="s">
        <v>184</v>
      </c>
      <c r="K471" s="272" t="s">
        <v>1555</v>
      </c>
      <c r="L471" s="272" t="s">
        <v>1546</v>
      </c>
      <c r="M471" s="272" t="s">
        <v>1547</v>
      </c>
      <c r="N471" s="272" t="s">
        <v>1130</v>
      </c>
      <c r="O471" s="272"/>
      <c r="P471" s="274">
        <v>0</v>
      </c>
      <c r="Q471" s="274">
        <v>0</v>
      </c>
      <c r="R471" s="370" t="str">
        <f t="shared" si="28"/>
        <v>N/A</v>
      </c>
      <c r="S471" s="275" t="str">
        <f t="shared" ref="S471" si="33">IF(M471="N/A","N/A",IF(OR(R471&lt;90,R471&gt;150),"X",""))</f>
        <v>N/A</v>
      </c>
      <c r="T471" s="113" t="s">
        <v>2116</v>
      </c>
      <c r="U471" s="323"/>
      <c r="V471" s="323"/>
    </row>
    <row r="472" spans="1:22" ht="12.75" x14ac:dyDescent="0.2">
      <c r="A472" s="272" t="s">
        <v>118</v>
      </c>
      <c r="B472" s="272">
        <v>2023</v>
      </c>
      <c r="C472" s="272" t="s">
        <v>656</v>
      </c>
      <c r="D472" s="272" t="s">
        <v>144</v>
      </c>
      <c r="E472" s="272" t="s">
        <v>1324</v>
      </c>
      <c r="F472" s="272" t="s">
        <v>1448</v>
      </c>
      <c r="G472" s="272" t="s">
        <v>297</v>
      </c>
      <c r="H472" s="272" t="s">
        <v>1262</v>
      </c>
      <c r="I472" s="272" t="s">
        <v>479</v>
      </c>
      <c r="J472" s="272" t="s">
        <v>190</v>
      </c>
      <c r="K472" s="272" t="s">
        <v>1552</v>
      </c>
      <c r="L472" s="272" t="s">
        <v>1546</v>
      </c>
      <c r="M472" s="273" t="s">
        <v>1547</v>
      </c>
      <c r="N472" s="272" t="s">
        <v>1130</v>
      </c>
      <c r="O472" s="272"/>
      <c r="P472" s="274">
        <v>0</v>
      </c>
      <c r="Q472" s="304">
        <v>0</v>
      </c>
      <c r="R472" s="370" t="str">
        <f t="shared" si="28"/>
        <v>N/A</v>
      </c>
      <c r="S472" s="275" t="str">
        <f t="shared" si="27"/>
        <v>N/A</v>
      </c>
      <c r="T472" s="113" t="s">
        <v>2069</v>
      </c>
      <c r="U472" s="323"/>
      <c r="V472" s="323"/>
    </row>
    <row r="473" spans="1:22" ht="12.75" x14ac:dyDescent="0.2">
      <c r="A473" s="272" t="s">
        <v>118</v>
      </c>
      <c r="B473" s="272">
        <v>2023</v>
      </c>
      <c r="C473" s="272" t="s">
        <v>656</v>
      </c>
      <c r="D473" s="272" t="s">
        <v>144</v>
      </c>
      <c r="E473" s="272" t="s">
        <v>1324</v>
      </c>
      <c r="F473" s="272" t="s">
        <v>1448</v>
      </c>
      <c r="G473" s="272" t="s">
        <v>297</v>
      </c>
      <c r="H473" s="272" t="s">
        <v>1262</v>
      </c>
      <c r="I473" s="272" t="s">
        <v>479</v>
      </c>
      <c r="J473" s="272" t="s">
        <v>192</v>
      </c>
      <c r="K473" s="272" t="s">
        <v>807</v>
      </c>
      <c r="L473" s="272" t="s">
        <v>1546</v>
      </c>
      <c r="M473" s="272" t="s">
        <v>1547</v>
      </c>
      <c r="N473" s="272" t="s">
        <v>1130</v>
      </c>
      <c r="O473" s="272"/>
      <c r="P473" s="274" t="s">
        <v>1547</v>
      </c>
      <c r="Q473" s="274" t="s">
        <v>1547</v>
      </c>
      <c r="R473" s="370" t="str">
        <f t="shared" si="28"/>
        <v>N/A</v>
      </c>
      <c r="S473" s="275" t="str">
        <f t="shared" si="27"/>
        <v>N/A</v>
      </c>
      <c r="T473" s="113"/>
      <c r="U473" s="323"/>
      <c r="V473" s="323"/>
    </row>
    <row r="474" spans="1:22" ht="12.75" x14ac:dyDescent="0.2">
      <c r="A474" s="272" t="s">
        <v>118</v>
      </c>
      <c r="B474" s="272">
        <v>2023</v>
      </c>
      <c r="C474" s="272" t="s">
        <v>656</v>
      </c>
      <c r="D474" s="272" t="s">
        <v>144</v>
      </c>
      <c r="E474" s="272" t="s">
        <v>1324</v>
      </c>
      <c r="F474" s="272" t="s">
        <v>1448</v>
      </c>
      <c r="G474" s="272" t="s">
        <v>297</v>
      </c>
      <c r="H474" s="272" t="s">
        <v>1262</v>
      </c>
      <c r="I474" s="272" t="s">
        <v>479</v>
      </c>
      <c r="J474" s="272" t="s">
        <v>192</v>
      </c>
      <c r="K474" s="272" t="s">
        <v>766</v>
      </c>
      <c r="L474" s="272" t="s">
        <v>1546</v>
      </c>
      <c r="M474" s="272" t="s">
        <v>1547</v>
      </c>
      <c r="N474" s="272" t="s">
        <v>1130</v>
      </c>
      <c r="O474" s="272"/>
      <c r="P474" s="274" t="s">
        <v>1547</v>
      </c>
      <c r="Q474" s="274" t="s">
        <v>1547</v>
      </c>
      <c r="R474" s="370" t="str">
        <f t="shared" si="28"/>
        <v>N/A</v>
      </c>
      <c r="S474" s="275" t="str">
        <f t="shared" si="27"/>
        <v>N/A</v>
      </c>
      <c r="T474" s="113"/>
      <c r="U474" s="323"/>
      <c r="V474" s="323"/>
    </row>
    <row r="475" spans="1:22" ht="12.75" x14ac:dyDescent="0.2">
      <c r="A475" s="272" t="s">
        <v>118</v>
      </c>
      <c r="B475" s="272">
        <v>2023</v>
      </c>
      <c r="C475" s="272" t="s">
        <v>656</v>
      </c>
      <c r="D475" s="272" t="s">
        <v>144</v>
      </c>
      <c r="E475" s="272" t="s">
        <v>1324</v>
      </c>
      <c r="F475" s="272" t="s">
        <v>1448</v>
      </c>
      <c r="G475" s="272" t="s">
        <v>297</v>
      </c>
      <c r="H475" s="272" t="s">
        <v>1262</v>
      </c>
      <c r="I475" s="272" t="s">
        <v>479</v>
      </c>
      <c r="J475" s="272" t="s">
        <v>192</v>
      </c>
      <c r="K475" s="272" t="s">
        <v>1571</v>
      </c>
      <c r="L475" s="272" t="s">
        <v>1546</v>
      </c>
      <c r="M475" s="272" t="s">
        <v>1547</v>
      </c>
      <c r="N475" s="272" t="s">
        <v>1130</v>
      </c>
      <c r="O475" s="272"/>
      <c r="P475" s="274">
        <v>0</v>
      </c>
      <c r="Q475" s="274">
        <v>0</v>
      </c>
      <c r="R475" s="370" t="str">
        <f t="shared" si="28"/>
        <v>N/A</v>
      </c>
      <c r="S475" s="275" t="str">
        <f t="shared" si="27"/>
        <v>N/A</v>
      </c>
      <c r="T475" s="113" t="s">
        <v>2015</v>
      </c>
      <c r="U475" s="323"/>
      <c r="V475" s="323"/>
    </row>
    <row r="476" spans="1:22" ht="12.75" x14ac:dyDescent="0.2">
      <c r="A476" s="272" t="s">
        <v>118</v>
      </c>
      <c r="B476" s="272">
        <v>2023</v>
      </c>
      <c r="C476" s="272" t="s">
        <v>656</v>
      </c>
      <c r="D476" s="272" t="s">
        <v>144</v>
      </c>
      <c r="E476" s="272" t="s">
        <v>1324</v>
      </c>
      <c r="F476" s="272" t="s">
        <v>1449</v>
      </c>
      <c r="G476" s="272" t="s">
        <v>303</v>
      </c>
      <c r="H476" s="272" t="s">
        <v>1262</v>
      </c>
      <c r="I476" s="272" t="s">
        <v>479</v>
      </c>
      <c r="J476" s="272" t="s">
        <v>192</v>
      </c>
      <c r="K476" s="272" t="s">
        <v>807</v>
      </c>
      <c r="L476" s="272" t="s">
        <v>1546</v>
      </c>
      <c r="M476" s="272" t="s">
        <v>1547</v>
      </c>
      <c r="N476" s="272" t="s">
        <v>1130</v>
      </c>
      <c r="O476" s="272"/>
      <c r="P476" s="274">
        <v>0</v>
      </c>
      <c r="Q476" s="274">
        <v>0</v>
      </c>
      <c r="R476" s="370" t="str">
        <f t="shared" si="28"/>
        <v>N/A</v>
      </c>
      <c r="S476" s="275" t="str">
        <f t="shared" ref="S476" si="34">IF(M476="N/A","N/A",IF(OR(R476&lt;90,R476&gt;150),"X",""))</f>
        <v>N/A</v>
      </c>
      <c r="T476" s="113" t="s">
        <v>2069</v>
      </c>
      <c r="U476" s="323"/>
      <c r="V476" s="323"/>
    </row>
    <row r="477" spans="1:22" ht="12.75" x14ac:dyDescent="0.2">
      <c r="A477" s="272" t="s">
        <v>118</v>
      </c>
      <c r="B477" s="272">
        <v>2023</v>
      </c>
      <c r="C477" s="272" t="s">
        <v>656</v>
      </c>
      <c r="D477" s="272" t="s">
        <v>144</v>
      </c>
      <c r="E477" s="272" t="s">
        <v>1324</v>
      </c>
      <c r="F477" s="272" t="s">
        <v>1449</v>
      </c>
      <c r="G477" s="272" t="s">
        <v>303</v>
      </c>
      <c r="H477" s="272" t="s">
        <v>1262</v>
      </c>
      <c r="I477" s="272" t="s">
        <v>479</v>
      </c>
      <c r="J477" s="272" t="s">
        <v>192</v>
      </c>
      <c r="K477" s="272" t="s">
        <v>766</v>
      </c>
      <c r="L477" s="272" t="s">
        <v>1546</v>
      </c>
      <c r="M477" s="272" t="s">
        <v>1547</v>
      </c>
      <c r="N477" s="272" t="s">
        <v>1130</v>
      </c>
      <c r="O477" s="272"/>
      <c r="P477" s="274" t="s">
        <v>1547</v>
      </c>
      <c r="Q477" s="274" t="s">
        <v>1547</v>
      </c>
      <c r="R477" s="370" t="str">
        <f t="shared" si="28"/>
        <v>N/A</v>
      </c>
      <c r="S477" s="275" t="str">
        <f t="shared" si="27"/>
        <v>N/A</v>
      </c>
      <c r="T477" s="113"/>
      <c r="U477" s="323"/>
      <c r="V477" s="323"/>
    </row>
    <row r="478" spans="1:22" ht="12.75" x14ac:dyDescent="0.2">
      <c r="A478" s="272" t="s">
        <v>118</v>
      </c>
      <c r="B478" s="272">
        <v>2023</v>
      </c>
      <c r="C478" s="272" t="s">
        <v>656</v>
      </c>
      <c r="D478" s="272" t="s">
        <v>144</v>
      </c>
      <c r="E478" s="272" t="s">
        <v>1324</v>
      </c>
      <c r="F478" s="272" t="s">
        <v>1449</v>
      </c>
      <c r="G478" s="272" t="s">
        <v>303</v>
      </c>
      <c r="H478" s="272" t="s">
        <v>1262</v>
      </c>
      <c r="I478" s="272" t="s">
        <v>479</v>
      </c>
      <c r="J478" s="272" t="s">
        <v>192</v>
      </c>
      <c r="K478" s="272" t="s">
        <v>1571</v>
      </c>
      <c r="L478" s="272" t="s">
        <v>1546</v>
      </c>
      <c r="M478" s="272" t="s">
        <v>1547</v>
      </c>
      <c r="N478" s="272" t="s">
        <v>1130</v>
      </c>
      <c r="O478" s="272"/>
      <c r="P478" s="274">
        <v>0</v>
      </c>
      <c r="Q478" s="274">
        <v>0</v>
      </c>
      <c r="R478" s="370" t="str">
        <f t="shared" si="28"/>
        <v>N/A</v>
      </c>
      <c r="S478" s="275" t="str">
        <f t="shared" si="27"/>
        <v>N/A</v>
      </c>
      <c r="T478" s="113" t="s">
        <v>2015</v>
      </c>
      <c r="U478" s="323"/>
      <c r="V478" s="323"/>
    </row>
    <row r="479" spans="1:22" ht="12.75" x14ac:dyDescent="0.2">
      <c r="A479" s="272" t="s">
        <v>118</v>
      </c>
      <c r="B479" s="272">
        <v>2023</v>
      </c>
      <c r="C479" s="272" t="s">
        <v>656</v>
      </c>
      <c r="D479" s="272" t="s">
        <v>144</v>
      </c>
      <c r="E479" s="272" t="s">
        <v>1324</v>
      </c>
      <c r="F479" s="272" t="s">
        <v>1449</v>
      </c>
      <c r="G479" s="272" t="s">
        <v>299</v>
      </c>
      <c r="H479" s="272" t="s">
        <v>1262</v>
      </c>
      <c r="I479" s="272" t="s">
        <v>479</v>
      </c>
      <c r="J479" s="272" t="s">
        <v>184</v>
      </c>
      <c r="K479" s="272" t="s">
        <v>1554</v>
      </c>
      <c r="L479" s="272" t="s">
        <v>1546</v>
      </c>
      <c r="M479" s="272" t="s">
        <v>1547</v>
      </c>
      <c r="N479" s="272" t="s">
        <v>1130</v>
      </c>
      <c r="O479" s="272"/>
      <c r="P479" s="274" t="s">
        <v>1547</v>
      </c>
      <c r="Q479" s="274" t="s">
        <v>1547</v>
      </c>
      <c r="R479" s="370" t="str">
        <f t="shared" si="28"/>
        <v>N/A</v>
      </c>
      <c r="S479" s="275" t="str">
        <f t="shared" ref="S479:S541" si="35">IF(M479="N/A","N/A",IF(OR(R479&lt;90,R479&gt;150),"X",""))</f>
        <v>N/A</v>
      </c>
      <c r="T479" s="113" t="s">
        <v>2108</v>
      </c>
      <c r="U479" s="323"/>
      <c r="V479" s="323"/>
    </row>
    <row r="480" spans="1:22" ht="12.75" x14ac:dyDescent="0.2">
      <c r="A480" s="272" t="s">
        <v>118</v>
      </c>
      <c r="B480" s="272">
        <v>2023</v>
      </c>
      <c r="C480" s="272" t="s">
        <v>656</v>
      </c>
      <c r="D480" s="272" t="s">
        <v>144</v>
      </c>
      <c r="E480" s="272" t="s">
        <v>1324</v>
      </c>
      <c r="F480" s="272" t="s">
        <v>1449</v>
      </c>
      <c r="G480" s="272" t="s">
        <v>299</v>
      </c>
      <c r="H480" s="272" t="s">
        <v>1262</v>
      </c>
      <c r="I480" s="272" t="s">
        <v>479</v>
      </c>
      <c r="J480" s="272" t="s">
        <v>192</v>
      </c>
      <c r="K480" s="272" t="s">
        <v>807</v>
      </c>
      <c r="L480" s="272" t="s">
        <v>1546</v>
      </c>
      <c r="M480" s="272" t="s">
        <v>1547</v>
      </c>
      <c r="N480" s="272" t="s">
        <v>1130</v>
      </c>
      <c r="O480" s="272"/>
      <c r="P480" s="274">
        <v>0</v>
      </c>
      <c r="Q480" s="274">
        <v>0</v>
      </c>
      <c r="R480" s="370" t="str">
        <f t="shared" si="28"/>
        <v>N/A</v>
      </c>
      <c r="S480" s="275" t="str">
        <f t="shared" si="35"/>
        <v>N/A</v>
      </c>
      <c r="T480" s="113" t="s">
        <v>2069</v>
      </c>
      <c r="U480" s="323"/>
      <c r="V480" s="323"/>
    </row>
    <row r="481" spans="1:22" ht="12.75" x14ac:dyDescent="0.2">
      <c r="A481" s="272" t="s">
        <v>118</v>
      </c>
      <c r="B481" s="272">
        <v>2023</v>
      </c>
      <c r="C481" s="272" t="s">
        <v>656</v>
      </c>
      <c r="D481" s="272" t="s">
        <v>144</v>
      </c>
      <c r="E481" s="272" t="s">
        <v>1324</v>
      </c>
      <c r="F481" s="272" t="s">
        <v>1449</v>
      </c>
      <c r="G481" s="272" t="s">
        <v>299</v>
      </c>
      <c r="H481" s="272" t="s">
        <v>1262</v>
      </c>
      <c r="I481" s="272" t="s">
        <v>479</v>
      </c>
      <c r="J481" s="272" t="s">
        <v>192</v>
      </c>
      <c r="K481" s="272" t="s">
        <v>766</v>
      </c>
      <c r="L481" s="272" t="s">
        <v>1546</v>
      </c>
      <c r="M481" s="272" t="s">
        <v>1547</v>
      </c>
      <c r="N481" s="272" t="s">
        <v>1130</v>
      </c>
      <c r="O481" s="272"/>
      <c r="P481" s="274" t="s">
        <v>1547</v>
      </c>
      <c r="Q481" s="274" t="s">
        <v>1547</v>
      </c>
      <c r="R481" s="370" t="str">
        <f t="shared" si="28"/>
        <v>N/A</v>
      </c>
      <c r="S481" s="275" t="str">
        <f t="shared" si="35"/>
        <v>N/A</v>
      </c>
      <c r="T481" s="113"/>
      <c r="U481" s="323"/>
      <c r="V481" s="323"/>
    </row>
    <row r="482" spans="1:22" ht="12.75" x14ac:dyDescent="0.2">
      <c r="A482" s="272" t="s">
        <v>118</v>
      </c>
      <c r="B482" s="272">
        <v>2023</v>
      </c>
      <c r="C482" s="272" t="s">
        <v>656</v>
      </c>
      <c r="D482" s="272" t="s">
        <v>144</v>
      </c>
      <c r="E482" s="272" t="s">
        <v>1324</v>
      </c>
      <c r="F482" s="272" t="s">
        <v>1449</v>
      </c>
      <c r="G482" s="272" t="s">
        <v>299</v>
      </c>
      <c r="H482" s="272" t="s">
        <v>1262</v>
      </c>
      <c r="I482" s="272" t="s">
        <v>479</v>
      </c>
      <c r="J482" s="272" t="s">
        <v>192</v>
      </c>
      <c r="K482" s="272" t="s">
        <v>1571</v>
      </c>
      <c r="L482" s="272" t="s">
        <v>1546</v>
      </c>
      <c r="M482" s="272" t="s">
        <v>1547</v>
      </c>
      <c r="N482" s="272" t="s">
        <v>1130</v>
      </c>
      <c r="O482" s="272"/>
      <c r="P482" s="274">
        <v>0</v>
      </c>
      <c r="Q482" s="274">
        <v>0</v>
      </c>
      <c r="R482" s="370" t="str">
        <f t="shared" si="28"/>
        <v>N/A</v>
      </c>
      <c r="S482" s="275" t="str">
        <f t="shared" si="35"/>
        <v>N/A</v>
      </c>
      <c r="T482" s="113" t="s">
        <v>2015</v>
      </c>
      <c r="U482" s="323"/>
      <c r="V482" s="323"/>
    </row>
    <row r="483" spans="1:22" ht="12.75" x14ac:dyDescent="0.2">
      <c r="A483" s="272" t="s">
        <v>118</v>
      </c>
      <c r="B483" s="272">
        <v>2023</v>
      </c>
      <c r="C483" s="272" t="s">
        <v>656</v>
      </c>
      <c r="D483" s="272" t="s">
        <v>144</v>
      </c>
      <c r="E483" s="272" t="s">
        <v>1324</v>
      </c>
      <c r="F483" s="272" t="s">
        <v>1449</v>
      </c>
      <c r="G483" s="272" t="s">
        <v>299</v>
      </c>
      <c r="H483" s="272" t="s">
        <v>1262</v>
      </c>
      <c r="I483" s="272" t="s">
        <v>481</v>
      </c>
      <c r="J483" s="272" t="s">
        <v>184</v>
      </c>
      <c r="K483" s="272" t="s">
        <v>1555</v>
      </c>
      <c r="L483" s="272" t="s">
        <v>1546</v>
      </c>
      <c r="M483" s="272" t="s">
        <v>1547</v>
      </c>
      <c r="N483" s="272" t="s">
        <v>1130</v>
      </c>
      <c r="O483" s="272"/>
      <c r="P483" s="274" t="s">
        <v>1547</v>
      </c>
      <c r="Q483" s="274" t="s">
        <v>1547</v>
      </c>
      <c r="R483" s="370" t="str">
        <f t="shared" si="28"/>
        <v>N/A</v>
      </c>
      <c r="S483" s="275" t="str">
        <f t="shared" si="35"/>
        <v>N/A</v>
      </c>
      <c r="T483" s="113" t="s">
        <v>2117</v>
      </c>
      <c r="U483" s="323"/>
      <c r="V483" s="323"/>
    </row>
    <row r="484" spans="1:22" ht="12.75" x14ac:dyDescent="0.2">
      <c r="A484" s="272" t="s">
        <v>118</v>
      </c>
      <c r="B484" s="272">
        <v>2023</v>
      </c>
      <c r="C484" s="272" t="s">
        <v>656</v>
      </c>
      <c r="D484" s="272" t="s">
        <v>144</v>
      </c>
      <c r="E484" s="272" t="s">
        <v>1324</v>
      </c>
      <c r="F484" s="272" t="s">
        <v>1449</v>
      </c>
      <c r="G484" s="272" t="s">
        <v>297</v>
      </c>
      <c r="H484" s="272" t="s">
        <v>1262</v>
      </c>
      <c r="I484" s="272" t="s">
        <v>479</v>
      </c>
      <c r="J484" s="272" t="s">
        <v>190</v>
      </c>
      <c r="K484" s="272" t="s">
        <v>1552</v>
      </c>
      <c r="L484" s="272" t="s">
        <v>1546</v>
      </c>
      <c r="M484" s="273" t="s">
        <v>1547</v>
      </c>
      <c r="N484" s="272" t="s">
        <v>1130</v>
      </c>
      <c r="O484" s="272"/>
      <c r="P484" s="274">
        <v>0</v>
      </c>
      <c r="Q484" s="304">
        <v>0</v>
      </c>
      <c r="R484" s="370" t="str">
        <f t="shared" si="28"/>
        <v>N/A</v>
      </c>
      <c r="S484" s="275" t="str">
        <f t="shared" si="35"/>
        <v>N/A</v>
      </c>
      <c r="T484" s="113" t="s">
        <v>2069</v>
      </c>
      <c r="U484" s="323"/>
      <c r="V484" s="323"/>
    </row>
    <row r="485" spans="1:22" ht="12.75" x14ac:dyDescent="0.2">
      <c r="A485" s="272" t="s">
        <v>118</v>
      </c>
      <c r="B485" s="272">
        <v>2023</v>
      </c>
      <c r="C485" s="272" t="s">
        <v>656</v>
      </c>
      <c r="D485" s="272" t="s">
        <v>144</v>
      </c>
      <c r="E485" s="272" t="s">
        <v>1324</v>
      </c>
      <c r="F485" s="272" t="s">
        <v>1449</v>
      </c>
      <c r="G485" s="272" t="s">
        <v>297</v>
      </c>
      <c r="H485" s="272" t="s">
        <v>1262</v>
      </c>
      <c r="I485" s="272" t="s">
        <v>479</v>
      </c>
      <c r="J485" s="272" t="s">
        <v>192</v>
      </c>
      <c r="K485" s="272" t="s">
        <v>807</v>
      </c>
      <c r="L485" s="272" t="s">
        <v>1546</v>
      </c>
      <c r="M485" s="272" t="s">
        <v>1547</v>
      </c>
      <c r="N485" s="272" t="s">
        <v>1130</v>
      </c>
      <c r="O485" s="272"/>
      <c r="P485" s="274">
        <v>0</v>
      </c>
      <c r="Q485" s="274">
        <v>0</v>
      </c>
      <c r="R485" s="370" t="str">
        <f t="shared" si="28"/>
        <v>N/A</v>
      </c>
      <c r="S485" s="275" t="str">
        <f t="shared" si="35"/>
        <v>N/A</v>
      </c>
      <c r="T485" s="113" t="s">
        <v>2069</v>
      </c>
      <c r="U485" s="323"/>
      <c r="V485" s="323"/>
    </row>
    <row r="486" spans="1:22" ht="12.75" x14ac:dyDescent="0.2">
      <c r="A486" s="272" t="s">
        <v>118</v>
      </c>
      <c r="B486" s="272">
        <v>2023</v>
      </c>
      <c r="C486" s="272" t="s">
        <v>656</v>
      </c>
      <c r="D486" s="272" t="s">
        <v>144</v>
      </c>
      <c r="E486" s="272" t="s">
        <v>1324</v>
      </c>
      <c r="F486" s="272" t="s">
        <v>1449</v>
      </c>
      <c r="G486" s="272" t="s">
        <v>297</v>
      </c>
      <c r="H486" s="272" t="s">
        <v>1262</v>
      </c>
      <c r="I486" s="272" t="s">
        <v>479</v>
      </c>
      <c r="J486" s="272" t="s">
        <v>192</v>
      </c>
      <c r="K486" s="272" t="s">
        <v>766</v>
      </c>
      <c r="L486" s="272" t="s">
        <v>1546</v>
      </c>
      <c r="M486" s="272" t="s">
        <v>1547</v>
      </c>
      <c r="N486" s="272" t="s">
        <v>1130</v>
      </c>
      <c r="O486" s="272"/>
      <c r="P486" s="274" t="s">
        <v>1547</v>
      </c>
      <c r="Q486" s="274" t="s">
        <v>1547</v>
      </c>
      <c r="R486" s="370" t="str">
        <f t="shared" si="28"/>
        <v>N/A</v>
      </c>
      <c r="S486" s="275" t="str">
        <f t="shared" si="35"/>
        <v>N/A</v>
      </c>
      <c r="T486" s="113"/>
      <c r="U486" s="323"/>
      <c r="V486" s="323"/>
    </row>
    <row r="487" spans="1:22" ht="12.75" x14ac:dyDescent="0.2">
      <c r="A487" s="272" t="s">
        <v>118</v>
      </c>
      <c r="B487" s="272">
        <v>2023</v>
      </c>
      <c r="C487" s="272" t="s">
        <v>656</v>
      </c>
      <c r="D487" s="272" t="s">
        <v>144</v>
      </c>
      <c r="E487" s="272" t="s">
        <v>1324</v>
      </c>
      <c r="F487" s="272" t="s">
        <v>1449</v>
      </c>
      <c r="G487" s="272" t="s">
        <v>297</v>
      </c>
      <c r="H487" s="272" t="s">
        <v>1262</v>
      </c>
      <c r="I487" s="272" t="s">
        <v>479</v>
      </c>
      <c r="J487" s="272" t="s">
        <v>192</v>
      </c>
      <c r="K487" s="272" t="s">
        <v>1571</v>
      </c>
      <c r="L487" s="272" t="s">
        <v>1546</v>
      </c>
      <c r="M487" s="272" t="s">
        <v>1547</v>
      </c>
      <c r="N487" s="272" t="s">
        <v>1130</v>
      </c>
      <c r="O487" s="272"/>
      <c r="P487" s="274">
        <v>0</v>
      </c>
      <c r="Q487" s="274">
        <v>0</v>
      </c>
      <c r="R487" s="370" t="str">
        <f t="shared" si="28"/>
        <v>N/A</v>
      </c>
      <c r="S487" s="275" t="str">
        <f t="shared" si="35"/>
        <v>N/A</v>
      </c>
      <c r="T487" s="113" t="s">
        <v>2015</v>
      </c>
      <c r="U487" s="323"/>
      <c r="V487" s="323"/>
    </row>
    <row r="488" spans="1:22" ht="12.75" x14ac:dyDescent="0.2">
      <c r="A488" s="272" t="s">
        <v>118</v>
      </c>
      <c r="B488" s="272">
        <v>2023</v>
      </c>
      <c r="C488" s="272" t="s">
        <v>656</v>
      </c>
      <c r="D488" s="272" t="s">
        <v>144</v>
      </c>
      <c r="E488" s="272" t="s">
        <v>1326</v>
      </c>
      <c r="F488" s="272">
        <v>6</v>
      </c>
      <c r="G488" s="272" t="s">
        <v>303</v>
      </c>
      <c r="H488" s="272" t="s">
        <v>1262</v>
      </c>
      <c r="I488" s="272" t="s">
        <v>479</v>
      </c>
      <c r="J488" s="272" t="s">
        <v>192</v>
      </c>
      <c r="K488" s="272" t="s">
        <v>807</v>
      </c>
      <c r="L488" s="272" t="s">
        <v>1546</v>
      </c>
      <c r="M488" s="272" t="s">
        <v>1547</v>
      </c>
      <c r="N488" s="272" t="s">
        <v>1130</v>
      </c>
      <c r="O488" s="272"/>
      <c r="P488" s="274" t="s">
        <v>1547</v>
      </c>
      <c r="Q488" s="274" t="s">
        <v>1547</v>
      </c>
      <c r="R488" s="370" t="str">
        <f t="shared" si="28"/>
        <v>N/A</v>
      </c>
      <c r="S488" s="275" t="str">
        <f t="shared" si="35"/>
        <v>N/A</v>
      </c>
      <c r="T488" s="113"/>
      <c r="U488" s="323"/>
      <c r="V488" s="323"/>
    </row>
    <row r="489" spans="1:22" ht="12.75" x14ac:dyDescent="0.2">
      <c r="A489" s="272" t="s">
        <v>118</v>
      </c>
      <c r="B489" s="272">
        <v>2023</v>
      </c>
      <c r="C489" s="272" t="s">
        <v>656</v>
      </c>
      <c r="D489" s="272" t="s">
        <v>144</v>
      </c>
      <c r="E489" s="272" t="s">
        <v>1326</v>
      </c>
      <c r="F489" s="272">
        <v>6</v>
      </c>
      <c r="G489" s="272" t="s">
        <v>303</v>
      </c>
      <c r="H489" s="272" t="s">
        <v>1262</v>
      </c>
      <c r="I489" s="272" t="s">
        <v>479</v>
      </c>
      <c r="J489" s="272" t="s">
        <v>192</v>
      </c>
      <c r="K489" s="272" t="s">
        <v>766</v>
      </c>
      <c r="L489" s="272" t="s">
        <v>1546</v>
      </c>
      <c r="M489" s="272" t="s">
        <v>1547</v>
      </c>
      <c r="N489" s="272" t="s">
        <v>1130</v>
      </c>
      <c r="O489" s="272"/>
      <c r="P489" s="274" t="s">
        <v>1547</v>
      </c>
      <c r="Q489" s="274" t="s">
        <v>1547</v>
      </c>
      <c r="R489" s="370" t="str">
        <f t="shared" si="28"/>
        <v>N/A</v>
      </c>
      <c r="S489" s="275" t="str">
        <f t="shared" si="35"/>
        <v>N/A</v>
      </c>
      <c r="T489" s="113"/>
      <c r="U489" s="323"/>
      <c r="V489" s="323"/>
    </row>
    <row r="490" spans="1:22" ht="12.75" x14ac:dyDescent="0.2">
      <c r="A490" s="272" t="s">
        <v>118</v>
      </c>
      <c r="B490" s="272">
        <v>2023</v>
      </c>
      <c r="C490" s="272" t="s">
        <v>656</v>
      </c>
      <c r="D490" s="272" t="s">
        <v>144</v>
      </c>
      <c r="E490" s="272" t="s">
        <v>1326</v>
      </c>
      <c r="F490" s="272">
        <v>6</v>
      </c>
      <c r="G490" s="272" t="s">
        <v>303</v>
      </c>
      <c r="H490" s="272" t="s">
        <v>1262</v>
      </c>
      <c r="I490" s="272" t="s">
        <v>479</v>
      </c>
      <c r="J490" s="272" t="s">
        <v>192</v>
      </c>
      <c r="K490" s="272" t="s">
        <v>1571</v>
      </c>
      <c r="L490" s="272" t="s">
        <v>1546</v>
      </c>
      <c r="M490" s="272" t="s">
        <v>1547</v>
      </c>
      <c r="N490" s="272" t="s">
        <v>1130</v>
      </c>
      <c r="O490" s="272"/>
      <c r="P490" s="274">
        <v>0</v>
      </c>
      <c r="Q490" s="274">
        <v>0</v>
      </c>
      <c r="R490" s="370" t="str">
        <f t="shared" si="28"/>
        <v>N/A</v>
      </c>
      <c r="S490" s="275" t="str">
        <f t="shared" si="35"/>
        <v>N/A</v>
      </c>
      <c r="T490" s="113" t="s">
        <v>2015</v>
      </c>
      <c r="U490" s="323"/>
      <c r="V490" s="323"/>
    </row>
    <row r="491" spans="1:22" ht="12.75" x14ac:dyDescent="0.2">
      <c r="A491" s="272" t="s">
        <v>118</v>
      </c>
      <c r="B491" s="272">
        <v>2023</v>
      </c>
      <c r="C491" s="272" t="s">
        <v>656</v>
      </c>
      <c r="D491" s="272" t="s">
        <v>144</v>
      </c>
      <c r="E491" s="272" t="s">
        <v>1326</v>
      </c>
      <c r="F491" s="272">
        <v>6</v>
      </c>
      <c r="G491" s="272" t="s">
        <v>299</v>
      </c>
      <c r="H491" s="272" t="s">
        <v>1262</v>
      </c>
      <c r="I491" s="272" t="s">
        <v>479</v>
      </c>
      <c r="J491" s="272" t="s">
        <v>184</v>
      </c>
      <c r="K491" s="272" t="s">
        <v>1554</v>
      </c>
      <c r="L491" s="272" t="s">
        <v>1546</v>
      </c>
      <c r="M491" s="272" t="s">
        <v>1547</v>
      </c>
      <c r="N491" s="272" t="s">
        <v>1130</v>
      </c>
      <c r="O491" s="272"/>
      <c r="P491" s="274" t="s">
        <v>1547</v>
      </c>
      <c r="Q491" s="274" t="s">
        <v>1547</v>
      </c>
      <c r="R491" s="370" t="str">
        <f t="shared" si="28"/>
        <v>N/A</v>
      </c>
      <c r="S491" s="275" t="str">
        <f t="shared" si="35"/>
        <v>N/A</v>
      </c>
      <c r="T491" s="113" t="s">
        <v>2108</v>
      </c>
      <c r="U491" s="323"/>
      <c r="V491" s="323"/>
    </row>
    <row r="492" spans="1:22" ht="12.75" x14ac:dyDescent="0.2">
      <c r="A492" s="272" t="s">
        <v>118</v>
      </c>
      <c r="B492" s="272">
        <v>2023</v>
      </c>
      <c r="C492" s="272" t="s">
        <v>656</v>
      </c>
      <c r="D492" s="272" t="s">
        <v>144</v>
      </c>
      <c r="E492" s="272" t="s">
        <v>1326</v>
      </c>
      <c r="F492" s="272">
        <v>6</v>
      </c>
      <c r="G492" s="272" t="s">
        <v>299</v>
      </c>
      <c r="H492" s="272" t="s">
        <v>1262</v>
      </c>
      <c r="I492" s="272" t="s">
        <v>479</v>
      </c>
      <c r="J492" s="272" t="s">
        <v>192</v>
      </c>
      <c r="K492" s="272" t="s">
        <v>807</v>
      </c>
      <c r="L492" s="272" t="s">
        <v>1546</v>
      </c>
      <c r="M492" s="272" t="s">
        <v>1547</v>
      </c>
      <c r="N492" s="272" t="s">
        <v>1130</v>
      </c>
      <c r="O492" s="272"/>
      <c r="P492" s="274" t="s">
        <v>1547</v>
      </c>
      <c r="Q492" s="274" t="s">
        <v>1547</v>
      </c>
      <c r="R492" s="370" t="str">
        <f t="shared" si="28"/>
        <v>N/A</v>
      </c>
      <c r="S492" s="275" t="str">
        <f t="shared" si="35"/>
        <v>N/A</v>
      </c>
      <c r="T492" s="113"/>
      <c r="U492" s="323"/>
      <c r="V492" s="323"/>
    </row>
    <row r="493" spans="1:22" ht="12.75" x14ac:dyDescent="0.2">
      <c r="A493" s="272" t="s">
        <v>118</v>
      </c>
      <c r="B493" s="272">
        <v>2023</v>
      </c>
      <c r="C493" s="272" t="s">
        <v>656</v>
      </c>
      <c r="D493" s="272" t="s">
        <v>144</v>
      </c>
      <c r="E493" s="272" t="s">
        <v>1326</v>
      </c>
      <c r="F493" s="272">
        <v>6</v>
      </c>
      <c r="G493" s="272" t="s">
        <v>299</v>
      </c>
      <c r="H493" s="272" t="s">
        <v>1262</v>
      </c>
      <c r="I493" s="272" t="s">
        <v>479</v>
      </c>
      <c r="J493" s="272" t="s">
        <v>192</v>
      </c>
      <c r="K493" s="272" t="s">
        <v>766</v>
      </c>
      <c r="L493" s="272" t="s">
        <v>1546</v>
      </c>
      <c r="M493" s="272" t="s">
        <v>1547</v>
      </c>
      <c r="N493" s="272" t="s">
        <v>1130</v>
      </c>
      <c r="O493" s="272"/>
      <c r="P493" s="274" t="s">
        <v>1547</v>
      </c>
      <c r="Q493" s="274" t="s">
        <v>1547</v>
      </c>
      <c r="R493" s="370" t="str">
        <f t="shared" si="28"/>
        <v>N/A</v>
      </c>
      <c r="S493" s="275" t="str">
        <f t="shared" si="35"/>
        <v>N/A</v>
      </c>
      <c r="T493" s="113"/>
      <c r="U493" s="323"/>
      <c r="V493" s="323"/>
    </row>
    <row r="494" spans="1:22" ht="12.75" x14ac:dyDescent="0.2">
      <c r="A494" s="272" t="s">
        <v>118</v>
      </c>
      <c r="B494" s="272">
        <v>2023</v>
      </c>
      <c r="C494" s="272" t="s">
        <v>656</v>
      </c>
      <c r="D494" s="272" t="s">
        <v>144</v>
      </c>
      <c r="E494" s="272" t="s">
        <v>1326</v>
      </c>
      <c r="F494" s="272">
        <v>6</v>
      </c>
      <c r="G494" s="272" t="s">
        <v>299</v>
      </c>
      <c r="H494" s="272" t="s">
        <v>1262</v>
      </c>
      <c r="I494" s="272" t="s">
        <v>479</v>
      </c>
      <c r="J494" s="272" t="s">
        <v>192</v>
      </c>
      <c r="K494" s="272" t="s">
        <v>1571</v>
      </c>
      <c r="L494" s="272" t="s">
        <v>1546</v>
      </c>
      <c r="M494" s="272" t="s">
        <v>1547</v>
      </c>
      <c r="N494" s="272" t="s">
        <v>1130</v>
      </c>
      <c r="O494" s="272"/>
      <c r="P494" s="274">
        <v>0</v>
      </c>
      <c r="Q494" s="274">
        <v>0</v>
      </c>
      <c r="R494" s="370" t="str">
        <f t="shared" si="28"/>
        <v>N/A</v>
      </c>
      <c r="S494" s="275" t="str">
        <f t="shared" si="35"/>
        <v>N/A</v>
      </c>
      <c r="T494" s="113" t="s">
        <v>2015</v>
      </c>
      <c r="U494" s="323"/>
      <c r="V494" s="323"/>
    </row>
    <row r="495" spans="1:22" ht="12.75" x14ac:dyDescent="0.2">
      <c r="A495" s="272" t="s">
        <v>118</v>
      </c>
      <c r="B495" s="272">
        <v>2023</v>
      </c>
      <c r="C495" s="272" t="s">
        <v>656</v>
      </c>
      <c r="D495" s="272" t="s">
        <v>144</v>
      </c>
      <c r="E495" s="272" t="s">
        <v>1326</v>
      </c>
      <c r="F495" s="272">
        <v>6</v>
      </c>
      <c r="G495" s="272" t="s">
        <v>299</v>
      </c>
      <c r="H495" s="272" t="s">
        <v>1262</v>
      </c>
      <c r="I495" s="272" t="s">
        <v>481</v>
      </c>
      <c r="J495" s="272" t="s">
        <v>184</v>
      </c>
      <c r="K495" s="272" t="s">
        <v>1555</v>
      </c>
      <c r="L495" s="272" t="s">
        <v>1546</v>
      </c>
      <c r="M495" s="272" t="s">
        <v>1547</v>
      </c>
      <c r="N495" s="272" t="s">
        <v>1130</v>
      </c>
      <c r="O495" s="272"/>
      <c r="P495" s="274">
        <v>0</v>
      </c>
      <c r="Q495" s="274">
        <v>0</v>
      </c>
      <c r="R495" s="370" t="str">
        <f t="shared" si="28"/>
        <v>N/A</v>
      </c>
      <c r="S495" s="275" t="str">
        <f t="shared" si="35"/>
        <v>N/A</v>
      </c>
      <c r="T495" s="113" t="s">
        <v>2069</v>
      </c>
      <c r="U495" s="323"/>
      <c r="V495" s="323"/>
    </row>
    <row r="496" spans="1:22" ht="12.75" x14ac:dyDescent="0.2">
      <c r="A496" s="272" t="s">
        <v>118</v>
      </c>
      <c r="B496" s="272">
        <v>2023</v>
      </c>
      <c r="C496" s="272" t="s">
        <v>656</v>
      </c>
      <c r="D496" s="272" t="s">
        <v>144</v>
      </c>
      <c r="E496" s="272" t="s">
        <v>1326</v>
      </c>
      <c r="F496" s="272">
        <v>6</v>
      </c>
      <c r="G496" s="272" t="s">
        <v>297</v>
      </c>
      <c r="H496" s="272" t="s">
        <v>1262</v>
      </c>
      <c r="I496" s="272" t="s">
        <v>479</v>
      </c>
      <c r="J496" s="272" t="s">
        <v>190</v>
      </c>
      <c r="K496" s="272" t="s">
        <v>1552</v>
      </c>
      <c r="L496" s="272" t="s">
        <v>1546</v>
      </c>
      <c r="M496" s="273" t="s">
        <v>1547</v>
      </c>
      <c r="N496" s="272" t="s">
        <v>1130</v>
      </c>
      <c r="O496" s="272"/>
      <c r="P496" s="274">
        <v>11</v>
      </c>
      <c r="Q496" s="304">
        <v>21</v>
      </c>
      <c r="R496" s="370" t="str">
        <f t="shared" si="28"/>
        <v>N/A</v>
      </c>
      <c r="S496" s="275" t="str">
        <f t="shared" si="35"/>
        <v>N/A</v>
      </c>
      <c r="T496" s="113"/>
      <c r="U496" s="323"/>
      <c r="V496" s="323"/>
    </row>
    <row r="497" spans="1:22" ht="12.75" x14ac:dyDescent="0.2">
      <c r="A497" s="272" t="s">
        <v>118</v>
      </c>
      <c r="B497" s="272">
        <v>2023</v>
      </c>
      <c r="C497" s="272" t="s">
        <v>656</v>
      </c>
      <c r="D497" s="272" t="s">
        <v>144</v>
      </c>
      <c r="E497" s="272" t="s">
        <v>1326</v>
      </c>
      <c r="F497" s="272">
        <v>6</v>
      </c>
      <c r="G497" s="272" t="s">
        <v>297</v>
      </c>
      <c r="H497" s="272" t="s">
        <v>1262</v>
      </c>
      <c r="I497" s="272" t="s">
        <v>479</v>
      </c>
      <c r="J497" s="272" t="s">
        <v>192</v>
      </c>
      <c r="K497" s="272" t="s">
        <v>807</v>
      </c>
      <c r="L497" s="272" t="s">
        <v>1546</v>
      </c>
      <c r="M497" s="272" t="s">
        <v>1547</v>
      </c>
      <c r="N497" s="272" t="s">
        <v>1130</v>
      </c>
      <c r="O497" s="272"/>
      <c r="P497" s="274" t="s">
        <v>1547</v>
      </c>
      <c r="Q497" s="274" t="s">
        <v>1547</v>
      </c>
      <c r="R497" s="370" t="str">
        <f t="shared" si="28"/>
        <v>N/A</v>
      </c>
      <c r="S497" s="275" t="str">
        <f t="shared" si="35"/>
        <v>N/A</v>
      </c>
      <c r="T497" s="113"/>
      <c r="U497" s="323"/>
      <c r="V497" s="323"/>
    </row>
    <row r="498" spans="1:22" ht="12.75" x14ac:dyDescent="0.2">
      <c r="A498" s="272" t="s">
        <v>118</v>
      </c>
      <c r="B498" s="272">
        <v>2023</v>
      </c>
      <c r="C498" s="272" t="s">
        <v>656</v>
      </c>
      <c r="D498" s="272" t="s">
        <v>144</v>
      </c>
      <c r="E498" s="272" t="s">
        <v>1326</v>
      </c>
      <c r="F498" s="272">
        <v>6</v>
      </c>
      <c r="G498" s="272" t="s">
        <v>297</v>
      </c>
      <c r="H498" s="272" t="s">
        <v>1262</v>
      </c>
      <c r="I498" s="272" t="s">
        <v>479</v>
      </c>
      <c r="J498" s="272" t="s">
        <v>192</v>
      </c>
      <c r="K498" s="272" t="s">
        <v>766</v>
      </c>
      <c r="L498" s="272" t="s">
        <v>1546</v>
      </c>
      <c r="M498" s="272" t="s">
        <v>1547</v>
      </c>
      <c r="N498" s="272" t="s">
        <v>1130</v>
      </c>
      <c r="O498" s="272"/>
      <c r="P498" s="274" t="s">
        <v>1547</v>
      </c>
      <c r="Q498" s="274" t="s">
        <v>1547</v>
      </c>
      <c r="R498" s="370" t="str">
        <f t="shared" si="28"/>
        <v>N/A</v>
      </c>
      <c r="S498" s="275" t="str">
        <f t="shared" si="35"/>
        <v>N/A</v>
      </c>
      <c r="T498" s="113"/>
      <c r="U498" s="323"/>
      <c r="V498" s="323"/>
    </row>
    <row r="499" spans="1:22" ht="12.75" x14ac:dyDescent="0.2">
      <c r="A499" s="272" t="s">
        <v>118</v>
      </c>
      <c r="B499" s="272">
        <v>2023</v>
      </c>
      <c r="C499" s="272" t="s">
        <v>656</v>
      </c>
      <c r="D499" s="272" t="s">
        <v>144</v>
      </c>
      <c r="E499" s="272" t="s">
        <v>1326</v>
      </c>
      <c r="F499" s="272">
        <v>6</v>
      </c>
      <c r="G499" s="272" t="s">
        <v>297</v>
      </c>
      <c r="H499" s="272" t="s">
        <v>1262</v>
      </c>
      <c r="I499" s="272" t="s">
        <v>479</v>
      </c>
      <c r="J499" s="272" t="s">
        <v>192</v>
      </c>
      <c r="K499" s="272" t="s">
        <v>1571</v>
      </c>
      <c r="L499" s="272" t="s">
        <v>1546</v>
      </c>
      <c r="M499" s="272" t="s">
        <v>1547</v>
      </c>
      <c r="N499" s="272" t="s">
        <v>1130</v>
      </c>
      <c r="O499" s="272"/>
      <c r="P499" s="274">
        <v>0</v>
      </c>
      <c r="Q499" s="274">
        <v>0</v>
      </c>
      <c r="R499" s="370" t="str">
        <f t="shared" si="28"/>
        <v>N/A</v>
      </c>
      <c r="S499" s="275" t="str">
        <f t="shared" si="35"/>
        <v>N/A</v>
      </c>
      <c r="T499" s="113" t="s">
        <v>2015</v>
      </c>
      <c r="U499" s="323"/>
      <c r="V499" s="323"/>
    </row>
    <row r="500" spans="1:22" ht="12.75" x14ac:dyDescent="0.2">
      <c r="A500" s="272" t="s">
        <v>118</v>
      </c>
      <c r="B500" s="272">
        <v>2023</v>
      </c>
      <c r="C500" s="272" t="s">
        <v>656</v>
      </c>
      <c r="D500" s="272" t="s">
        <v>144</v>
      </c>
      <c r="E500" s="272" t="s">
        <v>1326</v>
      </c>
      <c r="F500" s="272" t="s">
        <v>1449</v>
      </c>
      <c r="G500" s="272" t="s">
        <v>303</v>
      </c>
      <c r="H500" s="272" t="s">
        <v>1262</v>
      </c>
      <c r="I500" s="272" t="s">
        <v>479</v>
      </c>
      <c r="J500" s="272" t="s">
        <v>192</v>
      </c>
      <c r="K500" s="272" t="s">
        <v>807</v>
      </c>
      <c r="L500" s="272" t="s">
        <v>1546</v>
      </c>
      <c r="M500" s="272" t="s">
        <v>1547</v>
      </c>
      <c r="N500" s="272" t="s">
        <v>1130</v>
      </c>
      <c r="O500" s="272"/>
      <c r="P500" s="274" t="s">
        <v>1547</v>
      </c>
      <c r="Q500" s="274" t="s">
        <v>1547</v>
      </c>
      <c r="R500" s="370" t="str">
        <f t="shared" si="28"/>
        <v>N/A</v>
      </c>
      <c r="S500" s="275" t="str">
        <f t="shared" si="35"/>
        <v>N/A</v>
      </c>
      <c r="T500" s="113"/>
      <c r="U500" s="323"/>
      <c r="V500" s="323"/>
    </row>
    <row r="501" spans="1:22" ht="12.75" x14ac:dyDescent="0.2">
      <c r="A501" s="272" t="s">
        <v>118</v>
      </c>
      <c r="B501" s="272">
        <v>2023</v>
      </c>
      <c r="C501" s="272" t="s">
        <v>656</v>
      </c>
      <c r="D501" s="272" t="s">
        <v>144</v>
      </c>
      <c r="E501" s="272" t="s">
        <v>1326</v>
      </c>
      <c r="F501" s="272" t="s">
        <v>1449</v>
      </c>
      <c r="G501" s="272" t="s">
        <v>303</v>
      </c>
      <c r="H501" s="272" t="s">
        <v>1262</v>
      </c>
      <c r="I501" s="272" t="s">
        <v>479</v>
      </c>
      <c r="J501" s="272" t="s">
        <v>192</v>
      </c>
      <c r="K501" s="272" t="s">
        <v>766</v>
      </c>
      <c r="L501" s="272" t="s">
        <v>1546</v>
      </c>
      <c r="M501" s="272" t="s">
        <v>1547</v>
      </c>
      <c r="N501" s="272" t="s">
        <v>1130</v>
      </c>
      <c r="O501" s="272"/>
      <c r="P501" s="274" t="s">
        <v>1547</v>
      </c>
      <c r="Q501" s="274" t="s">
        <v>1547</v>
      </c>
      <c r="R501" s="370" t="str">
        <f t="shared" si="28"/>
        <v>N/A</v>
      </c>
      <c r="S501" s="275" t="str">
        <f t="shared" si="35"/>
        <v>N/A</v>
      </c>
      <c r="T501" s="113"/>
      <c r="U501" s="323"/>
      <c r="V501" s="323"/>
    </row>
    <row r="502" spans="1:22" ht="12.75" x14ac:dyDescent="0.2">
      <c r="A502" s="272" t="s">
        <v>118</v>
      </c>
      <c r="B502" s="272">
        <v>2023</v>
      </c>
      <c r="C502" s="272" t="s">
        <v>656</v>
      </c>
      <c r="D502" s="272" t="s">
        <v>144</v>
      </c>
      <c r="E502" s="272" t="s">
        <v>1326</v>
      </c>
      <c r="F502" s="272" t="s">
        <v>1449</v>
      </c>
      <c r="G502" s="272" t="s">
        <v>303</v>
      </c>
      <c r="H502" s="272" t="s">
        <v>1262</v>
      </c>
      <c r="I502" s="272" t="s">
        <v>479</v>
      </c>
      <c r="J502" s="272" t="s">
        <v>192</v>
      </c>
      <c r="K502" s="272" t="s">
        <v>1571</v>
      </c>
      <c r="L502" s="272" t="s">
        <v>1546</v>
      </c>
      <c r="M502" s="272" t="s">
        <v>1547</v>
      </c>
      <c r="N502" s="272" t="s">
        <v>1130</v>
      </c>
      <c r="O502" s="272"/>
      <c r="P502" s="274">
        <v>0</v>
      </c>
      <c r="Q502" s="274">
        <v>0</v>
      </c>
      <c r="R502" s="370" t="str">
        <f t="shared" si="28"/>
        <v>N/A</v>
      </c>
      <c r="S502" s="275" t="str">
        <f t="shared" si="35"/>
        <v>N/A</v>
      </c>
      <c r="T502" s="113" t="s">
        <v>2015</v>
      </c>
      <c r="U502" s="323"/>
      <c r="V502" s="323"/>
    </row>
    <row r="503" spans="1:22" ht="12.75" x14ac:dyDescent="0.2">
      <c r="A503" s="272" t="s">
        <v>118</v>
      </c>
      <c r="B503" s="272">
        <v>2023</v>
      </c>
      <c r="C503" s="272" t="s">
        <v>656</v>
      </c>
      <c r="D503" s="272" t="s">
        <v>144</v>
      </c>
      <c r="E503" s="272" t="s">
        <v>1326</v>
      </c>
      <c r="F503" s="272" t="s">
        <v>1449</v>
      </c>
      <c r="G503" s="272" t="s">
        <v>299</v>
      </c>
      <c r="H503" s="272" t="s">
        <v>1262</v>
      </c>
      <c r="I503" s="272" t="s">
        <v>479</v>
      </c>
      <c r="J503" s="272" t="s">
        <v>184</v>
      </c>
      <c r="K503" s="272" t="s">
        <v>1554</v>
      </c>
      <c r="L503" s="272" t="s">
        <v>1546</v>
      </c>
      <c r="M503" s="272" t="s">
        <v>1547</v>
      </c>
      <c r="N503" s="272" t="s">
        <v>1130</v>
      </c>
      <c r="O503" s="272"/>
      <c r="P503" s="274" t="s">
        <v>1547</v>
      </c>
      <c r="Q503" s="274" t="s">
        <v>1547</v>
      </c>
      <c r="R503" s="370" t="str">
        <f t="shared" si="28"/>
        <v>N/A</v>
      </c>
      <c r="S503" s="275" t="str">
        <f t="shared" si="35"/>
        <v>N/A</v>
      </c>
      <c r="T503" s="113" t="s">
        <v>2108</v>
      </c>
      <c r="U503" s="323"/>
      <c r="V503" s="323"/>
    </row>
    <row r="504" spans="1:22" ht="12.75" x14ac:dyDescent="0.2">
      <c r="A504" s="272" t="s">
        <v>118</v>
      </c>
      <c r="B504" s="272">
        <v>2023</v>
      </c>
      <c r="C504" s="272" t="s">
        <v>656</v>
      </c>
      <c r="D504" s="272" t="s">
        <v>144</v>
      </c>
      <c r="E504" s="272" t="s">
        <v>1326</v>
      </c>
      <c r="F504" s="272" t="s">
        <v>1449</v>
      </c>
      <c r="G504" s="272" t="s">
        <v>299</v>
      </c>
      <c r="H504" s="272" t="s">
        <v>1262</v>
      </c>
      <c r="I504" s="272" t="s">
        <v>479</v>
      </c>
      <c r="J504" s="272" t="s">
        <v>192</v>
      </c>
      <c r="K504" s="272" t="s">
        <v>807</v>
      </c>
      <c r="L504" s="272" t="s">
        <v>1546</v>
      </c>
      <c r="M504" s="272" t="s">
        <v>1547</v>
      </c>
      <c r="N504" s="272" t="s">
        <v>1130</v>
      </c>
      <c r="O504" s="272"/>
      <c r="P504" s="274" t="s">
        <v>1547</v>
      </c>
      <c r="Q504" s="274" t="s">
        <v>1547</v>
      </c>
      <c r="R504" s="370" t="str">
        <f t="shared" si="28"/>
        <v>N/A</v>
      </c>
      <c r="S504" s="275" t="str">
        <f t="shared" si="35"/>
        <v>N/A</v>
      </c>
      <c r="T504" s="113"/>
      <c r="U504" s="323"/>
      <c r="V504" s="323"/>
    </row>
    <row r="505" spans="1:22" ht="12.75" x14ac:dyDescent="0.2">
      <c r="A505" s="272" t="s">
        <v>118</v>
      </c>
      <c r="B505" s="272">
        <v>2023</v>
      </c>
      <c r="C505" s="272" t="s">
        <v>656</v>
      </c>
      <c r="D505" s="272" t="s">
        <v>144</v>
      </c>
      <c r="E505" s="272" t="s">
        <v>1326</v>
      </c>
      <c r="F505" s="272" t="s">
        <v>1449</v>
      </c>
      <c r="G505" s="272" t="s">
        <v>299</v>
      </c>
      <c r="H505" s="272" t="s">
        <v>1262</v>
      </c>
      <c r="I505" s="272" t="s">
        <v>479</v>
      </c>
      <c r="J505" s="272" t="s">
        <v>192</v>
      </c>
      <c r="K505" s="272" t="s">
        <v>766</v>
      </c>
      <c r="L505" s="272" t="s">
        <v>1546</v>
      </c>
      <c r="M505" s="272" t="s">
        <v>1547</v>
      </c>
      <c r="N505" s="272" t="s">
        <v>1130</v>
      </c>
      <c r="O505" s="272"/>
      <c r="P505" s="274" t="s">
        <v>1547</v>
      </c>
      <c r="Q505" s="274" t="s">
        <v>1547</v>
      </c>
      <c r="R505" s="370" t="str">
        <f t="shared" si="28"/>
        <v>N/A</v>
      </c>
      <c r="S505" s="275" t="str">
        <f t="shared" si="35"/>
        <v>N/A</v>
      </c>
      <c r="T505" s="113"/>
      <c r="U505" s="323"/>
      <c r="V505" s="323"/>
    </row>
    <row r="506" spans="1:22" ht="12.75" x14ac:dyDescent="0.2">
      <c r="A506" s="272" t="s">
        <v>118</v>
      </c>
      <c r="B506" s="272">
        <v>2023</v>
      </c>
      <c r="C506" s="272" t="s">
        <v>656</v>
      </c>
      <c r="D506" s="272" t="s">
        <v>144</v>
      </c>
      <c r="E506" s="272" t="s">
        <v>1326</v>
      </c>
      <c r="F506" s="272" t="s">
        <v>1449</v>
      </c>
      <c r="G506" s="272" t="s">
        <v>299</v>
      </c>
      <c r="H506" s="272" t="s">
        <v>1262</v>
      </c>
      <c r="I506" s="272" t="s">
        <v>479</v>
      </c>
      <c r="J506" s="272" t="s">
        <v>192</v>
      </c>
      <c r="K506" s="272" t="s">
        <v>1571</v>
      </c>
      <c r="L506" s="272" t="s">
        <v>1546</v>
      </c>
      <c r="M506" s="272" t="s">
        <v>1547</v>
      </c>
      <c r="N506" s="272" t="s">
        <v>1130</v>
      </c>
      <c r="O506" s="272"/>
      <c r="P506" s="274">
        <v>0</v>
      </c>
      <c r="Q506" s="274">
        <v>0</v>
      </c>
      <c r="R506" s="370" t="str">
        <f t="shared" si="28"/>
        <v>N/A</v>
      </c>
      <c r="S506" s="275" t="str">
        <f t="shared" si="35"/>
        <v>N/A</v>
      </c>
      <c r="T506" s="113" t="s">
        <v>2015</v>
      </c>
      <c r="U506" s="323"/>
      <c r="V506" s="323"/>
    </row>
    <row r="507" spans="1:22" ht="12.75" x14ac:dyDescent="0.2">
      <c r="A507" s="272" t="s">
        <v>118</v>
      </c>
      <c r="B507" s="272">
        <v>2023</v>
      </c>
      <c r="C507" s="272" t="s">
        <v>656</v>
      </c>
      <c r="D507" s="272" t="s">
        <v>144</v>
      </c>
      <c r="E507" s="272" t="s">
        <v>1326</v>
      </c>
      <c r="F507" s="272" t="s">
        <v>1449</v>
      </c>
      <c r="G507" s="272" t="s">
        <v>299</v>
      </c>
      <c r="H507" s="272" t="s">
        <v>1262</v>
      </c>
      <c r="I507" s="272" t="s">
        <v>481</v>
      </c>
      <c r="J507" s="272" t="s">
        <v>184</v>
      </c>
      <c r="K507" s="272" t="s">
        <v>1555</v>
      </c>
      <c r="L507" s="272" t="s">
        <v>1546</v>
      </c>
      <c r="M507" s="272" t="s">
        <v>1547</v>
      </c>
      <c r="N507" s="272" t="s">
        <v>1130</v>
      </c>
      <c r="O507" s="272"/>
      <c r="P507" s="274" t="s">
        <v>1547</v>
      </c>
      <c r="Q507" s="274" t="s">
        <v>1547</v>
      </c>
      <c r="R507" s="370" t="str">
        <f t="shared" si="28"/>
        <v>N/A</v>
      </c>
      <c r="S507" s="275" t="str">
        <f t="shared" si="35"/>
        <v>N/A</v>
      </c>
      <c r="T507" s="113" t="s">
        <v>2117</v>
      </c>
      <c r="U507" s="323"/>
      <c r="V507" s="323"/>
    </row>
    <row r="508" spans="1:22" ht="12.75" x14ac:dyDescent="0.2">
      <c r="A508" s="272" t="s">
        <v>118</v>
      </c>
      <c r="B508" s="272">
        <v>2023</v>
      </c>
      <c r="C508" s="272" t="s">
        <v>656</v>
      </c>
      <c r="D508" s="272" t="s">
        <v>144</v>
      </c>
      <c r="E508" s="272" t="s">
        <v>1326</v>
      </c>
      <c r="F508" s="272" t="s">
        <v>1449</v>
      </c>
      <c r="G508" s="272" t="s">
        <v>297</v>
      </c>
      <c r="H508" s="272" t="s">
        <v>1262</v>
      </c>
      <c r="I508" s="272" t="s">
        <v>479</v>
      </c>
      <c r="J508" s="272" t="s">
        <v>190</v>
      </c>
      <c r="K508" s="272" t="s">
        <v>1552</v>
      </c>
      <c r="L508" s="272" t="s">
        <v>1546</v>
      </c>
      <c r="M508" s="273" t="s">
        <v>1547</v>
      </c>
      <c r="N508" s="272" t="s">
        <v>1130</v>
      </c>
      <c r="O508" s="272"/>
      <c r="P508" s="274">
        <v>11</v>
      </c>
      <c r="Q508" s="304">
        <v>21</v>
      </c>
      <c r="R508" s="370" t="str">
        <f t="shared" si="28"/>
        <v>N/A</v>
      </c>
      <c r="S508" s="275" t="str">
        <f t="shared" si="35"/>
        <v>N/A</v>
      </c>
      <c r="T508" s="113"/>
      <c r="U508" s="323"/>
      <c r="V508" s="323"/>
    </row>
    <row r="509" spans="1:22" ht="12.75" x14ac:dyDescent="0.2">
      <c r="A509" s="272" t="s">
        <v>118</v>
      </c>
      <c r="B509" s="272">
        <v>2023</v>
      </c>
      <c r="C509" s="272" t="s">
        <v>656</v>
      </c>
      <c r="D509" s="272" t="s">
        <v>144</v>
      </c>
      <c r="E509" s="272" t="s">
        <v>1326</v>
      </c>
      <c r="F509" s="272" t="s">
        <v>1449</v>
      </c>
      <c r="G509" s="272" t="s">
        <v>297</v>
      </c>
      <c r="H509" s="272" t="s">
        <v>1262</v>
      </c>
      <c r="I509" s="272" t="s">
        <v>479</v>
      </c>
      <c r="J509" s="272" t="s">
        <v>192</v>
      </c>
      <c r="K509" s="272" t="s">
        <v>807</v>
      </c>
      <c r="L509" s="272" t="s">
        <v>1546</v>
      </c>
      <c r="M509" s="272" t="s">
        <v>1547</v>
      </c>
      <c r="N509" s="272" t="s">
        <v>1130</v>
      </c>
      <c r="O509" s="272"/>
      <c r="P509" s="274" t="s">
        <v>1547</v>
      </c>
      <c r="Q509" s="274" t="s">
        <v>1547</v>
      </c>
      <c r="R509" s="370" t="str">
        <f t="shared" si="28"/>
        <v>N/A</v>
      </c>
      <c r="S509" s="275" t="str">
        <f t="shared" si="35"/>
        <v>N/A</v>
      </c>
      <c r="T509" s="113"/>
      <c r="U509" s="323"/>
      <c r="V509" s="323"/>
    </row>
    <row r="510" spans="1:22" ht="12.75" x14ac:dyDescent="0.2">
      <c r="A510" s="272" t="s">
        <v>118</v>
      </c>
      <c r="B510" s="272">
        <v>2023</v>
      </c>
      <c r="C510" s="272" t="s">
        <v>656</v>
      </c>
      <c r="D510" s="272" t="s">
        <v>144</v>
      </c>
      <c r="E510" s="272" t="s">
        <v>1326</v>
      </c>
      <c r="F510" s="272" t="s">
        <v>1449</v>
      </c>
      <c r="G510" s="272" t="s">
        <v>297</v>
      </c>
      <c r="H510" s="272" t="s">
        <v>1262</v>
      </c>
      <c r="I510" s="272" t="s">
        <v>479</v>
      </c>
      <c r="J510" s="272" t="s">
        <v>192</v>
      </c>
      <c r="K510" s="272" t="s">
        <v>766</v>
      </c>
      <c r="L510" s="272" t="s">
        <v>1546</v>
      </c>
      <c r="M510" s="272" t="s">
        <v>1547</v>
      </c>
      <c r="N510" s="272" t="s">
        <v>1130</v>
      </c>
      <c r="O510" s="272"/>
      <c r="P510" s="274" t="s">
        <v>1547</v>
      </c>
      <c r="Q510" s="274" t="s">
        <v>1547</v>
      </c>
      <c r="R510" s="370" t="str">
        <f t="shared" si="28"/>
        <v>N/A</v>
      </c>
      <c r="S510" s="275" t="str">
        <f t="shared" si="35"/>
        <v>N/A</v>
      </c>
      <c r="T510" s="113"/>
      <c r="U510" s="323"/>
      <c r="V510" s="323"/>
    </row>
    <row r="511" spans="1:22" ht="12.75" x14ac:dyDescent="0.2">
      <c r="A511" s="272" t="s">
        <v>118</v>
      </c>
      <c r="B511" s="272">
        <v>2023</v>
      </c>
      <c r="C511" s="272" t="s">
        <v>656</v>
      </c>
      <c r="D511" s="272" t="s">
        <v>144</v>
      </c>
      <c r="E511" s="272" t="s">
        <v>1326</v>
      </c>
      <c r="F511" s="272" t="s">
        <v>1449</v>
      </c>
      <c r="G511" s="272" t="s">
        <v>297</v>
      </c>
      <c r="H511" s="272" t="s">
        <v>1262</v>
      </c>
      <c r="I511" s="272" t="s">
        <v>479</v>
      </c>
      <c r="J511" s="272" t="s">
        <v>192</v>
      </c>
      <c r="K511" s="272" t="s">
        <v>1571</v>
      </c>
      <c r="L511" s="272" t="s">
        <v>1546</v>
      </c>
      <c r="M511" s="272" t="s">
        <v>1547</v>
      </c>
      <c r="N511" s="272" t="s">
        <v>1130</v>
      </c>
      <c r="O511" s="272"/>
      <c r="P511" s="274">
        <v>0</v>
      </c>
      <c r="Q511" s="274">
        <v>0</v>
      </c>
      <c r="R511" s="370" t="str">
        <f t="shared" si="28"/>
        <v>N/A</v>
      </c>
      <c r="S511" s="275" t="str">
        <f t="shared" si="35"/>
        <v>N/A</v>
      </c>
      <c r="T511" s="113" t="s">
        <v>2015</v>
      </c>
      <c r="U511" s="323"/>
      <c r="V511" s="323"/>
    </row>
    <row r="512" spans="1:22" ht="12.75" x14ac:dyDescent="0.2">
      <c r="A512" s="272" t="s">
        <v>118</v>
      </c>
      <c r="B512" s="272">
        <v>2023</v>
      </c>
      <c r="C512" s="272" t="s">
        <v>656</v>
      </c>
      <c r="D512" s="272" t="s">
        <v>144</v>
      </c>
      <c r="E512" s="272" t="s">
        <v>1327</v>
      </c>
      <c r="F512" s="272" t="s">
        <v>1441</v>
      </c>
      <c r="G512" s="272" t="s">
        <v>303</v>
      </c>
      <c r="H512" s="272" t="s">
        <v>1262</v>
      </c>
      <c r="I512" s="272" t="s">
        <v>479</v>
      </c>
      <c r="J512" s="272" t="s">
        <v>192</v>
      </c>
      <c r="K512" s="272" t="s">
        <v>807</v>
      </c>
      <c r="L512" s="272" t="s">
        <v>1546</v>
      </c>
      <c r="M512" s="272" t="s">
        <v>1547</v>
      </c>
      <c r="N512" s="272" t="s">
        <v>1130</v>
      </c>
      <c r="O512" s="272" t="s">
        <v>1553</v>
      </c>
      <c r="P512" s="274">
        <v>0</v>
      </c>
      <c r="Q512" s="274">
        <v>0</v>
      </c>
      <c r="R512" s="370" t="str">
        <f t="shared" si="28"/>
        <v>N/A</v>
      </c>
      <c r="S512" s="275" t="str">
        <f t="shared" ref="S512:S513" si="36">IF(M512="N/A","N/A",IF(OR(R512&lt;90,R512&gt;150),"X",""))</f>
        <v>N/A</v>
      </c>
      <c r="T512" s="113" t="s">
        <v>2069</v>
      </c>
      <c r="U512" s="323"/>
      <c r="V512" s="323"/>
    </row>
    <row r="513" spans="1:22" ht="12.75" x14ac:dyDescent="0.2">
      <c r="A513" s="272" t="s">
        <v>118</v>
      </c>
      <c r="B513" s="272">
        <v>2023</v>
      </c>
      <c r="C513" s="272" t="s">
        <v>656</v>
      </c>
      <c r="D513" s="272" t="s">
        <v>144</v>
      </c>
      <c r="E513" s="272" t="s">
        <v>1327</v>
      </c>
      <c r="F513" s="272" t="s">
        <v>1441</v>
      </c>
      <c r="G513" s="272" t="s">
        <v>303</v>
      </c>
      <c r="H513" s="272" t="s">
        <v>1262</v>
      </c>
      <c r="I513" s="272" t="s">
        <v>479</v>
      </c>
      <c r="J513" s="272" t="s">
        <v>192</v>
      </c>
      <c r="K513" s="272" t="s">
        <v>766</v>
      </c>
      <c r="L513" s="272" t="s">
        <v>1546</v>
      </c>
      <c r="M513" s="272" t="s">
        <v>1547</v>
      </c>
      <c r="N513" s="272" t="s">
        <v>1130</v>
      </c>
      <c r="O513" s="272" t="s">
        <v>1553</v>
      </c>
      <c r="P513" s="274">
        <v>0</v>
      </c>
      <c r="Q513" s="274">
        <v>0</v>
      </c>
      <c r="R513" s="370" t="str">
        <f t="shared" si="28"/>
        <v>N/A</v>
      </c>
      <c r="S513" s="275" t="str">
        <f t="shared" si="36"/>
        <v>N/A</v>
      </c>
      <c r="T513" s="113" t="s">
        <v>2069</v>
      </c>
      <c r="U513" s="323"/>
      <c r="V513" s="323"/>
    </row>
    <row r="514" spans="1:22" ht="12.75" x14ac:dyDescent="0.2">
      <c r="A514" s="272" t="s">
        <v>118</v>
      </c>
      <c r="B514" s="272">
        <v>2023</v>
      </c>
      <c r="C514" s="272" t="s">
        <v>656</v>
      </c>
      <c r="D514" s="272" t="s">
        <v>144</v>
      </c>
      <c r="E514" s="272" t="s">
        <v>1327</v>
      </c>
      <c r="F514" s="272" t="s">
        <v>1441</v>
      </c>
      <c r="G514" s="272" t="s">
        <v>303</v>
      </c>
      <c r="H514" s="272" t="s">
        <v>1262</v>
      </c>
      <c r="I514" s="272" t="s">
        <v>479</v>
      </c>
      <c r="J514" s="272" t="s">
        <v>192</v>
      </c>
      <c r="K514" s="272" t="s">
        <v>1571</v>
      </c>
      <c r="L514" s="272" t="s">
        <v>1546</v>
      </c>
      <c r="M514" s="272" t="s">
        <v>1547</v>
      </c>
      <c r="N514" s="272" t="s">
        <v>1130</v>
      </c>
      <c r="O514" s="272" t="s">
        <v>1553</v>
      </c>
      <c r="P514" s="274">
        <v>0</v>
      </c>
      <c r="Q514" s="274">
        <v>0</v>
      </c>
      <c r="R514" s="370" t="str">
        <f t="shared" si="28"/>
        <v>N/A</v>
      </c>
      <c r="S514" s="275" t="str">
        <f t="shared" si="35"/>
        <v>N/A</v>
      </c>
      <c r="T514" s="113" t="s">
        <v>2015</v>
      </c>
      <c r="U514" s="323"/>
      <c r="V514" s="323"/>
    </row>
    <row r="515" spans="1:22" ht="25.5" x14ac:dyDescent="0.2">
      <c r="A515" s="272" t="s">
        <v>118</v>
      </c>
      <c r="B515" s="272">
        <v>2023</v>
      </c>
      <c r="C515" s="272" t="s">
        <v>656</v>
      </c>
      <c r="D515" s="272" t="s">
        <v>144</v>
      </c>
      <c r="E515" s="272" t="s">
        <v>1327</v>
      </c>
      <c r="F515" s="272" t="s">
        <v>1441</v>
      </c>
      <c r="G515" s="272" t="s">
        <v>299</v>
      </c>
      <c r="H515" s="272" t="s">
        <v>1262</v>
      </c>
      <c r="I515" s="272" t="s">
        <v>479</v>
      </c>
      <c r="J515" s="272" t="s">
        <v>184</v>
      </c>
      <c r="K515" s="272" t="s">
        <v>1554</v>
      </c>
      <c r="L515" s="272" t="s">
        <v>1546</v>
      </c>
      <c r="M515" s="272" t="s">
        <v>1547</v>
      </c>
      <c r="N515" s="272" t="s">
        <v>1130</v>
      </c>
      <c r="O515" s="272" t="s">
        <v>1553</v>
      </c>
      <c r="P515" s="274" t="s">
        <v>1547</v>
      </c>
      <c r="Q515" s="274" t="s">
        <v>1547</v>
      </c>
      <c r="R515" s="370" t="str">
        <f t="shared" si="28"/>
        <v>N/A</v>
      </c>
      <c r="S515" s="275" t="str">
        <f t="shared" si="35"/>
        <v>N/A</v>
      </c>
      <c r="T515" s="113" t="s">
        <v>2107</v>
      </c>
      <c r="U515" s="323"/>
      <c r="V515" s="323"/>
    </row>
    <row r="516" spans="1:22" ht="12.75" x14ac:dyDescent="0.2">
      <c r="A516" s="272" t="s">
        <v>118</v>
      </c>
      <c r="B516" s="272">
        <v>2023</v>
      </c>
      <c r="C516" s="272" t="s">
        <v>656</v>
      </c>
      <c r="D516" s="272" t="s">
        <v>144</v>
      </c>
      <c r="E516" s="272" t="s">
        <v>1327</v>
      </c>
      <c r="F516" s="272" t="s">
        <v>1441</v>
      </c>
      <c r="G516" s="272" t="s">
        <v>299</v>
      </c>
      <c r="H516" s="272" t="s">
        <v>1262</v>
      </c>
      <c r="I516" s="272" t="s">
        <v>479</v>
      </c>
      <c r="J516" s="272" t="s">
        <v>192</v>
      </c>
      <c r="K516" s="272" t="s">
        <v>807</v>
      </c>
      <c r="L516" s="272" t="s">
        <v>1546</v>
      </c>
      <c r="M516" s="272" t="s">
        <v>1547</v>
      </c>
      <c r="N516" s="272" t="s">
        <v>1130</v>
      </c>
      <c r="O516" s="272" t="s">
        <v>1553</v>
      </c>
      <c r="P516" s="274">
        <v>0</v>
      </c>
      <c r="Q516" s="274">
        <v>0</v>
      </c>
      <c r="R516" s="370" t="str">
        <f t="shared" si="28"/>
        <v>N/A</v>
      </c>
      <c r="S516" s="275" t="str">
        <f t="shared" ref="S516:S517" si="37">IF(M516="N/A","N/A",IF(OR(R516&lt;90,R516&gt;150),"X",""))</f>
        <v>N/A</v>
      </c>
      <c r="T516" s="113" t="s">
        <v>2069</v>
      </c>
      <c r="U516" s="323"/>
      <c r="V516" s="323"/>
    </row>
    <row r="517" spans="1:22" ht="12.75" x14ac:dyDescent="0.2">
      <c r="A517" s="272" t="s">
        <v>118</v>
      </c>
      <c r="B517" s="272">
        <v>2023</v>
      </c>
      <c r="C517" s="272" t="s">
        <v>656</v>
      </c>
      <c r="D517" s="272" t="s">
        <v>144</v>
      </c>
      <c r="E517" s="272" t="s">
        <v>1327</v>
      </c>
      <c r="F517" s="272" t="s">
        <v>1441</v>
      </c>
      <c r="G517" s="272" t="s">
        <v>299</v>
      </c>
      <c r="H517" s="272" t="s">
        <v>1262</v>
      </c>
      <c r="I517" s="272" t="s">
        <v>479</v>
      </c>
      <c r="J517" s="272" t="s">
        <v>192</v>
      </c>
      <c r="K517" s="272" t="s">
        <v>766</v>
      </c>
      <c r="L517" s="272" t="s">
        <v>1546</v>
      </c>
      <c r="M517" s="272" t="s">
        <v>1547</v>
      </c>
      <c r="N517" s="272" t="s">
        <v>1130</v>
      </c>
      <c r="O517" s="272" t="s">
        <v>1553</v>
      </c>
      <c r="P517" s="274">
        <v>0</v>
      </c>
      <c r="Q517" s="274">
        <v>0</v>
      </c>
      <c r="R517" s="370" t="str">
        <f t="shared" ref="R517:R580" si="38">IF(M517="N/A","N/A", P517/M517)</f>
        <v>N/A</v>
      </c>
      <c r="S517" s="275" t="str">
        <f t="shared" si="37"/>
        <v>N/A</v>
      </c>
      <c r="T517" s="113" t="s">
        <v>2069</v>
      </c>
      <c r="U517" s="323"/>
      <c r="V517" s="323"/>
    </row>
    <row r="518" spans="1:22" ht="12.75" x14ac:dyDescent="0.2">
      <c r="A518" s="276" t="s">
        <v>118</v>
      </c>
      <c r="B518" s="276">
        <v>2023</v>
      </c>
      <c r="C518" s="276" t="s">
        <v>656</v>
      </c>
      <c r="D518" s="276" t="s">
        <v>144</v>
      </c>
      <c r="E518" s="276" t="s">
        <v>1327</v>
      </c>
      <c r="F518" s="276" t="s">
        <v>1441</v>
      </c>
      <c r="G518" s="276" t="s">
        <v>299</v>
      </c>
      <c r="H518" s="276" t="s">
        <v>1262</v>
      </c>
      <c r="I518" s="276" t="s">
        <v>479</v>
      </c>
      <c r="J518" s="276" t="s">
        <v>192</v>
      </c>
      <c r="K518" s="276" t="s">
        <v>1571</v>
      </c>
      <c r="L518" s="276" t="s">
        <v>1546</v>
      </c>
      <c r="M518" s="276" t="s">
        <v>1547</v>
      </c>
      <c r="N518" s="276" t="s">
        <v>1130</v>
      </c>
      <c r="O518" s="276" t="s">
        <v>1553</v>
      </c>
      <c r="P518" s="274">
        <v>0</v>
      </c>
      <c r="Q518" s="274">
        <v>0</v>
      </c>
      <c r="R518" s="370" t="str">
        <f t="shared" si="38"/>
        <v>N/A</v>
      </c>
      <c r="S518" s="275" t="str">
        <f t="shared" si="35"/>
        <v>N/A</v>
      </c>
      <c r="T518" s="113" t="s">
        <v>2015</v>
      </c>
      <c r="U518" s="323"/>
      <c r="V518" s="323"/>
    </row>
    <row r="519" spans="1:22" ht="12.75" x14ac:dyDescent="0.2">
      <c r="A519" s="276" t="s">
        <v>118</v>
      </c>
      <c r="B519" s="276">
        <v>2023</v>
      </c>
      <c r="C519" s="276" t="s">
        <v>656</v>
      </c>
      <c r="D519" s="276" t="s">
        <v>144</v>
      </c>
      <c r="E519" s="276" t="s">
        <v>1327</v>
      </c>
      <c r="F519" s="276" t="s">
        <v>1441</v>
      </c>
      <c r="G519" s="276" t="s">
        <v>297</v>
      </c>
      <c r="H519" s="276" t="s">
        <v>1262</v>
      </c>
      <c r="I519" s="276" t="s">
        <v>479</v>
      </c>
      <c r="J519" s="276" t="s">
        <v>190</v>
      </c>
      <c r="K519" s="276" t="s">
        <v>1552</v>
      </c>
      <c r="L519" s="276" t="s">
        <v>1546</v>
      </c>
      <c r="M519" s="277" t="s">
        <v>1547</v>
      </c>
      <c r="N519" s="276" t="s">
        <v>1130</v>
      </c>
      <c r="O519" s="276"/>
      <c r="P519" s="274">
        <v>0</v>
      </c>
      <c r="Q519" s="304">
        <v>0</v>
      </c>
      <c r="R519" s="370" t="str">
        <f t="shared" si="38"/>
        <v>N/A</v>
      </c>
      <c r="S519" s="275" t="str">
        <f t="shared" si="35"/>
        <v>N/A</v>
      </c>
      <c r="T519" s="113" t="s">
        <v>2069</v>
      </c>
      <c r="U519" s="323"/>
      <c r="V519" s="323"/>
    </row>
    <row r="520" spans="1:22" ht="12.75" x14ac:dyDescent="0.2">
      <c r="A520" s="276" t="s">
        <v>118</v>
      </c>
      <c r="B520" s="276">
        <v>2023</v>
      </c>
      <c r="C520" s="276" t="s">
        <v>656</v>
      </c>
      <c r="D520" s="276" t="s">
        <v>144</v>
      </c>
      <c r="E520" s="276" t="s">
        <v>1327</v>
      </c>
      <c r="F520" s="276" t="s">
        <v>1441</v>
      </c>
      <c r="G520" s="276" t="s">
        <v>297</v>
      </c>
      <c r="H520" s="276" t="s">
        <v>1262</v>
      </c>
      <c r="I520" s="276" t="s">
        <v>479</v>
      </c>
      <c r="J520" s="276" t="s">
        <v>192</v>
      </c>
      <c r="K520" s="276" t="s">
        <v>807</v>
      </c>
      <c r="L520" s="276" t="s">
        <v>1546</v>
      </c>
      <c r="M520" s="276" t="s">
        <v>1547</v>
      </c>
      <c r="N520" s="276" t="s">
        <v>1130</v>
      </c>
      <c r="O520" s="276" t="s">
        <v>1553</v>
      </c>
      <c r="P520" s="274">
        <v>0</v>
      </c>
      <c r="Q520" s="274">
        <v>0</v>
      </c>
      <c r="R520" s="370" t="str">
        <f t="shared" si="38"/>
        <v>N/A</v>
      </c>
      <c r="S520" s="275" t="str">
        <f t="shared" ref="S520:S521" si="39">IF(M520="N/A","N/A",IF(OR(R520&lt;90,R520&gt;150),"X",""))</f>
        <v>N/A</v>
      </c>
      <c r="T520" s="113" t="s">
        <v>2069</v>
      </c>
      <c r="U520" s="323"/>
      <c r="V520" s="323"/>
    </row>
    <row r="521" spans="1:22" ht="12.75" x14ac:dyDescent="0.2">
      <c r="A521" s="272" t="s">
        <v>118</v>
      </c>
      <c r="B521" s="272">
        <v>2023</v>
      </c>
      <c r="C521" s="272" t="s">
        <v>656</v>
      </c>
      <c r="D521" s="272" t="s">
        <v>144</v>
      </c>
      <c r="E521" s="272" t="s">
        <v>1327</v>
      </c>
      <c r="F521" s="272" t="s">
        <v>1441</v>
      </c>
      <c r="G521" s="272" t="s">
        <v>297</v>
      </c>
      <c r="H521" s="272" t="s">
        <v>1262</v>
      </c>
      <c r="I521" s="272" t="s">
        <v>479</v>
      </c>
      <c r="J521" s="272" t="s">
        <v>192</v>
      </c>
      <c r="K521" s="272" t="s">
        <v>766</v>
      </c>
      <c r="L521" s="272" t="s">
        <v>1546</v>
      </c>
      <c r="M521" s="272" t="s">
        <v>1547</v>
      </c>
      <c r="N521" s="272" t="s">
        <v>1130</v>
      </c>
      <c r="O521" s="272" t="s">
        <v>1553</v>
      </c>
      <c r="P521" s="274">
        <v>0</v>
      </c>
      <c r="Q521" s="274">
        <v>0</v>
      </c>
      <c r="R521" s="370" t="str">
        <f t="shared" si="38"/>
        <v>N/A</v>
      </c>
      <c r="S521" s="275" t="str">
        <f t="shared" si="39"/>
        <v>N/A</v>
      </c>
      <c r="T521" s="113" t="s">
        <v>2069</v>
      </c>
      <c r="U521" s="323"/>
      <c r="V521" s="323"/>
    </row>
    <row r="522" spans="1:22" ht="12.75" x14ac:dyDescent="0.2">
      <c r="A522" s="272" t="s">
        <v>118</v>
      </c>
      <c r="B522" s="272">
        <v>2023</v>
      </c>
      <c r="C522" s="272" t="s">
        <v>656</v>
      </c>
      <c r="D522" s="272" t="s">
        <v>144</v>
      </c>
      <c r="E522" s="272" t="s">
        <v>1327</v>
      </c>
      <c r="F522" s="272" t="s">
        <v>1441</v>
      </c>
      <c r="G522" s="272" t="s">
        <v>297</v>
      </c>
      <c r="H522" s="272" t="s">
        <v>1262</v>
      </c>
      <c r="I522" s="272" t="s">
        <v>479</v>
      </c>
      <c r="J522" s="272" t="s">
        <v>192</v>
      </c>
      <c r="K522" s="272" t="s">
        <v>1571</v>
      </c>
      <c r="L522" s="272" t="s">
        <v>1546</v>
      </c>
      <c r="M522" s="272" t="s">
        <v>1547</v>
      </c>
      <c r="N522" s="272" t="s">
        <v>1130</v>
      </c>
      <c r="O522" s="272" t="s">
        <v>1553</v>
      </c>
      <c r="P522" s="274">
        <v>0</v>
      </c>
      <c r="Q522" s="274">
        <v>0</v>
      </c>
      <c r="R522" s="370" t="str">
        <f t="shared" si="38"/>
        <v>N/A</v>
      </c>
      <c r="S522" s="275" t="str">
        <f t="shared" si="35"/>
        <v>N/A</v>
      </c>
      <c r="T522" s="113" t="s">
        <v>2015</v>
      </c>
      <c r="U522" s="323"/>
      <c r="V522" s="323"/>
    </row>
    <row r="523" spans="1:22" ht="12.75" x14ac:dyDescent="0.2">
      <c r="A523" s="272" t="s">
        <v>118</v>
      </c>
      <c r="B523" s="272">
        <v>2023</v>
      </c>
      <c r="C523" s="272" t="s">
        <v>656</v>
      </c>
      <c r="D523" s="272" t="s">
        <v>144</v>
      </c>
      <c r="E523" s="272" t="s">
        <v>1329</v>
      </c>
      <c r="F523" s="272" t="s">
        <v>1451</v>
      </c>
      <c r="G523" s="272" t="s">
        <v>303</v>
      </c>
      <c r="H523" s="272" t="s">
        <v>1262</v>
      </c>
      <c r="I523" s="272" t="s">
        <v>479</v>
      </c>
      <c r="J523" s="272" t="s">
        <v>192</v>
      </c>
      <c r="K523" s="272" t="s">
        <v>807</v>
      </c>
      <c r="L523" s="272" t="s">
        <v>1546</v>
      </c>
      <c r="M523" s="272" t="s">
        <v>1547</v>
      </c>
      <c r="N523" s="272" t="s">
        <v>1130</v>
      </c>
      <c r="O523" s="272"/>
      <c r="P523" s="274" t="s">
        <v>1547</v>
      </c>
      <c r="Q523" s="274" t="s">
        <v>1547</v>
      </c>
      <c r="R523" s="370" t="str">
        <f t="shared" si="38"/>
        <v>N/A</v>
      </c>
      <c r="S523" s="275" t="str">
        <f t="shared" si="35"/>
        <v>N/A</v>
      </c>
      <c r="T523" s="113"/>
      <c r="U523" s="323"/>
      <c r="V523" s="323"/>
    </row>
    <row r="524" spans="1:22" ht="12.75" x14ac:dyDescent="0.2">
      <c r="A524" s="272" t="s">
        <v>118</v>
      </c>
      <c r="B524" s="272">
        <v>2023</v>
      </c>
      <c r="C524" s="272" t="s">
        <v>656</v>
      </c>
      <c r="D524" s="272" t="s">
        <v>144</v>
      </c>
      <c r="E524" s="272" t="s">
        <v>1329</v>
      </c>
      <c r="F524" s="272" t="s">
        <v>1451</v>
      </c>
      <c r="G524" s="272" t="s">
        <v>303</v>
      </c>
      <c r="H524" s="272" t="s">
        <v>1262</v>
      </c>
      <c r="I524" s="272" t="s">
        <v>479</v>
      </c>
      <c r="J524" s="272" t="s">
        <v>192</v>
      </c>
      <c r="K524" s="272" t="s">
        <v>766</v>
      </c>
      <c r="L524" s="272" t="s">
        <v>1546</v>
      </c>
      <c r="M524" s="272" t="s">
        <v>1547</v>
      </c>
      <c r="N524" s="272" t="s">
        <v>1130</v>
      </c>
      <c r="O524" s="272"/>
      <c r="P524" s="274" t="s">
        <v>1547</v>
      </c>
      <c r="Q524" s="274" t="s">
        <v>1547</v>
      </c>
      <c r="R524" s="370" t="str">
        <f t="shared" si="38"/>
        <v>N/A</v>
      </c>
      <c r="S524" s="275" t="str">
        <f t="shared" si="35"/>
        <v>N/A</v>
      </c>
      <c r="T524" s="113"/>
      <c r="U524" s="323"/>
      <c r="V524" s="323"/>
    </row>
    <row r="525" spans="1:22" ht="12.75" x14ac:dyDescent="0.2">
      <c r="A525" s="272" t="s">
        <v>118</v>
      </c>
      <c r="B525" s="272">
        <v>2023</v>
      </c>
      <c r="C525" s="272" t="s">
        <v>656</v>
      </c>
      <c r="D525" s="272" t="s">
        <v>144</v>
      </c>
      <c r="E525" s="272" t="s">
        <v>1329</v>
      </c>
      <c r="F525" s="272" t="s">
        <v>1451</v>
      </c>
      <c r="G525" s="272" t="s">
        <v>303</v>
      </c>
      <c r="H525" s="272" t="s">
        <v>1262</v>
      </c>
      <c r="I525" s="272" t="s">
        <v>479</v>
      </c>
      <c r="J525" s="272" t="s">
        <v>192</v>
      </c>
      <c r="K525" s="272" t="s">
        <v>1571</v>
      </c>
      <c r="L525" s="272" t="s">
        <v>1546</v>
      </c>
      <c r="M525" s="272" t="s">
        <v>1547</v>
      </c>
      <c r="N525" s="272" t="s">
        <v>1130</v>
      </c>
      <c r="O525" s="272"/>
      <c r="P525" s="274">
        <v>0</v>
      </c>
      <c r="Q525" s="274">
        <v>0</v>
      </c>
      <c r="R525" s="370" t="str">
        <f t="shared" si="38"/>
        <v>N/A</v>
      </c>
      <c r="S525" s="275" t="str">
        <f t="shared" si="35"/>
        <v>N/A</v>
      </c>
      <c r="T525" s="113" t="s">
        <v>2015</v>
      </c>
      <c r="U525" s="323"/>
      <c r="V525" s="323"/>
    </row>
    <row r="526" spans="1:22" ht="12.75" x14ac:dyDescent="0.2">
      <c r="A526" s="272" t="s">
        <v>118</v>
      </c>
      <c r="B526" s="272">
        <v>2023</v>
      </c>
      <c r="C526" s="272" t="s">
        <v>656</v>
      </c>
      <c r="D526" s="272" t="s">
        <v>144</v>
      </c>
      <c r="E526" s="272" t="s">
        <v>1329</v>
      </c>
      <c r="F526" s="272" t="s">
        <v>1451</v>
      </c>
      <c r="G526" s="272" t="s">
        <v>299</v>
      </c>
      <c r="H526" s="272" t="s">
        <v>1262</v>
      </c>
      <c r="I526" s="272" t="s">
        <v>479</v>
      </c>
      <c r="J526" s="272" t="s">
        <v>184</v>
      </c>
      <c r="K526" s="272" t="s">
        <v>1554</v>
      </c>
      <c r="L526" s="272" t="s">
        <v>1546</v>
      </c>
      <c r="M526" s="272" t="s">
        <v>1547</v>
      </c>
      <c r="N526" s="272" t="s">
        <v>1130</v>
      </c>
      <c r="O526" s="272"/>
      <c r="P526" s="274" t="s">
        <v>1547</v>
      </c>
      <c r="Q526" s="274" t="s">
        <v>1547</v>
      </c>
      <c r="R526" s="370" t="str">
        <f t="shared" si="38"/>
        <v>N/A</v>
      </c>
      <c r="S526" s="275" t="str">
        <f t="shared" si="35"/>
        <v>N/A</v>
      </c>
      <c r="T526" s="113" t="s">
        <v>2108</v>
      </c>
      <c r="U526" s="323"/>
      <c r="V526" s="323"/>
    </row>
    <row r="527" spans="1:22" ht="12.75" x14ac:dyDescent="0.2">
      <c r="A527" s="272" t="s">
        <v>118</v>
      </c>
      <c r="B527" s="272">
        <v>2023</v>
      </c>
      <c r="C527" s="272" t="s">
        <v>656</v>
      </c>
      <c r="D527" s="272" t="s">
        <v>144</v>
      </c>
      <c r="E527" s="272" t="s">
        <v>1329</v>
      </c>
      <c r="F527" s="272" t="s">
        <v>1451</v>
      </c>
      <c r="G527" s="272" t="s">
        <v>299</v>
      </c>
      <c r="H527" s="272" t="s">
        <v>1262</v>
      </c>
      <c r="I527" s="272" t="s">
        <v>479</v>
      </c>
      <c r="J527" s="272" t="s">
        <v>192</v>
      </c>
      <c r="K527" s="272" t="s">
        <v>807</v>
      </c>
      <c r="L527" s="272" t="s">
        <v>1546</v>
      </c>
      <c r="M527" s="272" t="s">
        <v>1547</v>
      </c>
      <c r="N527" s="272" t="s">
        <v>1130</v>
      </c>
      <c r="O527" s="272"/>
      <c r="P527" s="274" t="s">
        <v>1547</v>
      </c>
      <c r="Q527" s="274" t="s">
        <v>1547</v>
      </c>
      <c r="R527" s="370" t="str">
        <f t="shared" si="38"/>
        <v>N/A</v>
      </c>
      <c r="S527" s="275" t="str">
        <f t="shared" si="35"/>
        <v>N/A</v>
      </c>
      <c r="T527" s="113"/>
      <c r="U527" s="323"/>
      <c r="V527" s="323"/>
    </row>
    <row r="528" spans="1:22" ht="12.75" x14ac:dyDescent="0.2">
      <c r="A528" s="272" t="s">
        <v>118</v>
      </c>
      <c r="B528" s="272">
        <v>2023</v>
      </c>
      <c r="C528" s="272" t="s">
        <v>656</v>
      </c>
      <c r="D528" s="272" t="s">
        <v>144</v>
      </c>
      <c r="E528" s="272" t="s">
        <v>1329</v>
      </c>
      <c r="F528" s="272" t="s">
        <v>1451</v>
      </c>
      <c r="G528" s="272" t="s">
        <v>299</v>
      </c>
      <c r="H528" s="272" t="s">
        <v>1262</v>
      </c>
      <c r="I528" s="272" t="s">
        <v>479</v>
      </c>
      <c r="J528" s="272" t="s">
        <v>192</v>
      </c>
      <c r="K528" s="272" t="s">
        <v>766</v>
      </c>
      <c r="L528" s="272" t="s">
        <v>1546</v>
      </c>
      <c r="M528" s="272" t="s">
        <v>1547</v>
      </c>
      <c r="N528" s="272" t="s">
        <v>1130</v>
      </c>
      <c r="O528" s="272"/>
      <c r="P528" s="274" t="s">
        <v>1547</v>
      </c>
      <c r="Q528" s="274" t="s">
        <v>1547</v>
      </c>
      <c r="R528" s="370" t="str">
        <f t="shared" si="38"/>
        <v>N/A</v>
      </c>
      <c r="S528" s="275" t="str">
        <f t="shared" si="35"/>
        <v>N/A</v>
      </c>
      <c r="T528" s="113"/>
      <c r="U528" s="323"/>
      <c r="V528" s="323"/>
    </row>
    <row r="529" spans="1:22" ht="12.75" x14ac:dyDescent="0.2">
      <c r="A529" s="272" t="s">
        <v>118</v>
      </c>
      <c r="B529" s="272">
        <v>2023</v>
      </c>
      <c r="C529" s="272" t="s">
        <v>656</v>
      </c>
      <c r="D529" s="272" t="s">
        <v>144</v>
      </c>
      <c r="E529" s="272" t="s">
        <v>1329</v>
      </c>
      <c r="F529" s="272" t="s">
        <v>1451</v>
      </c>
      <c r="G529" s="272" t="s">
        <v>299</v>
      </c>
      <c r="H529" s="272" t="s">
        <v>1262</v>
      </c>
      <c r="I529" s="272" t="s">
        <v>479</v>
      </c>
      <c r="J529" s="272" t="s">
        <v>192</v>
      </c>
      <c r="K529" s="272" t="s">
        <v>1571</v>
      </c>
      <c r="L529" s="272" t="s">
        <v>1546</v>
      </c>
      <c r="M529" s="272" t="s">
        <v>1547</v>
      </c>
      <c r="N529" s="272" t="s">
        <v>1130</v>
      </c>
      <c r="O529" s="272"/>
      <c r="P529" s="274">
        <v>0</v>
      </c>
      <c r="Q529" s="274">
        <v>0</v>
      </c>
      <c r="R529" s="370" t="str">
        <f t="shared" si="38"/>
        <v>N/A</v>
      </c>
      <c r="S529" s="275" t="str">
        <f t="shared" si="35"/>
        <v>N/A</v>
      </c>
      <c r="T529" s="113" t="s">
        <v>2015</v>
      </c>
      <c r="U529" s="323"/>
      <c r="V529" s="323"/>
    </row>
    <row r="530" spans="1:22" ht="25.5" x14ac:dyDescent="0.2">
      <c r="A530" s="272" t="s">
        <v>118</v>
      </c>
      <c r="B530" s="272">
        <v>2023</v>
      </c>
      <c r="C530" s="272" t="s">
        <v>656</v>
      </c>
      <c r="D530" s="272" t="s">
        <v>144</v>
      </c>
      <c r="E530" s="272" t="s">
        <v>1329</v>
      </c>
      <c r="F530" s="272" t="s">
        <v>1451</v>
      </c>
      <c r="G530" s="272" t="s">
        <v>299</v>
      </c>
      <c r="H530" s="272" t="s">
        <v>1262</v>
      </c>
      <c r="I530" s="272" t="s">
        <v>481</v>
      </c>
      <c r="J530" s="272" t="s">
        <v>184</v>
      </c>
      <c r="K530" s="272" t="s">
        <v>1555</v>
      </c>
      <c r="L530" s="272" t="s">
        <v>1546</v>
      </c>
      <c r="M530" s="272" t="s">
        <v>1547</v>
      </c>
      <c r="N530" s="272" t="s">
        <v>1130</v>
      </c>
      <c r="O530" s="272"/>
      <c r="P530" s="274">
        <v>0</v>
      </c>
      <c r="Q530" s="274">
        <v>0</v>
      </c>
      <c r="R530" s="370" t="str">
        <f t="shared" si="38"/>
        <v>N/A</v>
      </c>
      <c r="S530" s="275" t="str">
        <f t="shared" ref="S530" si="40">IF(M530="N/A","N/A",IF(OR(R530&lt;90,R530&gt;150),"X",""))</f>
        <v>N/A</v>
      </c>
      <c r="T530" s="113" t="s">
        <v>2118</v>
      </c>
      <c r="U530" s="323"/>
      <c r="V530" s="323"/>
    </row>
    <row r="531" spans="1:22" ht="12.75" x14ac:dyDescent="0.2">
      <c r="A531" s="272" t="s">
        <v>118</v>
      </c>
      <c r="B531" s="272">
        <v>2023</v>
      </c>
      <c r="C531" s="272" t="s">
        <v>656</v>
      </c>
      <c r="D531" s="272" t="s">
        <v>144</v>
      </c>
      <c r="E531" s="272" t="s">
        <v>1329</v>
      </c>
      <c r="F531" s="272" t="s">
        <v>1451</v>
      </c>
      <c r="G531" s="272" t="s">
        <v>297</v>
      </c>
      <c r="H531" s="272" t="s">
        <v>1262</v>
      </c>
      <c r="I531" s="272" t="s">
        <v>479</v>
      </c>
      <c r="J531" s="272" t="s">
        <v>190</v>
      </c>
      <c r="K531" s="272" t="s">
        <v>1552</v>
      </c>
      <c r="L531" s="272" t="s">
        <v>1546</v>
      </c>
      <c r="M531" s="273" t="s">
        <v>1547</v>
      </c>
      <c r="N531" s="272" t="s">
        <v>1130</v>
      </c>
      <c r="O531" s="272"/>
      <c r="P531" s="274">
        <v>1</v>
      </c>
      <c r="Q531" s="304">
        <v>21</v>
      </c>
      <c r="R531" s="370" t="str">
        <f t="shared" si="38"/>
        <v>N/A</v>
      </c>
      <c r="S531" s="275" t="str">
        <f t="shared" si="35"/>
        <v>N/A</v>
      </c>
      <c r="T531" s="113"/>
      <c r="U531" s="323"/>
      <c r="V531" s="323"/>
    </row>
    <row r="532" spans="1:22" ht="12.75" x14ac:dyDescent="0.2">
      <c r="A532" s="272" t="s">
        <v>118</v>
      </c>
      <c r="B532" s="272">
        <v>2023</v>
      </c>
      <c r="C532" s="272" t="s">
        <v>656</v>
      </c>
      <c r="D532" s="272" t="s">
        <v>144</v>
      </c>
      <c r="E532" s="272" t="s">
        <v>1329</v>
      </c>
      <c r="F532" s="272" t="s">
        <v>1451</v>
      </c>
      <c r="G532" s="272" t="s">
        <v>297</v>
      </c>
      <c r="H532" s="272" t="s">
        <v>1262</v>
      </c>
      <c r="I532" s="272" t="s">
        <v>479</v>
      </c>
      <c r="J532" s="272" t="s">
        <v>192</v>
      </c>
      <c r="K532" s="272" t="s">
        <v>807</v>
      </c>
      <c r="L532" s="272" t="s">
        <v>1546</v>
      </c>
      <c r="M532" s="272" t="s">
        <v>1547</v>
      </c>
      <c r="N532" s="272" t="s">
        <v>1130</v>
      </c>
      <c r="O532" s="272"/>
      <c r="P532" s="274" t="s">
        <v>1547</v>
      </c>
      <c r="Q532" s="274" t="s">
        <v>1547</v>
      </c>
      <c r="R532" s="370" t="str">
        <f t="shared" si="38"/>
        <v>N/A</v>
      </c>
      <c r="S532" s="275" t="str">
        <f t="shared" si="35"/>
        <v>N/A</v>
      </c>
      <c r="T532" s="113"/>
      <c r="U532" s="323"/>
      <c r="V532" s="323"/>
    </row>
    <row r="533" spans="1:22" ht="12.75" x14ac:dyDescent="0.2">
      <c r="A533" s="272" t="s">
        <v>118</v>
      </c>
      <c r="B533" s="272">
        <v>2023</v>
      </c>
      <c r="C533" s="272" t="s">
        <v>656</v>
      </c>
      <c r="D533" s="272" t="s">
        <v>144</v>
      </c>
      <c r="E533" s="272" t="s">
        <v>1329</v>
      </c>
      <c r="F533" s="272" t="s">
        <v>1451</v>
      </c>
      <c r="G533" s="272" t="s">
        <v>297</v>
      </c>
      <c r="H533" s="272" t="s">
        <v>1262</v>
      </c>
      <c r="I533" s="272" t="s">
        <v>479</v>
      </c>
      <c r="J533" s="272" t="s">
        <v>192</v>
      </c>
      <c r="K533" s="272" t="s">
        <v>766</v>
      </c>
      <c r="L533" s="272" t="s">
        <v>1546</v>
      </c>
      <c r="M533" s="272" t="s">
        <v>1547</v>
      </c>
      <c r="N533" s="272" t="s">
        <v>1130</v>
      </c>
      <c r="O533" s="272"/>
      <c r="P533" s="274" t="s">
        <v>1547</v>
      </c>
      <c r="Q533" s="274" t="s">
        <v>1547</v>
      </c>
      <c r="R533" s="370" t="str">
        <f t="shared" si="38"/>
        <v>N/A</v>
      </c>
      <c r="S533" s="275" t="str">
        <f t="shared" si="35"/>
        <v>N/A</v>
      </c>
      <c r="T533" s="113"/>
      <c r="U533" s="323"/>
      <c r="V533" s="323"/>
    </row>
    <row r="534" spans="1:22" ht="12.75" x14ac:dyDescent="0.2">
      <c r="A534" s="272" t="s">
        <v>118</v>
      </c>
      <c r="B534" s="272">
        <v>2023</v>
      </c>
      <c r="C534" s="272" t="s">
        <v>656</v>
      </c>
      <c r="D534" s="272" t="s">
        <v>144</v>
      </c>
      <c r="E534" s="272" t="s">
        <v>1329</v>
      </c>
      <c r="F534" s="272" t="s">
        <v>1451</v>
      </c>
      <c r="G534" s="272" t="s">
        <v>297</v>
      </c>
      <c r="H534" s="272" t="s">
        <v>1262</v>
      </c>
      <c r="I534" s="272" t="s">
        <v>479</v>
      </c>
      <c r="J534" s="272" t="s">
        <v>192</v>
      </c>
      <c r="K534" s="272" t="s">
        <v>1571</v>
      </c>
      <c r="L534" s="272" t="s">
        <v>1546</v>
      </c>
      <c r="M534" s="272" t="s">
        <v>1547</v>
      </c>
      <c r="N534" s="272" t="s">
        <v>1130</v>
      </c>
      <c r="O534" s="272"/>
      <c r="P534" s="274">
        <v>0</v>
      </c>
      <c r="Q534" s="274">
        <v>0</v>
      </c>
      <c r="R534" s="370" t="str">
        <f t="shared" si="38"/>
        <v>N/A</v>
      </c>
      <c r="S534" s="275" t="str">
        <f t="shared" si="35"/>
        <v>N/A</v>
      </c>
      <c r="T534" s="113" t="s">
        <v>2015</v>
      </c>
      <c r="U534" s="323"/>
      <c r="V534" s="323"/>
    </row>
    <row r="535" spans="1:22" ht="12.75" x14ac:dyDescent="0.2">
      <c r="A535" s="272" t="s">
        <v>118</v>
      </c>
      <c r="B535" s="272">
        <v>2023</v>
      </c>
      <c r="C535" s="272" t="s">
        <v>656</v>
      </c>
      <c r="D535" s="272" t="s">
        <v>144</v>
      </c>
      <c r="E535" s="272" t="s">
        <v>1329</v>
      </c>
      <c r="F535" s="272" t="s">
        <v>1452</v>
      </c>
      <c r="G535" s="272" t="s">
        <v>303</v>
      </c>
      <c r="H535" s="272" t="s">
        <v>1262</v>
      </c>
      <c r="I535" s="272" t="s">
        <v>479</v>
      </c>
      <c r="J535" s="272" t="s">
        <v>192</v>
      </c>
      <c r="K535" s="272" t="s">
        <v>807</v>
      </c>
      <c r="L535" s="272" t="s">
        <v>1546</v>
      </c>
      <c r="M535" s="272" t="s">
        <v>1547</v>
      </c>
      <c r="N535" s="272" t="s">
        <v>1130</v>
      </c>
      <c r="O535" s="272"/>
      <c r="P535" s="274" t="s">
        <v>1547</v>
      </c>
      <c r="Q535" s="274" t="s">
        <v>1547</v>
      </c>
      <c r="R535" s="370" t="str">
        <f t="shared" si="38"/>
        <v>N/A</v>
      </c>
      <c r="S535" s="275" t="str">
        <f t="shared" si="35"/>
        <v>N/A</v>
      </c>
      <c r="T535" s="113"/>
      <c r="U535" s="323"/>
      <c r="V535" s="323"/>
    </row>
    <row r="536" spans="1:22" ht="12.75" x14ac:dyDescent="0.2">
      <c r="A536" s="272" t="s">
        <v>118</v>
      </c>
      <c r="B536" s="272">
        <v>2023</v>
      </c>
      <c r="C536" s="272" t="s">
        <v>656</v>
      </c>
      <c r="D536" s="272" t="s">
        <v>144</v>
      </c>
      <c r="E536" s="272" t="s">
        <v>1329</v>
      </c>
      <c r="F536" s="272" t="s">
        <v>1452</v>
      </c>
      <c r="G536" s="272" t="s">
        <v>303</v>
      </c>
      <c r="H536" s="272" t="s">
        <v>1262</v>
      </c>
      <c r="I536" s="272" t="s">
        <v>479</v>
      </c>
      <c r="J536" s="272" t="s">
        <v>192</v>
      </c>
      <c r="K536" s="272" t="s">
        <v>766</v>
      </c>
      <c r="L536" s="272" t="s">
        <v>1546</v>
      </c>
      <c r="M536" s="272" t="s">
        <v>1547</v>
      </c>
      <c r="N536" s="272" t="s">
        <v>1130</v>
      </c>
      <c r="O536" s="272"/>
      <c r="P536" s="274" t="s">
        <v>1547</v>
      </c>
      <c r="Q536" s="274" t="s">
        <v>1547</v>
      </c>
      <c r="R536" s="370" t="str">
        <f t="shared" si="38"/>
        <v>N/A</v>
      </c>
      <c r="S536" s="275" t="str">
        <f t="shared" si="35"/>
        <v>N/A</v>
      </c>
      <c r="T536" s="113"/>
      <c r="U536" s="323"/>
      <c r="V536" s="323"/>
    </row>
    <row r="537" spans="1:22" ht="12.75" x14ac:dyDescent="0.2">
      <c r="A537" s="272" t="s">
        <v>118</v>
      </c>
      <c r="B537" s="272">
        <v>2023</v>
      </c>
      <c r="C537" s="272" t="s">
        <v>656</v>
      </c>
      <c r="D537" s="272" t="s">
        <v>144</v>
      </c>
      <c r="E537" s="272" t="s">
        <v>1329</v>
      </c>
      <c r="F537" s="272" t="s">
        <v>1452</v>
      </c>
      <c r="G537" s="272" t="s">
        <v>303</v>
      </c>
      <c r="H537" s="272" t="s">
        <v>1262</v>
      </c>
      <c r="I537" s="272" t="s">
        <v>479</v>
      </c>
      <c r="J537" s="272" t="s">
        <v>192</v>
      </c>
      <c r="K537" s="272" t="s">
        <v>1571</v>
      </c>
      <c r="L537" s="272" t="s">
        <v>1546</v>
      </c>
      <c r="M537" s="272" t="s">
        <v>1547</v>
      </c>
      <c r="N537" s="272" t="s">
        <v>1130</v>
      </c>
      <c r="O537" s="272"/>
      <c r="P537" s="274">
        <v>0</v>
      </c>
      <c r="Q537" s="274">
        <v>0</v>
      </c>
      <c r="R537" s="370" t="str">
        <f t="shared" si="38"/>
        <v>N/A</v>
      </c>
      <c r="S537" s="275" t="str">
        <f t="shared" si="35"/>
        <v>N/A</v>
      </c>
      <c r="T537" s="113" t="s">
        <v>2015</v>
      </c>
      <c r="U537" s="323"/>
      <c r="V537" s="323"/>
    </row>
    <row r="538" spans="1:22" ht="12.75" x14ac:dyDescent="0.2">
      <c r="A538" s="272" t="s">
        <v>118</v>
      </c>
      <c r="B538" s="272">
        <v>2023</v>
      </c>
      <c r="C538" s="272" t="s">
        <v>656</v>
      </c>
      <c r="D538" s="272" t="s">
        <v>144</v>
      </c>
      <c r="E538" s="272" t="s">
        <v>1329</v>
      </c>
      <c r="F538" s="272" t="s">
        <v>1452</v>
      </c>
      <c r="G538" s="272" t="s">
        <v>299</v>
      </c>
      <c r="H538" s="272" t="s">
        <v>1262</v>
      </c>
      <c r="I538" s="272" t="s">
        <v>479</v>
      </c>
      <c r="J538" s="272" t="s">
        <v>184</v>
      </c>
      <c r="K538" s="272" t="s">
        <v>1554</v>
      </c>
      <c r="L538" s="272" t="s">
        <v>1546</v>
      </c>
      <c r="M538" s="272" t="s">
        <v>1547</v>
      </c>
      <c r="N538" s="272" t="s">
        <v>1130</v>
      </c>
      <c r="O538" s="272"/>
      <c r="P538" s="274" t="s">
        <v>1547</v>
      </c>
      <c r="Q538" s="274" t="s">
        <v>1547</v>
      </c>
      <c r="R538" s="370" t="str">
        <f t="shared" si="38"/>
        <v>N/A</v>
      </c>
      <c r="S538" s="275" t="str">
        <f t="shared" si="35"/>
        <v>N/A</v>
      </c>
      <c r="T538" s="113" t="s">
        <v>2108</v>
      </c>
      <c r="U538" s="323"/>
      <c r="V538" s="323"/>
    </row>
    <row r="539" spans="1:22" ht="12.75" x14ac:dyDescent="0.2">
      <c r="A539" s="272" t="s">
        <v>118</v>
      </c>
      <c r="B539" s="272">
        <v>2023</v>
      </c>
      <c r="C539" s="272" t="s">
        <v>656</v>
      </c>
      <c r="D539" s="272" t="s">
        <v>144</v>
      </c>
      <c r="E539" s="272" t="s">
        <v>1329</v>
      </c>
      <c r="F539" s="272" t="s">
        <v>1452</v>
      </c>
      <c r="G539" s="272" t="s">
        <v>299</v>
      </c>
      <c r="H539" s="272" t="s">
        <v>1262</v>
      </c>
      <c r="I539" s="272" t="s">
        <v>479</v>
      </c>
      <c r="J539" s="272" t="s">
        <v>192</v>
      </c>
      <c r="K539" s="272" t="s">
        <v>807</v>
      </c>
      <c r="L539" s="272" t="s">
        <v>1546</v>
      </c>
      <c r="M539" s="272" t="s">
        <v>1547</v>
      </c>
      <c r="N539" s="272" t="s">
        <v>1130</v>
      </c>
      <c r="O539" s="272"/>
      <c r="P539" s="274" t="s">
        <v>1547</v>
      </c>
      <c r="Q539" s="274" t="s">
        <v>1547</v>
      </c>
      <c r="R539" s="370" t="str">
        <f t="shared" si="38"/>
        <v>N/A</v>
      </c>
      <c r="S539" s="275" t="str">
        <f t="shared" si="35"/>
        <v>N/A</v>
      </c>
      <c r="T539" s="113"/>
      <c r="U539" s="323"/>
      <c r="V539" s="323"/>
    </row>
    <row r="540" spans="1:22" ht="12.75" x14ac:dyDescent="0.2">
      <c r="A540" s="272" t="s">
        <v>118</v>
      </c>
      <c r="B540" s="272">
        <v>2023</v>
      </c>
      <c r="C540" s="272" t="s">
        <v>656</v>
      </c>
      <c r="D540" s="272" t="s">
        <v>144</v>
      </c>
      <c r="E540" s="272" t="s">
        <v>1329</v>
      </c>
      <c r="F540" s="272" t="s">
        <v>1452</v>
      </c>
      <c r="G540" s="272" t="s">
        <v>299</v>
      </c>
      <c r="H540" s="272" t="s">
        <v>1262</v>
      </c>
      <c r="I540" s="272" t="s">
        <v>479</v>
      </c>
      <c r="J540" s="272" t="s">
        <v>192</v>
      </c>
      <c r="K540" s="272" t="s">
        <v>766</v>
      </c>
      <c r="L540" s="272" t="s">
        <v>1546</v>
      </c>
      <c r="M540" s="272" t="s">
        <v>1547</v>
      </c>
      <c r="N540" s="272" t="s">
        <v>1130</v>
      </c>
      <c r="O540" s="272"/>
      <c r="P540" s="274" t="s">
        <v>1547</v>
      </c>
      <c r="Q540" s="274" t="s">
        <v>1547</v>
      </c>
      <c r="R540" s="370" t="str">
        <f t="shared" si="38"/>
        <v>N/A</v>
      </c>
      <c r="S540" s="275" t="str">
        <f t="shared" si="35"/>
        <v>N/A</v>
      </c>
      <c r="T540" s="113"/>
      <c r="U540" s="323"/>
      <c r="V540" s="323"/>
    </row>
    <row r="541" spans="1:22" ht="12.75" x14ac:dyDescent="0.2">
      <c r="A541" s="272" t="s">
        <v>118</v>
      </c>
      <c r="B541" s="272">
        <v>2023</v>
      </c>
      <c r="C541" s="272" t="s">
        <v>656</v>
      </c>
      <c r="D541" s="272" t="s">
        <v>144</v>
      </c>
      <c r="E541" s="272" t="s">
        <v>1329</v>
      </c>
      <c r="F541" s="272" t="s">
        <v>1452</v>
      </c>
      <c r="G541" s="272" t="s">
        <v>299</v>
      </c>
      <c r="H541" s="272" t="s">
        <v>1262</v>
      </c>
      <c r="I541" s="272" t="s">
        <v>479</v>
      </c>
      <c r="J541" s="272" t="s">
        <v>192</v>
      </c>
      <c r="K541" s="272" t="s">
        <v>1571</v>
      </c>
      <c r="L541" s="272" t="s">
        <v>1546</v>
      </c>
      <c r="M541" s="272" t="s">
        <v>1547</v>
      </c>
      <c r="N541" s="272" t="s">
        <v>1130</v>
      </c>
      <c r="O541" s="272"/>
      <c r="P541" s="274">
        <v>0</v>
      </c>
      <c r="Q541" s="274">
        <v>0</v>
      </c>
      <c r="R541" s="370" t="str">
        <f t="shared" si="38"/>
        <v>N/A</v>
      </c>
      <c r="S541" s="275" t="str">
        <f t="shared" si="35"/>
        <v>N/A</v>
      </c>
      <c r="T541" s="113" t="s">
        <v>2015</v>
      </c>
      <c r="U541" s="323"/>
      <c r="V541" s="323"/>
    </row>
    <row r="542" spans="1:22" ht="25.5" x14ac:dyDescent="0.2">
      <c r="A542" s="272" t="s">
        <v>118</v>
      </c>
      <c r="B542" s="272">
        <v>2023</v>
      </c>
      <c r="C542" s="272" t="s">
        <v>656</v>
      </c>
      <c r="D542" s="272" t="s">
        <v>144</v>
      </c>
      <c r="E542" s="272" t="s">
        <v>1329</v>
      </c>
      <c r="F542" s="272" t="s">
        <v>1452</v>
      </c>
      <c r="G542" s="272" t="s">
        <v>299</v>
      </c>
      <c r="H542" s="272" t="s">
        <v>1262</v>
      </c>
      <c r="I542" s="272" t="s">
        <v>481</v>
      </c>
      <c r="J542" s="272" t="s">
        <v>184</v>
      </c>
      <c r="K542" s="272" t="s">
        <v>1555</v>
      </c>
      <c r="L542" s="272" t="s">
        <v>1546</v>
      </c>
      <c r="M542" s="272" t="s">
        <v>1547</v>
      </c>
      <c r="N542" s="272" t="s">
        <v>1130</v>
      </c>
      <c r="O542" s="272"/>
      <c r="P542" s="274">
        <v>0</v>
      </c>
      <c r="Q542" s="274">
        <v>0</v>
      </c>
      <c r="R542" s="370" t="str">
        <f t="shared" si="38"/>
        <v>N/A</v>
      </c>
      <c r="S542" s="275" t="str">
        <f t="shared" ref="S542" si="41">IF(M542="N/A","N/A",IF(OR(R542&lt;90,R542&gt;150),"X",""))</f>
        <v>N/A</v>
      </c>
      <c r="T542" s="113" t="s">
        <v>2119</v>
      </c>
      <c r="U542" s="323"/>
      <c r="V542" s="323"/>
    </row>
    <row r="543" spans="1:22" ht="12.75" x14ac:dyDescent="0.2">
      <c r="A543" s="272" t="s">
        <v>118</v>
      </c>
      <c r="B543" s="272">
        <v>2023</v>
      </c>
      <c r="C543" s="272" t="s">
        <v>656</v>
      </c>
      <c r="D543" s="272" t="s">
        <v>144</v>
      </c>
      <c r="E543" s="272" t="s">
        <v>1329</v>
      </c>
      <c r="F543" s="272" t="s">
        <v>1452</v>
      </c>
      <c r="G543" s="272" t="s">
        <v>297</v>
      </c>
      <c r="H543" s="272" t="s">
        <v>1262</v>
      </c>
      <c r="I543" s="272" t="s">
        <v>479</v>
      </c>
      <c r="J543" s="272" t="s">
        <v>190</v>
      </c>
      <c r="K543" s="272" t="s">
        <v>1552</v>
      </c>
      <c r="L543" s="272" t="s">
        <v>1546</v>
      </c>
      <c r="M543" s="273" t="s">
        <v>1547</v>
      </c>
      <c r="N543" s="272" t="s">
        <v>1130</v>
      </c>
      <c r="O543" s="272"/>
      <c r="P543" s="274">
        <v>1</v>
      </c>
      <c r="Q543" s="304">
        <v>21</v>
      </c>
      <c r="R543" s="370" t="str">
        <f t="shared" si="38"/>
        <v>N/A</v>
      </c>
      <c r="S543" s="275" t="str">
        <f t="shared" ref="S543:S606" si="42">IF(M543="N/A","N/A",IF(OR(R543&lt;90,R543&gt;150),"X",""))</f>
        <v>N/A</v>
      </c>
      <c r="T543" s="113"/>
      <c r="U543" s="323"/>
      <c r="V543" s="323"/>
    </row>
    <row r="544" spans="1:22" ht="12.75" x14ac:dyDescent="0.2">
      <c r="A544" s="272" t="s">
        <v>118</v>
      </c>
      <c r="B544" s="272">
        <v>2023</v>
      </c>
      <c r="C544" s="272" t="s">
        <v>656</v>
      </c>
      <c r="D544" s="272" t="s">
        <v>144</v>
      </c>
      <c r="E544" s="272" t="s">
        <v>1329</v>
      </c>
      <c r="F544" s="272" t="s">
        <v>1452</v>
      </c>
      <c r="G544" s="272" t="s">
        <v>297</v>
      </c>
      <c r="H544" s="272" t="s">
        <v>1262</v>
      </c>
      <c r="I544" s="272" t="s">
        <v>479</v>
      </c>
      <c r="J544" s="272" t="s">
        <v>192</v>
      </c>
      <c r="K544" s="272" t="s">
        <v>807</v>
      </c>
      <c r="L544" s="272" t="s">
        <v>1546</v>
      </c>
      <c r="M544" s="272" t="s">
        <v>1547</v>
      </c>
      <c r="N544" s="272" t="s">
        <v>1130</v>
      </c>
      <c r="O544" s="272"/>
      <c r="P544" s="274" t="s">
        <v>1547</v>
      </c>
      <c r="Q544" s="274" t="s">
        <v>1547</v>
      </c>
      <c r="R544" s="370" t="str">
        <f t="shared" si="38"/>
        <v>N/A</v>
      </c>
      <c r="S544" s="275" t="str">
        <f t="shared" si="42"/>
        <v>N/A</v>
      </c>
      <c r="T544" s="113"/>
      <c r="U544" s="323"/>
      <c r="V544" s="323"/>
    </row>
    <row r="545" spans="1:22" ht="12.75" x14ac:dyDescent="0.2">
      <c r="A545" s="272" t="s">
        <v>118</v>
      </c>
      <c r="B545" s="272">
        <v>2023</v>
      </c>
      <c r="C545" s="272" t="s">
        <v>656</v>
      </c>
      <c r="D545" s="272" t="s">
        <v>144</v>
      </c>
      <c r="E545" s="272" t="s">
        <v>1329</v>
      </c>
      <c r="F545" s="272" t="s">
        <v>1452</v>
      </c>
      <c r="G545" s="272" t="s">
        <v>297</v>
      </c>
      <c r="H545" s="272" t="s">
        <v>1262</v>
      </c>
      <c r="I545" s="272" t="s">
        <v>479</v>
      </c>
      <c r="J545" s="272" t="s">
        <v>192</v>
      </c>
      <c r="K545" s="272" t="s">
        <v>766</v>
      </c>
      <c r="L545" s="272" t="s">
        <v>1546</v>
      </c>
      <c r="M545" s="272" t="s">
        <v>1547</v>
      </c>
      <c r="N545" s="272" t="s">
        <v>1130</v>
      </c>
      <c r="O545" s="272"/>
      <c r="P545" s="274" t="s">
        <v>1547</v>
      </c>
      <c r="Q545" s="274" t="s">
        <v>1547</v>
      </c>
      <c r="R545" s="370" t="str">
        <f t="shared" si="38"/>
        <v>N/A</v>
      </c>
      <c r="S545" s="275" t="str">
        <f t="shared" si="42"/>
        <v>N/A</v>
      </c>
      <c r="T545" s="113"/>
      <c r="U545" s="323"/>
      <c r="V545" s="323"/>
    </row>
    <row r="546" spans="1:22" ht="12.75" x14ac:dyDescent="0.2">
      <c r="A546" s="272" t="s">
        <v>118</v>
      </c>
      <c r="B546" s="272">
        <v>2023</v>
      </c>
      <c r="C546" s="272" t="s">
        <v>656</v>
      </c>
      <c r="D546" s="272" t="s">
        <v>144</v>
      </c>
      <c r="E546" s="272" t="s">
        <v>1329</v>
      </c>
      <c r="F546" s="272" t="s">
        <v>1452</v>
      </c>
      <c r="G546" s="272" t="s">
        <v>297</v>
      </c>
      <c r="H546" s="272" t="s">
        <v>1262</v>
      </c>
      <c r="I546" s="272" t="s">
        <v>479</v>
      </c>
      <c r="J546" s="272" t="s">
        <v>192</v>
      </c>
      <c r="K546" s="272" t="s">
        <v>1571</v>
      </c>
      <c r="L546" s="272" t="s">
        <v>1546</v>
      </c>
      <c r="M546" s="272" t="s">
        <v>1547</v>
      </c>
      <c r="N546" s="272" t="s">
        <v>1130</v>
      </c>
      <c r="O546" s="272"/>
      <c r="P546" s="274">
        <v>0</v>
      </c>
      <c r="Q546" s="274">
        <v>0</v>
      </c>
      <c r="R546" s="370" t="str">
        <f t="shared" si="38"/>
        <v>N/A</v>
      </c>
      <c r="S546" s="275" t="str">
        <f t="shared" si="42"/>
        <v>N/A</v>
      </c>
      <c r="T546" s="113" t="s">
        <v>2015</v>
      </c>
      <c r="U546" s="323"/>
      <c r="V546" s="323"/>
    </row>
    <row r="547" spans="1:22" ht="12.75" x14ac:dyDescent="0.2">
      <c r="A547" s="272" t="s">
        <v>118</v>
      </c>
      <c r="B547" s="272">
        <v>2023</v>
      </c>
      <c r="C547" s="272" t="s">
        <v>656</v>
      </c>
      <c r="D547" s="272" t="s">
        <v>144</v>
      </c>
      <c r="E547" s="272" t="s">
        <v>1330</v>
      </c>
      <c r="F547" s="272" t="s">
        <v>1453</v>
      </c>
      <c r="G547" s="272" t="s">
        <v>303</v>
      </c>
      <c r="H547" s="272" t="s">
        <v>1262</v>
      </c>
      <c r="I547" s="272" t="s">
        <v>479</v>
      </c>
      <c r="J547" s="272" t="s">
        <v>192</v>
      </c>
      <c r="K547" s="272" t="s">
        <v>807</v>
      </c>
      <c r="L547" s="272" t="s">
        <v>1546</v>
      </c>
      <c r="M547" s="272" t="s">
        <v>1547</v>
      </c>
      <c r="N547" s="272" t="s">
        <v>1130</v>
      </c>
      <c r="O547" s="272" t="s">
        <v>1553</v>
      </c>
      <c r="P547" s="274">
        <v>0</v>
      </c>
      <c r="Q547" s="274">
        <v>0</v>
      </c>
      <c r="R547" s="370" t="str">
        <f t="shared" si="38"/>
        <v>N/A</v>
      </c>
      <c r="S547" s="275" t="str">
        <f t="shared" si="42"/>
        <v>N/A</v>
      </c>
      <c r="T547" s="113" t="s">
        <v>2069</v>
      </c>
      <c r="U547" s="323"/>
      <c r="V547" s="323"/>
    </row>
    <row r="548" spans="1:22" ht="12.75" x14ac:dyDescent="0.2">
      <c r="A548" s="272" t="s">
        <v>118</v>
      </c>
      <c r="B548" s="272">
        <v>2023</v>
      </c>
      <c r="C548" s="272" t="s">
        <v>656</v>
      </c>
      <c r="D548" s="272" t="s">
        <v>144</v>
      </c>
      <c r="E548" s="272" t="s">
        <v>1330</v>
      </c>
      <c r="F548" s="272" t="s">
        <v>1453</v>
      </c>
      <c r="G548" s="272" t="s">
        <v>303</v>
      </c>
      <c r="H548" s="272" t="s">
        <v>1262</v>
      </c>
      <c r="I548" s="272" t="s">
        <v>479</v>
      </c>
      <c r="J548" s="272" t="s">
        <v>192</v>
      </c>
      <c r="K548" s="272" t="s">
        <v>766</v>
      </c>
      <c r="L548" s="272" t="s">
        <v>1546</v>
      </c>
      <c r="M548" s="272" t="s">
        <v>1547</v>
      </c>
      <c r="N548" s="272" t="s">
        <v>1130</v>
      </c>
      <c r="O548" s="272" t="s">
        <v>1553</v>
      </c>
      <c r="P548" s="274">
        <v>0</v>
      </c>
      <c r="Q548" s="274">
        <v>0</v>
      </c>
      <c r="R548" s="370" t="str">
        <f t="shared" si="38"/>
        <v>N/A</v>
      </c>
      <c r="S548" s="275" t="str">
        <f t="shared" si="42"/>
        <v>N/A</v>
      </c>
      <c r="T548" s="113" t="s">
        <v>2069</v>
      </c>
      <c r="U548" s="323"/>
      <c r="V548" s="323"/>
    </row>
    <row r="549" spans="1:22" ht="12.75" x14ac:dyDescent="0.2">
      <c r="A549" s="272" t="s">
        <v>118</v>
      </c>
      <c r="B549" s="272">
        <v>2023</v>
      </c>
      <c r="C549" s="272" t="s">
        <v>656</v>
      </c>
      <c r="D549" s="272" t="s">
        <v>144</v>
      </c>
      <c r="E549" s="272" t="s">
        <v>1330</v>
      </c>
      <c r="F549" s="272" t="s">
        <v>1453</v>
      </c>
      <c r="G549" s="272" t="s">
        <v>303</v>
      </c>
      <c r="H549" s="272" t="s">
        <v>1262</v>
      </c>
      <c r="I549" s="272" t="s">
        <v>479</v>
      </c>
      <c r="J549" s="272" t="s">
        <v>192</v>
      </c>
      <c r="K549" s="272" t="s">
        <v>1571</v>
      </c>
      <c r="L549" s="272" t="s">
        <v>1546</v>
      </c>
      <c r="M549" s="272" t="s">
        <v>1547</v>
      </c>
      <c r="N549" s="272" t="s">
        <v>1130</v>
      </c>
      <c r="O549" s="272" t="s">
        <v>1553</v>
      </c>
      <c r="P549" s="274">
        <v>0</v>
      </c>
      <c r="Q549" s="274">
        <v>0</v>
      </c>
      <c r="R549" s="370" t="str">
        <f t="shared" si="38"/>
        <v>N/A</v>
      </c>
      <c r="S549" s="275" t="str">
        <f t="shared" si="42"/>
        <v>N/A</v>
      </c>
      <c r="T549" s="113" t="s">
        <v>2015</v>
      </c>
      <c r="U549" s="323"/>
      <c r="V549" s="323"/>
    </row>
    <row r="550" spans="1:22" ht="25.5" x14ac:dyDescent="0.2">
      <c r="A550" s="272" t="s">
        <v>118</v>
      </c>
      <c r="B550" s="272">
        <v>2023</v>
      </c>
      <c r="C550" s="272" t="s">
        <v>656</v>
      </c>
      <c r="D550" s="272" t="s">
        <v>144</v>
      </c>
      <c r="E550" s="272" t="s">
        <v>1330</v>
      </c>
      <c r="F550" s="272" t="s">
        <v>1453</v>
      </c>
      <c r="G550" s="272" t="s">
        <v>299</v>
      </c>
      <c r="H550" s="272" t="s">
        <v>1262</v>
      </c>
      <c r="I550" s="272" t="s">
        <v>479</v>
      </c>
      <c r="J550" s="272" t="s">
        <v>184</v>
      </c>
      <c r="K550" s="272" t="s">
        <v>1554</v>
      </c>
      <c r="L550" s="272" t="s">
        <v>1546</v>
      </c>
      <c r="M550" s="272" t="s">
        <v>1547</v>
      </c>
      <c r="N550" s="272" t="s">
        <v>1130</v>
      </c>
      <c r="O550" s="272" t="s">
        <v>1553</v>
      </c>
      <c r="P550" s="274">
        <v>0</v>
      </c>
      <c r="Q550" s="274">
        <v>0</v>
      </c>
      <c r="R550" s="370" t="str">
        <f t="shared" si="38"/>
        <v>N/A</v>
      </c>
      <c r="S550" s="275" t="str">
        <f t="shared" si="42"/>
        <v>N/A</v>
      </c>
      <c r="T550" s="113" t="s">
        <v>2107</v>
      </c>
      <c r="U550" s="323"/>
      <c r="V550" s="323"/>
    </row>
    <row r="551" spans="1:22" ht="12.75" x14ac:dyDescent="0.2">
      <c r="A551" s="272" t="s">
        <v>118</v>
      </c>
      <c r="B551" s="272">
        <v>2023</v>
      </c>
      <c r="C551" s="272" t="s">
        <v>656</v>
      </c>
      <c r="D551" s="272" t="s">
        <v>144</v>
      </c>
      <c r="E551" s="272" t="s">
        <v>1330</v>
      </c>
      <c r="F551" s="272" t="s">
        <v>1453</v>
      </c>
      <c r="G551" s="272" t="s">
        <v>299</v>
      </c>
      <c r="H551" s="272" t="s">
        <v>1262</v>
      </c>
      <c r="I551" s="272" t="s">
        <v>479</v>
      </c>
      <c r="J551" s="272" t="s">
        <v>192</v>
      </c>
      <c r="K551" s="272" t="s">
        <v>807</v>
      </c>
      <c r="L551" s="272" t="s">
        <v>1546</v>
      </c>
      <c r="M551" s="272" t="s">
        <v>1547</v>
      </c>
      <c r="N551" s="272" t="s">
        <v>1130</v>
      </c>
      <c r="O551" s="272" t="s">
        <v>1553</v>
      </c>
      <c r="P551" s="274">
        <v>0</v>
      </c>
      <c r="Q551" s="274">
        <v>0</v>
      </c>
      <c r="R551" s="370" t="str">
        <f t="shared" si="38"/>
        <v>N/A</v>
      </c>
      <c r="S551" s="275" t="str">
        <f t="shared" si="42"/>
        <v>N/A</v>
      </c>
      <c r="T551" s="113" t="s">
        <v>2069</v>
      </c>
      <c r="U551" s="323"/>
      <c r="V551" s="323"/>
    </row>
    <row r="552" spans="1:22" ht="12.75" x14ac:dyDescent="0.2">
      <c r="A552" s="272" t="s">
        <v>118</v>
      </c>
      <c r="B552" s="272">
        <v>2023</v>
      </c>
      <c r="C552" s="272" t="s">
        <v>656</v>
      </c>
      <c r="D552" s="272" t="s">
        <v>144</v>
      </c>
      <c r="E552" s="272" t="s">
        <v>1330</v>
      </c>
      <c r="F552" s="272" t="s">
        <v>1453</v>
      </c>
      <c r="G552" s="272" t="s">
        <v>299</v>
      </c>
      <c r="H552" s="272" t="s">
        <v>1262</v>
      </c>
      <c r="I552" s="272" t="s">
        <v>479</v>
      </c>
      <c r="J552" s="272" t="s">
        <v>192</v>
      </c>
      <c r="K552" s="272" t="s">
        <v>766</v>
      </c>
      <c r="L552" s="272" t="s">
        <v>1546</v>
      </c>
      <c r="M552" s="272" t="s">
        <v>1547</v>
      </c>
      <c r="N552" s="272" t="s">
        <v>1130</v>
      </c>
      <c r="O552" s="272" t="s">
        <v>1553</v>
      </c>
      <c r="P552" s="274">
        <v>0</v>
      </c>
      <c r="Q552" s="274">
        <v>0</v>
      </c>
      <c r="R552" s="370" t="str">
        <f t="shared" si="38"/>
        <v>N/A</v>
      </c>
      <c r="S552" s="275" t="str">
        <f t="shared" si="42"/>
        <v>N/A</v>
      </c>
      <c r="T552" s="113" t="s">
        <v>2069</v>
      </c>
      <c r="U552" s="323"/>
      <c r="V552" s="323"/>
    </row>
    <row r="553" spans="1:22" ht="12.75" x14ac:dyDescent="0.2">
      <c r="A553" s="272" t="s">
        <v>118</v>
      </c>
      <c r="B553" s="272">
        <v>2023</v>
      </c>
      <c r="C553" s="272" t="s">
        <v>656</v>
      </c>
      <c r="D553" s="272" t="s">
        <v>144</v>
      </c>
      <c r="E553" s="272" t="s">
        <v>1330</v>
      </c>
      <c r="F553" s="272" t="s">
        <v>1453</v>
      </c>
      <c r="G553" s="272" t="s">
        <v>299</v>
      </c>
      <c r="H553" s="272" t="s">
        <v>1262</v>
      </c>
      <c r="I553" s="272" t="s">
        <v>479</v>
      </c>
      <c r="J553" s="272" t="s">
        <v>192</v>
      </c>
      <c r="K553" s="272" t="s">
        <v>1571</v>
      </c>
      <c r="L553" s="272" t="s">
        <v>1546</v>
      </c>
      <c r="M553" s="272" t="s">
        <v>1547</v>
      </c>
      <c r="N553" s="272" t="s">
        <v>1130</v>
      </c>
      <c r="O553" s="272" t="s">
        <v>1553</v>
      </c>
      <c r="P553" s="274">
        <v>0</v>
      </c>
      <c r="Q553" s="274">
        <v>0</v>
      </c>
      <c r="R553" s="370" t="str">
        <f t="shared" si="38"/>
        <v>N/A</v>
      </c>
      <c r="S553" s="275" t="str">
        <f t="shared" si="42"/>
        <v>N/A</v>
      </c>
      <c r="T553" s="113" t="s">
        <v>2015</v>
      </c>
      <c r="U553" s="323"/>
      <c r="V553" s="323"/>
    </row>
    <row r="554" spans="1:22" ht="12.75" x14ac:dyDescent="0.2">
      <c r="A554" s="272" t="s">
        <v>118</v>
      </c>
      <c r="B554" s="272">
        <v>2023</v>
      </c>
      <c r="C554" s="272" t="s">
        <v>656</v>
      </c>
      <c r="D554" s="272" t="s">
        <v>144</v>
      </c>
      <c r="E554" s="272" t="s">
        <v>1330</v>
      </c>
      <c r="F554" s="272" t="s">
        <v>1453</v>
      </c>
      <c r="G554" s="272" t="s">
        <v>297</v>
      </c>
      <c r="H554" s="272" t="s">
        <v>1262</v>
      </c>
      <c r="I554" s="272" t="s">
        <v>479</v>
      </c>
      <c r="J554" s="272" t="s">
        <v>190</v>
      </c>
      <c r="K554" s="272" t="s">
        <v>1552</v>
      </c>
      <c r="L554" s="272" t="s">
        <v>1546</v>
      </c>
      <c r="M554" s="273" t="s">
        <v>1547</v>
      </c>
      <c r="N554" s="272" t="s">
        <v>1130</v>
      </c>
      <c r="O554" s="272"/>
      <c r="P554" s="274">
        <v>0</v>
      </c>
      <c r="Q554" s="304">
        <v>0</v>
      </c>
      <c r="R554" s="370" t="str">
        <f t="shared" si="38"/>
        <v>N/A</v>
      </c>
      <c r="S554" s="275" t="str">
        <f t="shared" si="42"/>
        <v>N/A</v>
      </c>
      <c r="T554" s="113" t="s">
        <v>2069</v>
      </c>
      <c r="U554" s="323"/>
      <c r="V554" s="323"/>
    </row>
    <row r="555" spans="1:22" ht="12.75" x14ac:dyDescent="0.2">
      <c r="A555" s="272" t="s">
        <v>118</v>
      </c>
      <c r="B555" s="272">
        <v>2023</v>
      </c>
      <c r="C555" s="272" t="s">
        <v>656</v>
      </c>
      <c r="D555" s="272" t="s">
        <v>144</v>
      </c>
      <c r="E555" s="272" t="s">
        <v>1330</v>
      </c>
      <c r="F555" s="272" t="s">
        <v>1453</v>
      </c>
      <c r="G555" s="272" t="s">
        <v>297</v>
      </c>
      <c r="H555" s="272" t="s">
        <v>1262</v>
      </c>
      <c r="I555" s="272" t="s">
        <v>479</v>
      </c>
      <c r="J555" s="272" t="s">
        <v>192</v>
      </c>
      <c r="K555" s="272" t="s">
        <v>807</v>
      </c>
      <c r="L555" s="272" t="s">
        <v>1546</v>
      </c>
      <c r="M555" s="272" t="s">
        <v>1547</v>
      </c>
      <c r="N555" s="272" t="s">
        <v>1130</v>
      </c>
      <c r="O555" s="272" t="s">
        <v>1553</v>
      </c>
      <c r="P555" s="274">
        <v>0</v>
      </c>
      <c r="Q555" s="274">
        <v>0</v>
      </c>
      <c r="R555" s="370" t="str">
        <f t="shared" si="38"/>
        <v>N/A</v>
      </c>
      <c r="S555" s="275" t="str">
        <f t="shared" si="42"/>
        <v>N/A</v>
      </c>
      <c r="T555" s="113" t="s">
        <v>2069</v>
      </c>
      <c r="U555" s="323"/>
      <c r="V555" s="323"/>
    </row>
    <row r="556" spans="1:22" ht="12.75" x14ac:dyDescent="0.2">
      <c r="A556" s="272" t="s">
        <v>118</v>
      </c>
      <c r="B556" s="272">
        <v>2023</v>
      </c>
      <c r="C556" s="272" t="s">
        <v>656</v>
      </c>
      <c r="D556" s="272" t="s">
        <v>144</v>
      </c>
      <c r="E556" s="272" t="s">
        <v>1330</v>
      </c>
      <c r="F556" s="272" t="s">
        <v>1453</v>
      </c>
      <c r="G556" s="272" t="s">
        <v>297</v>
      </c>
      <c r="H556" s="272" t="s">
        <v>1262</v>
      </c>
      <c r="I556" s="272" t="s">
        <v>479</v>
      </c>
      <c r="J556" s="272" t="s">
        <v>192</v>
      </c>
      <c r="K556" s="272" t="s">
        <v>766</v>
      </c>
      <c r="L556" s="272" t="s">
        <v>1546</v>
      </c>
      <c r="M556" s="272" t="s">
        <v>1547</v>
      </c>
      <c r="N556" s="272" t="s">
        <v>1130</v>
      </c>
      <c r="O556" s="272" t="s">
        <v>1553</v>
      </c>
      <c r="P556" s="274">
        <v>0</v>
      </c>
      <c r="Q556" s="274">
        <v>0</v>
      </c>
      <c r="R556" s="370" t="str">
        <f t="shared" si="38"/>
        <v>N/A</v>
      </c>
      <c r="S556" s="275" t="str">
        <f t="shared" si="42"/>
        <v>N/A</v>
      </c>
      <c r="T556" s="113" t="s">
        <v>2069</v>
      </c>
      <c r="U556" s="323"/>
      <c r="V556" s="323"/>
    </row>
    <row r="557" spans="1:22" ht="12.75" x14ac:dyDescent="0.2">
      <c r="A557" s="272" t="s">
        <v>118</v>
      </c>
      <c r="B557" s="272">
        <v>2023</v>
      </c>
      <c r="C557" s="272" t="s">
        <v>656</v>
      </c>
      <c r="D557" s="272" t="s">
        <v>144</v>
      </c>
      <c r="E557" s="272" t="s">
        <v>1330</v>
      </c>
      <c r="F557" s="272" t="s">
        <v>1453</v>
      </c>
      <c r="G557" s="272" t="s">
        <v>297</v>
      </c>
      <c r="H557" s="272" t="s">
        <v>1262</v>
      </c>
      <c r="I557" s="272" t="s">
        <v>479</v>
      </c>
      <c r="J557" s="272" t="s">
        <v>192</v>
      </c>
      <c r="K557" s="272" t="s">
        <v>1571</v>
      </c>
      <c r="L557" s="272" t="s">
        <v>1546</v>
      </c>
      <c r="M557" s="272" t="s">
        <v>1547</v>
      </c>
      <c r="N557" s="272" t="s">
        <v>1130</v>
      </c>
      <c r="O557" s="272" t="s">
        <v>1553</v>
      </c>
      <c r="P557" s="274">
        <v>0</v>
      </c>
      <c r="Q557" s="274">
        <v>0</v>
      </c>
      <c r="R557" s="370" t="str">
        <f t="shared" si="38"/>
        <v>N/A</v>
      </c>
      <c r="S557" s="275" t="str">
        <f t="shared" si="42"/>
        <v>N/A</v>
      </c>
      <c r="T557" s="113" t="s">
        <v>2015</v>
      </c>
      <c r="U557" s="323"/>
      <c r="V557" s="323"/>
    </row>
    <row r="558" spans="1:22" ht="12.75" x14ac:dyDescent="0.2">
      <c r="A558" s="272" t="s">
        <v>118</v>
      </c>
      <c r="B558" s="272">
        <v>2023</v>
      </c>
      <c r="C558" s="272" t="s">
        <v>656</v>
      </c>
      <c r="D558" s="272" t="s">
        <v>144</v>
      </c>
      <c r="E558" s="272" t="s">
        <v>1279</v>
      </c>
      <c r="F558" s="272" t="s">
        <v>1460</v>
      </c>
      <c r="G558" s="272" t="s">
        <v>295</v>
      </c>
      <c r="H558" s="272" t="s">
        <v>1262</v>
      </c>
      <c r="I558" s="272" t="s">
        <v>479</v>
      </c>
      <c r="J558" s="272" t="s">
        <v>192</v>
      </c>
      <c r="K558" s="272" t="s">
        <v>766</v>
      </c>
      <c r="L558" s="272" t="s">
        <v>1546</v>
      </c>
      <c r="M558" s="272" t="s">
        <v>1547</v>
      </c>
      <c r="N558" s="272" t="s">
        <v>1130</v>
      </c>
      <c r="O558" s="272"/>
      <c r="P558" s="274" t="s">
        <v>1547</v>
      </c>
      <c r="Q558" s="274" t="s">
        <v>1547</v>
      </c>
      <c r="R558" s="370" t="str">
        <f t="shared" si="38"/>
        <v>N/A</v>
      </c>
      <c r="S558" s="275" t="str">
        <f t="shared" ref="S558" si="43">IF(M558="N/A","N/A",IF(OR(R558&lt;90,R558&gt;150),"X",""))</f>
        <v>N/A</v>
      </c>
      <c r="T558" s="316"/>
      <c r="U558" s="323"/>
      <c r="V558" s="323"/>
    </row>
    <row r="559" spans="1:22" ht="12.75" x14ac:dyDescent="0.2">
      <c r="A559" s="272" t="s">
        <v>118</v>
      </c>
      <c r="B559" s="272">
        <v>2023</v>
      </c>
      <c r="C559" s="272" t="s">
        <v>656</v>
      </c>
      <c r="D559" s="272" t="s">
        <v>144</v>
      </c>
      <c r="E559" s="272" t="s">
        <v>1279</v>
      </c>
      <c r="F559" s="272" t="s">
        <v>1460</v>
      </c>
      <c r="G559" s="272" t="s">
        <v>295</v>
      </c>
      <c r="H559" s="272" t="s">
        <v>1262</v>
      </c>
      <c r="I559" s="272" t="s">
        <v>479</v>
      </c>
      <c r="J559" s="272" t="s">
        <v>192</v>
      </c>
      <c r="K559" s="272" t="s">
        <v>1571</v>
      </c>
      <c r="L559" s="272" t="s">
        <v>1546</v>
      </c>
      <c r="M559" s="272" t="s">
        <v>1547</v>
      </c>
      <c r="N559" s="272" t="s">
        <v>1130</v>
      </c>
      <c r="O559" s="272"/>
      <c r="P559" s="274">
        <v>0</v>
      </c>
      <c r="Q559" s="274">
        <v>0</v>
      </c>
      <c r="R559" s="370" t="str">
        <f t="shared" si="38"/>
        <v>N/A</v>
      </c>
      <c r="S559" s="275" t="str">
        <f t="shared" si="42"/>
        <v>N/A</v>
      </c>
      <c r="T559" s="113" t="s">
        <v>2015</v>
      </c>
      <c r="U559" s="323"/>
      <c r="V559" s="323"/>
    </row>
    <row r="560" spans="1:22" ht="63.75" x14ac:dyDescent="0.2">
      <c r="A560" s="272" t="s">
        <v>118</v>
      </c>
      <c r="B560" s="272">
        <v>2023</v>
      </c>
      <c r="C560" s="272" t="s">
        <v>656</v>
      </c>
      <c r="D560" s="272" t="s">
        <v>144</v>
      </c>
      <c r="E560" s="272" t="s">
        <v>1279</v>
      </c>
      <c r="F560" s="272" t="s">
        <v>1460</v>
      </c>
      <c r="G560" s="272" t="s">
        <v>295</v>
      </c>
      <c r="H560" s="272" t="s">
        <v>1130</v>
      </c>
      <c r="I560" s="272" t="s">
        <v>479</v>
      </c>
      <c r="J560" s="272" t="s">
        <v>192</v>
      </c>
      <c r="K560" s="272" t="s">
        <v>775</v>
      </c>
      <c r="L560" s="272" t="s">
        <v>1546</v>
      </c>
      <c r="M560" s="272">
        <v>0</v>
      </c>
      <c r="N560" s="272" t="s">
        <v>1130</v>
      </c>
      <c r="O560" s="228" t="s">
        <v>1572</v>
      </c>
      <c r="P560" s="274">
        <v>0</v>
      </c>
      <c r="Q560" s="274">
        <v>0</v>
      </c>
      <c r="R560" s="370" t="e">
        <f t="shared" si="38"/>
        <v>#DIV/0!</v>
      </c>
      <c r="S560" s="275" t="e">
        <f t="shared" si="42"/>
        <v>#DIV/0!</v>
      </c>
      <c r="T560" s="316" t="s">
        <v>2331</v>
      </c>
      <c r="U560" s="323"/>
      <c r="V560" s="323"/>
    </row>
    <row r="561" spans="1:22" ht="12.75" x14ac:dyDescent="0.2">
      <c r="A561" s="272" t="s">
        <v>118</v>
      </c>
      <c r="B561" s="272">
        <v>2023</v>
      </c>
      <c r="C561" s="272" t="s">
        <v>656</v>
      </c>
      <c r="D561" s="272" t="s">
        <v>144</v>
      </c>
      <c r="E561" s="272" t="s">
        <v>1279</v>
      </c>
      <c r="F561" s="272" t="s">
        <v>1460</v>
      </c>
      <c r="G561" s="272" t="s">
        <v>295</v>
      </c>
      <c r="H561" s="272" t="s">
        <v>1262</v>
      </c>
      <c r="I561" s="272" t="s">
        <v>481</v>
      </c>
      <c r="J561" s="272" t="s">
        <v>184</v>
      </c>
      <c r="K561" s="272" t="s">
        <v>1545</v>
      </c>
      <c r="L561" s="272" t="s">
        <v>1546</v>
      </c>
      <c r="M561" s="272" t="s">
        <v>1547</v>
      </c>
      <c r="N561" s="272" t="s">
        <v>1130</v>
      </c>
      <c r="O561" s="272"/>
      <c r="P561" s="274" t="s">
        <v>1547</v>
      </c>
      <c r="Q561" s="274" t="s">
        <v>1547</v>
      </c>
      <c r="R561" s="370" t="str">
        <f t="shared" si="38"/>
        <v>N/A</v>
      </c>
      <c r="S561" s="275" t="str">
        <f t="shared" si="42"/>
        <v>N/A</v>
      </c>
      <c r="T561" s="316"/>
      <c r="U561" s="323"/>
      <c r="V561" s="323"/>
    </row>
    <row r="562" spans="1:22" ht="63.75" x14ac:dyDescent="0.2">
      <c r="A562" s="272" t="s">
        <v>118</v>
      </c>
      <c r="B562" s="272">
        <v>2023</v>
      </c>
      <c r="C562" s="272" t="s">
        <v>656</v>
      </c>
      <c r="D562" s="272" t="s">
        <v>144</v>
      </c>
      <c r="E562" s="272" t="s">
        <v>1279</v>
      </c>
      <c r="F562" s="272" t="s">
        <v>1460</v>
      </c>
      <c r="G562" s="272" t="s">
        <v>306</v>
      </c>
      <c r="H562" s="272" t="s">
        <v>1130</v>
      </c>
      <c r="I562" s="272" t="s">
        <v>479</v>
      </c>
      <c r="J562" s="272" t="s">
        <v>192</v>
      </c>
      <c r="K562" s="272" t="s">
        <v>775</v>
      </c>
      <c r="L562" s="272" t="s">
        <v>1546</v>
      </c>
      <c r="M562" s="272">
        <v>0</v>
      </c>
      <c r="N562" s="272" t="s">
        <v>1130</v>
      </c>
      <c r="O562" s="228" t="s">
        <v>1572</v>
      </c>
      <c r="P562" s="274">
        <v>0</v>
      </c>
      <c r="Q562" s="274">
        <v>0</v>
      </c>
      <c r="R562" s="370" t="e">
        <f t="shared" si="38"/>
        <v>#DIV/0!</v>
      </c>
      <c r="S562" s="275" t="e">
        <f t="shared" si="42"/>
        <v>#DIV/0!</v>
      </c>
      <c r="T562" s="316" t="s">
        <v>2331</v>
      </c>
      <c r="U562" s="323"/>
      <c r="V562" s="323"/>
    </row>
    <row r="563" spans="1:22" ht="12.75" x14ac:dyDescent="0.2">
      <c r="A563" s="272" t="s">
        <v>118</v>
      </c>
      <c r="B563" s="272">
        <v>2023</v>
      </c>
      <c r="C563" s="272" t="s">
        <v>656</v>
      </c>
      <c r="D563" s="272" t="s">
        <v>144</v>
      </c>
      <c r="E563" s="272" t="s">
        <v>1279</v>
      </c>
      <c r="F563" s="272" t="s">
        <v>1460</v>
      </c>
      <c r="G563" s="272" t="s">
        <v>303</v>
      </c>
      <c r="H563" s="272" t="s">
        <v>1262</v>
      </c>
      <c r="I563" s="272" t="s">
        <v>479</v>
      </c>
      <c r="J563" s="272" t="s">
        <v>192</v>
      </c>
      <c r="K563" s="272" t="s">
        <v>766</v>
      </c>
      <c r="L563" s="272" t="s">
        <v>1546</v>
      </c>
      <c r="M563" s="272" t="s">
        <v>1547</v>
      </c>
      <c r="N563" s="272" t="s">
        <v>1130</v>
      </c>
      <c r="O563" s="272"/>
      <c r="P563" s="274" t="s">
        <v>1547</v>
      </c>
      <c r="Q563" s="274" t="s">
        <v>1547</v>
      </c>
      <c r="R563" s="370" t="str">
        <f t="shared" si="38"/>
        <v>N/A</v>
      </c>
      <c r="S563" s="275" t="str">
        <f t="shared" si="42"/>
        <v>N/A</v>
      </c>
      <c r="T563" s="316"/>
      <c r="U563" s="323"/>
      <c r="V563" s="323"/>
    </row>
    <row r="564" spans="1:22" ht="12.75" x14ac:dyDescent="0.2">
      <c r="A564" s="272" t="s">
        <v>118</v>
      </c>
      <c r="B564" s="272">
        <v>2023</v>
      </c>
      <c r="C564" s="272" t="s">
        <v>656</v>
      </c>
      <c r="D564" s="272" t="s">
        <v>144</v>
      </c>
      <c r="E564" s="272" t="s">
        <v>1279</v>
      </c>
      <c r="F564" s="272" t="s">
        <v>1460</v>
      </c>
      <c r="G564" s="272" t="s">
        <v>303</v>
      </c>
      <c r="H564" s="272" t="s">
        <v>1262</v>
      </c>
      <c r="I564" s="272" t="s">
        <v>479</v>
      </c>
      <c r="J564" s="272" t="s">
        <v>192</v>
      </c>
      <c r="K564" s="272" t="s">
        <v>1571</v>
      </c>
      <c r="L564" s="272" t="s">
        <v>1546</v>
      </c>
      <c r="M564" s="272" t="s">
        <v>1547</v>
      </c>
      <c r="N564" s="272" t="s">
        <v>1130</v>
      </c>
      <c r="O564" s="272"/>
      <c r="P564" s="274">
        <v>0</v>
      </c>
      <c r="Q564" s="274">
        <v>0</v>
      </c>
      <c r="R564" s="370" t="str">
        <f t="shared" si="38"/>
        <v>N/A</v>
      </c>
      <c r="S564" s="275" t="str">
        <f t="shared" si="42"/>
        <v>N/A</v>
      </c>
      <c r="T564" s="113" t="s">
        <v>2015</v>
      </c>
      <c r="U564" s="323"/>
      <c r="V564" s="323"/>
    </row>
    <row r="565" spans="1:22" ht="63.75" x14ac:dyDescent="0.2">
      <c r="A565" s="272" t="s">
        <v>118</v>
      </c>
      <c r="B565" s="272">
        <v>2023</v>
      </c>
      <c r="C565" s="272" t="s">
        <v>656</v>
      </c>
      <c r="D565" s="272" t="s">
        <v>144</v>
      </c>
      <c r="E565" s="272" t="s">
        <v>1279</v>
      </c>
      <c r="F565" s="272" t="s">
        <v>1460</v>
      </c>
      <c r="G565" s="272" t="s">
        <v>303</v>
      </c>
      <c r="H565" s="272" t="s">
        <v>1130</v>
      </c>
      <c r="I565" s="272" t="s">
        <v>479</v>
      </c>
      <c r="J565" s="272" t="s">
        <v>192</v>
      </c>
      <c r="K565" s="272" t="s">
        <v>775</v>
      </c>
      <c r="L565" s="272" t="s">
        <v>1546</v>
      </c>
      <c r="M565" s="272">
        <v>0</v>
      </c>
      <c r="N565" s="272" t="s">
        <v>1130</v>
      </c>
      <c r="O565" s="228" t="s">
        <v>1572</v>
      </c>
      <c r="P565" s="274">
        <v>0</v>
      </c>
      <c r="Q565" s="274">
        <v>0</v>
      </c>
      <c r="R565" s="370" t="e">
        <f t="shared" si="38"/>
        <v>#DIV/0!</v>
      </c>
      <c r="S565" s="275" t="e">
        <f t="shared" si="42"/>
        <v>#DIV/0!</v>
      </c>
      <c r="T565" s="316" t="s">
        <v>2331</v>
      </c>
      <c r="U565" s="323"/>
      <c r="V565" s="323"/>
    </row>
    <row r="566" spans="1:22" ht="12.75" x14ac:dyDescent="0.2">
      <c r="A566" s="272" t="s">
        <v>118</v>
      </c>
      <c r="B566" s="272">
        <v>2023</v>
      </c>
      <c r="C566" s="272" t="s">
        <v>656</v>
      </c>
      <c r="D566" s="272" t="s">
        <v>144</v>
      </c>
      <c r="E566" s="272" t="s">
        <v>1279</v>
      </c>
      <c r="F566" s="272" t="s">
        <v>1460</v>
      </c>
      <c r="G566" s="272" t="s">
        <v>303</v>
      </c>
      <c r="H566" s="272" t="s">
        <v>1262</v>
      </c>
      <c r="I566" s="272" t="s">
        <v>481</v>
      </c>
      <c r="J566" s="272" t="s">
        <v>184</v>
      </c>
      <c r="K566" s="272" t="s">
        <v>1545</v>
      </c>
      <c r="L566" s="272" t="s">
        <v>1546</v>
      </c>
      <c r="M566" s="272" t="s">
        <v>1547</v>
      </c>
      <c r="N566" s="272" t="s">
        <v>1130</v>
      </c>
      <c r="O566" s="272"/>
      <c r="P566" s="274" t="s">
        <v>1547</v>
      </c>
      <c r="Q566" s="274" t="s">
        <v>1547</v>
      </c>
      <c r="R566" s="370" t="str">
        <f t="shared" si="38"/>
        <v>N/A</v>
      </c>
      <c r="S566" s="275" t="str">
        <f t="shared" si="42"/>
        <v>N/A</v>
      </c>
      <c r="T566" s="316"/>
      <c r="U566" s="323"/>
      <c r="V566" s="323"/>
    </row>
    <row r="567" spans="1:22" ht="12.75" x14ac:dyDescent="0.2">
      <c r="A567" s="272" t="s">
        <v>118</v>
      </c>
      <c r="B567" s="272">
        <v>2023</v>
      </c>
      <c r="C567" s="272" t="s">
        <v>656</v>
      </c>
      <c r="D567" s="272" t="s">
        <v>144</v>
      </c>
      <c r="E567" s="272" t="s">
        <v>1279</v>
      </c>
      <c r="F567" s="272" t="s">
        <v>1460</v>
      </c>
      <c r="G567" s="272" t="s">
        <v>299</v>
      </c>
      <c r="H567" s="272" t="s">
        <v>1262</v>
      </c>
      <c r="I567" s="272" t="s">
        <v>479</v>
      </c>
      <c r="J567" s="272" t="s">
        <v>192</v>
      </c>
      <c r="K567" s="272" t="s">
        <v>766</v>
      </c>
      <c r="L567" s="272" t="s">
        <v>1546</v>
      </c>
      <c r="M567" s="272" t="s">
        <v>1547</v>
      </c>
      <c r="N567" s="272" t="s">
        <v>1130</v>
      </c>
      <c r="O567" s="272"/>
      <c r="P567" s="274" t="s">
        <v>1547</v>
      </c>
      <c r="Q567" s="274" t="s">
        <v>1547</v>
      </c>
      <c r="R567" s="370" t="str">
        <f t="shared" si="38"/>
        <v>N/A</v>
      </c>
      <c r="S567" s="275" t="str">
        <f t="shared" si="42"/>
        <v>N/A</v>
      </c>
      <c r="T567" s="113"/>
      <c r="U567" s="323"/>
      <c r="V567" s="323"/>
    </row>
    <row r="568" spans="1:22" ht="12.75" x14ac:dyDescent="0.2">
      <c r="A568" s="272" t="s">
        <v>118</v>
      </c>
      <c r="B568" s="272">
        <v>2023</v>
      </c>
      <c r="C568" s="272" t="s">
        <v>656</v>
      </c>
      <c r="D568" s="272" t="s">
        <v>144</v>
      </c>
      <c r="E568" s="272" t="s">
        <v>1279</v>
      </c>
      <c r="F568" s="272" t="s">
        <v>1460</v>
      </c>
      <c r="G568" s="272" t="s">
        <v>299</v>
      </c>
      <c r="H568" s="272" t="s">
        <v>1262</v>
      </c>
      <c r="I568" s="272" t="s">
        <v>479</v>
      </c>
      <c r="J568" s="272" t="s">
        <v>192</v>
      </c>
      <c r="K568" s="272" t="s">
        <v>1571</v>
      </c>
      <c r="L568" s="272" t="s">
        <v>1546</v>
      </c>
      <c r="M568" s="272" t="s">
        <v>1547</v>
      </c>
      <c r="N568" s="272" t="s">
        <v>1130</v>
      </c>
      <c r="O568" s="272"/>
      <c r="P568" s="274">
        <v>0</v>
      </c>
      <c r="Q568" s="274">
        <v>0</v>
      </c>
      <c r="R568" s="370" t="str">
        <f t="shared" si="38"/>
        <v>N/A</v>
      </c>
      <c r="S568" s="275" t="str">
        <f t="shared" si="42"/>
        <v>N/A</v>
      </c>
      <c r="T568" s="113" t="s">
        <v>2015</v>
      </c>
      <c r="U568" s="323"/>
      <c r="V568" s="323"/>
    </row>
    <row r="569" spans="1:22" ht="63.75" x14ac:dyDescent="0.2">
      <c r="A569" s="272" t="s">
        <v>118</v>
      </c>
      <c r="B569" s="272">
        <v>2023</v>
      </c>
      <c r="C569" s="272" t="s">
        <v>656</v>
      </c>
      <c r="D569" s="272" t="s">
        <v>144</v>
      </c>
      <c r="E569" s="272" t="s">
        <v>1279</v>
      </c>
      <c r="F569" s="272" t="s">
        <v>1460</v>
      </c>
      <c r="G569" s="272" t="s">
        <v>299</v>
      </c>
      <c r="H569" s="272" t="s">
        <v>1130</v>
      </c>
      <c r="I569" s="272" t="s">
        <v>479</v>
      </c>
      <c r="J569" s="272" t="s">
        <v>192</v>
      </c>
      <c r="K569" s="272" t="s">
        <v>775</v>
      </c>
      <c r="L569" s="272" t="s">
        <v>1546</v>
      </c>
      <c r="M569" s="272">
        <v>0</v>
      </c>
      <c r="N569" s="272" t="s">
        <v>1130</v>
      </c>
      <c r="O569" s="228" t="s">
        <v>1572</v>
      </c>
      <c r="P569" s="274">
        <v>0</v>
      </c>
      <c r="Q569" s="274">
        <v>0</v>
      </c>
      <c r="R569" s="370" t="e">
        <f t="shared" si="38"/>
        <v>#DIV/0!</v>
      </c>
      <c r="S569" s="275" t="e">
        <f t="shared" si="42"/>
        <v>#DIV/0!</v>
      </c>
      <c r="T569" s="316" t="s">
        <v>2331</v>
      </c>
      <c r="U569" s="323"/>
      <c r="V569" s="323"/>
    </row>
    <row r="570" spans="1:22" ht="12.75" x14ac:dyDescent="0.2">
      <c r="A570" s="272" t="s">
        <v>118</v>
      </c>
      <c r="B570" s="272">
        <v>2023</v>
      </c>
      <c r="C570" s="272" t="s">
        <v>656</v>
      </c>
      <c r="D570" s="272" t="s">
        <v>144</v>
      </c>
      <c r="E570" s="272" t="s">
        <v>1279</v>
      </c>
      <c r="F570" s="272" t="s">
        <v>1460</v>
      </c>
      <c r="G570" s="272" t="s">
        <v>299</v>
      </c>
      <c r="H570" s="272" t="s">
        <v>1262</v>
      </c>
      <c r="I570" s="272" t="s">
        <v>481</v>
      </c>
      <c r="J570" s="272" t="s">
        <v>184</v>
      </c>
      <c r="K570" s="272" t="s">
        <v>1545</v>
      </c>
      <c r="L570" s="272" t="s">
        <v>1546</v>
      </c>
      <c r="M570" s="272" t="s">
        <v>1547</v>
      </c>
      <c r="N570" s="272" t="s">
        <v>1130</v>
      </c>
      <c r="O570" s="272"/>
      <c r="P570" s="274" t="s">
        <v>1547</v>
      </c>
      <c r="Q570" s="274" t="s">
        <v>1547</v>
      </c>
      <c r="R570" s="370" t="str">
        <f t="shared" si="38"/>
        <v>N/A</v>
      </c>
      <c r="S570" s="275" t="str">
        <f t="shared" si="42"/>
        <v>N/A</v>
      </c>
      <c r="T570" s="113"/>
      <c r="U570" s="323"/>
      <c r="V570" s="323"/>
    </row>
    <row r="571" spans="1:22" ht="12.75" x14ac:dyDescent="0.2">
      <c r="A571" s="272" t="s">
        <v>118</v>
      </c>
      <c r="B571" s="272">
        <v>2023</v>
      </c>
      <c r="C571" s="272" t="s">
        <v>656</v>
      </c>
      <c r="D571" s="272" t="s">
        <v>144</v>
      </c>
      <c r="E571" s="272" t="s">
        <v>1279</v>
      </c>
      <c r="F571" s="272" t="s">
        <v>1460</v>
      </c>
      <c r="G571" s="272" t="s">
        <v>297</v>
      </c>
      <c r="H571" s="272" t="s">
        <v>1262</v>
      </c>
      <c r="I571" s="272" t="s">
        <v>479</v>
      </c>
      <c r="J571" s="272" t="s">
        <v>192</v>
      </c>
      <c r="K571" s="272" t="s">
        <v>766</v>
      </c>
      <c r="L571" s="272" t="s">
        <v>1546</v>
      </c>
      <c r="M571" s="272" t="s">
        <v>1547</v>
      </c>
      <c r="N571" s="272" t="s">
        <v>1130</v>
      </c>
      <c r="O571" s="272"/>
      <c r="P571" s="274" t="s">
        <v>1547</v>
      </c>
      <c r="Q571" s="274" t="s">
        <v>1547</v>
      </c>
      <c r="R571" s="370" t="str">
        <f t="shared" si="38"/>
        <v>N/A</v>
      </c>
      <c r="S571" s="275" t="str">
        <f t="shared" si="42"/>
        <v>N/A</v>
      </c>
      <c r="T571" s="113"/>
      <c r="U571" s="323"/>
      <c r="V571" s="323"/>
    </row>
    <row r="572" spans="1:22" ht="12.75" x14ac:dyDescent="0.2">
      <c r="A572" s="272" t="s">
        <v>118</v>
      </c>
      <c r="B572" s="272">
        <v>2023</v>
      </c>
      <c r="C572" s="272" t="s">
        <v>656</v>
      </c>
      <c r="D572" s="272" t="s">
        <v>144</v>
      </c>
      <c r="E572" s="272" t="s">
        <v>1279</v>
      </c>
      <c r="F572" s="272" t="s">
        <v>1460</v>
      </c>
      <c r="G572" s="272" t="s">
        <v>297</v>
      </c>
      <c r="H572" s="272" t="s">
        <v>1262</v>
      </c>
      <c r="I572" s="272" t="s">
        <v>479</v>
      </c>
      <c r="J572" s="272" t="s">
        <v>192</v>
      </c>
      <c r="K572" s="272" t="s">
        <v>1571</v>
      </c>
      <c r="L572" s="272" t="s">
        <v>1546</v>
      </c>
      <c r="M572" s="272" t="s">
        <v>1547</v>
      </c>
      <c r="N572" s="272" t="s">
        <v>1130</v>
      </c>
      <c r="O572" s="272"/>
      <c r="P572" s="274">
        <v>0</v>
      </c>
      <c r="Q572" s="274">
        <v>0</v>
      </c>
      <c r="R572" s="370" t="str">
        <f t="shared" si="38"/>
        <v>N/A</v>
      </c>
      <c r="S572" s="275" t="str">
        <f t="shared" si="42"/>
        <v>N/A</v>
      </c>
      <c r="T572" s="113" t="s">
        <v>2015</v>
      </c>
      <c r="U572" s="323"/>
      <c r="V572" s="323"/>
    </row>
    <row r="573" spans="1:22" ht="63.75" x14ac:dyDescent="0.2">
      <c r="A573" s="272" t="s">
        <v>118</v>
      </c>
      <c r="B573" s="272">
        <v>2023</v>
      </c>
      <c r="C573" s="272" t="s">
        <v>656</v>
      </c>
      <c r="D573" s="272" t="s">
        <v>144</v>
      </c>
      <c r="E573" s="272" t="s">
        <v>1279</v>
      </c>
      <c r="F573" s="272" t="s">
        <v>1460</v>
      </c>
      <c r="G573" s="272" t="s">
        <v>297</v>
      </c>
      <c r="H573" s="272" t="s">
        <v>1130</v>
      </c>
      <c r="I573" s="272" t="s">
        <v>479</v>
      </c>
      <c r="J573" s="272" t="s">
        <v>192</v>
      </c>
      <c r="K573" s="272" t="s">
        <v>775</v>
      </c>
      <c r="L573" s="272" t="s">
        <v>1546</v>
      </c>
      <c r="M573" s="272">
        <v>0</v>
      </c>
      <c r="N573" s="272" t="s">
        <v>1130</v>
      </c>
      <c r="O573" s="228" t="s">
        <v>1572</v>
      </c>
      <c r="P573" s="274">
        <v>0</v>
      </c>
      <c r="Q573" s="274">
        <v>0</v>
      </c>
      <c r="R573" s="370" t="e">
        <f t="shared" si="38"/>
        <v>#DIV/0!</v>
      </c>
      <c r="S573" s="275" t="e">
        <f t="shared" si="42"/>
        <v>#DIV/0!</v>
      </c>
      <c r="T573" s="316" t="s">
        <v>2331</v>
      </c>
      <c r="U573" s="323"/>
      <c r="V573" s="323"/>
    </row>
    <row r="574" spans="1:22" ht="12.75" x14ac:dyDescent="0.2">
      <c r="A574" s="272" t="s">
        <v>118</v>
      </c>
      <c r="B574" s="272">
        <v>2023</v>
      </c>
      <c r="C574" s="272" t="s">
        <v>656</v>
      </c>
      <c r="D574" s="272" t="s">
        <v>144</v>
      </c>
      <c r="E574" s="272" t="s">
        <v>1279</v>
      </c>
      <c r="F574" s="272" t="s">
        <v>1460</v>
      </c>
      <c r="G574" s="272" t="s">
        <v>297</v>
      </c>
      <c r="H574" s="272" t="s">
        <v>1262</v>
      </c>
      <c r="I574" s="272" t="s">
        <v>481</v>
      </c>
      <c r="J574" s="272" t="s">
        <v>184</v>
      </c>
      <c r="K574" s="272" t="s">
        <v>1545</v>
      </c>
      <c r="L574" s="272" t="s">
        <v>1546</v>
      </c>
      <c r="M574" s="272" t="s">
        <v>1547</v>
      </c>
      <c r="N574" s="272" t="s">
        <v>1130</v>
      </c>
      <c r="O574" s="272"/>
      <c r="P574" s="274" t="s">
        <v>1547</v>
      </c>
      <c r="Q574" s="274" t="s">
        <v>1547</v>
      </c>
      <c r="R574" s="370" t="str">
        <f t="shared" si="38"/>
        <v>N/A</v>
      </c>
      <c r="S574" s="275" t="str">
        <f t="shared" si="42"/>
        <v>N/A</v>
      </c>
      <c r="T574" s="113"/>
      <c r="U574" s="323"/>
      <c r="V574" s="323"/>
    </row>
    <row r="575" spans="1:22" ht="12.75" x14ac:dyDescent="0.2">
      <c r="A575" s="272" t="s">
        <v>118</v>
      </c>
      <c r="B575" s="272">
        <v>2023</v>
      </c>
      <c r="C575" s="272" t="s">
        <v>656</v>
      </c>
      <c r="D575" s="272" t="s">
        <v>144</v>
      </c>
      <c r="E575" s="272" t="s">
        <v>1334</v>
      </c>
      <c r="F575" s="272" t="s">
        <v>1461</v>
      </c>
      <c r="G575" s="272" t="s">
        <v>297</v>
      </c>
      <c r="H575" s="272" t="s">
        <v>1564</v>
      </c>
      <c r="I575" s="272" t="s">
        <v>479</v>
      </c>
      <c r="J575" s="272" t="s">
        <v>190</v>
      </c>
      <c r="K575" s="272" t="s">
        <v>1552</v>
      </c>
      <c r="L575" s="272" t="s">
        <v>1546</v>
      </c>
      <c r="M575" s="273" t="s">
        <v>1547</v>
      </c>
      <c r="N575" s="272" t="s">
        <v>1130</v>
      </c>
      <c r="O575" s="272"/>
      <c r="P575" s="274">
        <v>11</v>
      </c>
      <c r="Q575" s="304">
        <v>21</v>
      </c>
      <c r="R575" s="370" t="str">
        <f t="shared" si="38"/>
        <v>N/A</v>
      </c>
      <c r="S575" s="275" t="str">
        <f t="shared" si="42"/>
        <v>N/A</v>
      </c>
      <c r="T575" s="113"/>
      <c r="U575" s="323"/>
      <c r="V575" s="323"/>
    </row>
    <row r="576" spans="1:22" ht="12.75" x14ac:dyDescent="0.2">
      <c r="A576" s="272" t="s">
        <v>118</v>
      </c>
      <c r="B576" s="272">
        <v>2023</v>
      </c>
      <c r="C576" s="272" t="s">
        <v>656</v>
      </c>
      <c r="D576" s="272" t="s">
        <v>144</v>
      </c>
      <c r="E576" s="272" t="s">
        <v>1462</v>
      </c>
      <c r="F576" s="272" t="s">
        <v>1393</v>
      </c>
      <c r="G576" s="272" t="s">
        <v>297</v>
      </c>
      <c r="H576" s="272" t="s">
        <v>1564</v>
      </c>
      <c r="I576" s="272" t="s">
        <v>479</v>
      </c>
      <c r="J576" s="272" t="s">
        <v>190</v>
      </c>
      <c r="K576" s="272" t="s">
        <v>1552</v>
      </c>
      <c r="L576" s="272" t="s">
        <v>1546</v>
      </c>
      <c r="M576" s="273" t="s">
        <v>1547</v>
      </c>
      <c r="N576" s="272" t="s">
        <v>1130</v>
      </c>
      <c r="O576" s="272"/>
      <c r="P576" s="274">
        <v>0</v>
      </c>
      <c r="Q576" s="304">
        <v>0</v>
      </c>
      <c r="R576" s="370" t="str">
        <f t="shared" si="38"/>
        <v>N/A</v>
      </c>
      <c r="S576" s="275" t="str">
        <f t="shared" si="42"/>
        <v>N/A</v>
      </c>
      <c r="T576" s="113" t="s">
        <v>2069</v>
      </c>
      <c r="U576" s="323"/>
      <c r="V576" s="323"/>
    </row>
    <row r="577" spans="1:22" ht="12.75" x14ac:dyDescent="0.2">
      <c r="A577" s="272" t="s">
        <v>118</v>
      </c>
      <c r="B577" s="272">
        <v>2023</v>
      </c>
      <c r="C577" s="272" t="s">
        <v>656</v>
      </c>
      <c r="D577" s="272" t="s">
        <v>144</v>
      </c>
      <c r="E577" s="272" t="s">
        <v>1335</v>
      </c>
      <c r="F577" s="272" t="s">
        <v>1388</v>
      </c>
      <c r="G577" s="272" t="s">
        <v>295</v>
      </c>
      <c r="H577" s="272" t="s">
        <v>1262</v>
      </c>
      <c r="I577" s="272" t="s">
        <v>479</v>
      </c>
      <c r="J577" s="272" t="s">
        <v>184</v>
      </c>
      <c r="K577" s="272" t="s">
        <v>1554</v>
      </c>
      <c r="L577" s="272" t="s">
        <v>1546</v>
      </c>
      <c r="M577" s="272" t="s">
        <v>1547</v>
      </c>
      <c r="N577" s="272" t="s">
        <v>1130</v>
      </c>
      <c r="O577" s="272"/>
      <c r="P577" s="274" t="s">
        <v>1547</v>
      </c>
      <c r="Q577" s="274" t="s">
        <v>1547</v>
      </c>
      <c r="R577" s="370" t="str">
        <f t="shared" si="38"/>
        <v>N/A</v>
      </c>
      <c r="S577" s="275" t="str">
        <f t="shared" si="42"/>
        <v>N/A</v>
      </c>
      <c r="T577" s="113" t="s">
        <v>2108</v>
      </c>
      <c r="U577" s="323"/>
      <c r="V577" s="323"/>
    </row>
    <row r="578" spans="1:22" ht="12.75" x14ac:dyDescent="0.2">
      <c r="A578" s="272" t="s">
        <v>118</v>
      </c>
      <c r="B578" s="272">
        <v>2023</v>
      </c>
      <c r="C578" s="272" t="s">
        <v>656</v>
      </c>
      <c r="D578" s="272" t="s">
        <v>144</v>
      </c>
      <c r="E578" s="272" t="s">
        <v>1335</v>
      </c>
      <c r="F578" s="272" t="s">
        <v>1388</v>
      </c>
      <c r="G578" s="272" t="s">
        <v>295</v>
      </c>
      <c r="H578" s="272" t="s">
        <v>1262</v>
      </c>
      <c r="I578" s="272" t="s">
        <v>481</v>
      </c>
      <c r="J578" s="272" t="s">
        <v>184</v>
      </c>
      <c r="K578" s="272" t="s">
        <v>1555</v>
      </c>
      <c r="L578" s="272" t="s">
        <v>1546</v>
      </c>
      <c r="M578" s="272" t="s">
        <v>1547</v>
      </c>
      <c r="N578" s="272" t="s">
        <v>1130</v>
      </c>
      <c r="O578" s="272"/>
      <c r="P578" s="274" t="s">
        <v>1547</v>
      </c>
      <c r="Q578" s="274" t="s">
        <v>1547</v>
      </c>
      <c r="R578" s="370" t="str">
        <f t="shared" si="38"/>
        <v>N/A</v>
      </c>
      <c r="S578" s="275" t="str">
        <f t="shared" si="42"/>
        <v>N/A</v>
      </c>
      <c r="T578" s="113"/>
      <c r="U578" s="323"/>
      <c r="V578" s="323"/>
    </row>
    <row r="579" spans="1:22" ht="25.5" x14ac:dyDescent="0.2">
      <c r="A579" s="272" t="s">
        <v>118</v>
      </c>
      <c r="B579" s="272">
        <v>2023</v>
      </c>
      <c r="C579" s="272" t="s">
        <v>656</v>
      </c>
      <c r="D579" s="272" t="s">
        <v>144</v>
      </c>
      <c r="E579" s="272" t="s">
        <v>1335</v>
      </c>
      <c r="F579" s="272" t="s">
        <v>1388</v>
      </c>
      <c r="G579" s="272" t="s">
        <v>303</v>
      </c>
      <c r="H579" s="272" t="s">
        <v>1130</v>
      </c>
      <c r="I579" s="272" t="s">
        <v>479</v>
      </c>
      <c r="J579" s="272" t="s">
        <v>184</v>
      </c>
      <c r="K579" s="272" t="s">
        <v>1554</v>
      </c>
      <c r="L579" s="272" t="s">
        <v>1546</v>
      </c>
      <c r="M579" s="272" t="s">
        <v>1547</v>
      </c>
      <c r="N579" s="272" t="s">
        <v>1130</v>
      </c>
      <c r="O579" s="272"/>
      <c r="P579" s="274" t="s">
        <v>1547</v>
      </c>
      <c r="Q579" s="274" t="s">
        <v>1547</v>
      </c>
      <c r="R579" s="370" t="str">
        <f t="shared" si="38"/>
        <v>N/A</v>
      </c>
      <c r="S579" s="275" t="str">
        <f t="shared" si="42"/>
        <v>N/A</v>
      </c>
      <c r="T579" s="113" t="s">
        <v>2107</v>
      </c>
      <c r="U579" s="323"/>
      <c r="V579" s="323"/>
    </row>
    <row r="580" spans="1:22" ht="12.75" x14ac:dyDescent="0.2">
      <c r="A580" s="272" t="s">
        <v>118</v>
      </c>
      <c r="B580" s="272">
        <v>2023</v>
      </c>
      <c r="C580" s="272" t="s">
        <v>656</v>
      </c>
      <c r="D580" s="272" t="s">
        <v>144</v>
      </c>
      <c r="E580" s="272" t="s">
        <v>1335</v>
      </c>
      <c r="F580" s="272" t="s">
        <v>1388</v>
      </c>
      <c r="G580" s="272" t="s">
        <v>303</v>
      </c>
      <c r="H580" s="272" t="s">
        <v>1130</v>
      </c>
      <c r="I580" s="272" t="s">
        <v>479</v>
      </c>
      <c r="J580" s="272" t="s">
        <v>184</v>
      </c>
      <c r="K580" s="272" t="s">
        <v>1555</v>
      </c>
      <c r="L580" s="272" t="s">
        <v>1546</v>
      </c>
      <c r="M580" s="272" t="s">
        <v>1547</v>
      </c>
      <c r="N580" s="272" t="s">
        <v>1130</v>
      </c>
      <c r="O580" s="272"/>
      <c r="P580" s="274">
        <v>184</v>
      </c>
      <c r="Q580" s="274">
        <v>7</v>
      </c>
      <c r="R580" s="370" t="str">
        <f t="shared" si="38"/>
        <v>N/A</v>
      </c>
      <c r="S580" s="275" t="str">
        <f t="shared" si="42"/>
        <v>N/A</v>
      </c>
      <c r="T580" s="113"/>
      <c r="U580" s="323"/>
      <c r="V580" s="323"/>
    </row>
    <row r="581" spans="1:22" ht="25.5" x14ac:dyDescent="0.2">
      <c r="A581" s="272" t="s">
        <v>118</v>
      </c>
      <c r="B581" s="272">
        <v>2023</v>
      </c>
      <c r="C581" s="272" t="s">
        <v>656</v>
      </c>
      <c r="D581" s="272" t="s">
        <v>144</v>
      </c>
      <c r="E581" s="272" t="s">
        <v>1335</v>
      </c>
      <c r="F581" s="272" t="s">
        <v>1388</v>
      </c>
      <c r="G581" s="272" t="s">
        <v>299</v>
      </c>
      <c r="H581" s="272" t="s">
        <v>1130</v>
      </c>
      <c r="I581" s="272" t="s">
        <v>479</v>
      </c>
      <c r="J581" s="272" t="s">
        <v>184</v>
      </c>
      <c r="K581" s="272" t="s">
        <v>1554</v>
      </c>
      <c r="L581" s="272" t="s">
        <v>1546</v>
      </c>
      <c r="M581" s="272" t="s">
        <v>1547</v>
      </c>
      <c r="N581" s="272" t="s">
        <v>1130</v>
      </c>
      <c r="O581" s="272"/>
      <c r="P581" s="274" t="s">
        <v>1547</v>
      </c>
      <c r="Q581" s="274" t="s">
        <v>1547</v>
      </c>
      <c r="R581" s="370" t="str">
        <f t="shared" ref="R581:R639" si="44">IF(M581="N/A","N/A", P581/M581)</f>
        <v>N/A</v>
      </c>
      <c r="S581" s="275" t="str">
        <f t="shared" si="42"/>
        <v>N/A</v>
      </c>
      <c r="T581" s="113" t="s">
        <v>2107</v>
      </c>
      <c r="U581" s="323"/>
      <c r="V581" s="323"/>
    </row>
    <row r="582" spans="1:22" ht="12.75" x14ac:dyDescent="0.2">
      <c r="A582" s="272" t="s">
        <v>118</v>
      </c>
      <c r="B582" s="272">
        <v>2023</v>
      </c>
      <c r="C582" s="272" t="s">
        <v>656</v>
      </c>
      <c r="D582" s="272" t="s">
        <v>144</v>
      </c>
      <c r="E582" s="272" t="s">
        <v>1335</v>
      </c>
      <c r="F582" s="272" t="s">
        <v>1388</v>
      </c>
      <c r="G582" s="272" t="s">
        <v>297</v>
      </c>
      <c r="H582" s="272" t="s">
        <v>1262</v>
      </c>
      <c r="I582" s="272" t="s">
        <v>479</v>
      </c>
      <c r="J582" s="272" t="s">
        <v>184</v>
      </c>
      <c r="K582" s="272" t="s">
        <v>1554</v>
      </c>
      <c r="L582" s="272" t="s">
        <v>1546</v>
      </c>
      <c r="M582" s="272" t="s">
        <v>1547</v>
      </c>
      <c r="N582" s="272" t="s">
        <v>1130</v>
      </c>
      <c r="O582" s="272"/>
      <c r="P582" s="274" t="s">
        <v>1547</v>
      </c>
      <c r="Q582" s="274" t="s">
        <v>1547</v>
      </c>
      <c r="R582" s="370" t="str">
        <f t="shared" si="44"/>
        <v>N/A</v>
      </c>
      <c r="S582" s="275" t="str">
        <f t="shared" si="42"/>
        <v>N/A</v>
      </c>
      <c r="T582" s="113" t="s">
        <v>2108</v>
      </c>
      <c r="U582" s="323"/>
      <c r="V582" s="323"/>
    </row>
    <row r="583" spans="1:22" ht="12.75" x14ac:dyDescent="0.2">
      <c r="A583" s="272" t="s">
        <v>118</v>
      </c>
      <c r="B583" s="272">
        <v>2023</v>
      </c>
      <c r="C583" s="272" t="s">
        <v>656</v>
      </c>
      <c r="D583" s="272" t="s">
        <v>144</v>
      </c>
      <c r="E583" s="272" t="s">
        <v>1335</v>
      </c>
      <c r="F583" s="272" t="s">
        <v>1388</v>
      </c>
      <c r="G583" s="272" t="s">
        <v>297</v>
      </c>
      <c r="H583" s="272" t="s">
        <v>1262</v>
      </c>
      <c r="I583" s="272" t="s">
        <v>481</v>
      </c>
      <c r="J583" s="272" t="s">
        <v>184</v>
      </c>
      <c r="K583" s="272" t="s">
        <v>1555</v>
      </c>
      <c r="L583" s="272" t="s">
        <v>1546</v>
      </c>
      <c r="M583" s="272" t="s">
        <v>1547</v>
      </c>
      <c r="N583" s="272" t="s">
        <v>1130</v>
      </c>
      <c r="O583" s="272"/>
      <c r="P583" s="274" t="s">
        <v>1547</v>
      </c>
      <c r="Q583" s="274" t="s">
        <v>1547</v>
      </c>
      <c r="R583" s="370" t="str">
        <f t="shared" si="44"/>
        <v>N/A</v>
      </c>
      <c r="S583" s="275" t="str">
        <f t="shared" si="42"/>
        <v>N/A</v>
      </c>
      <c r="T583" s="113"/>
      <c r="U583" s="323"/>
      <c r="V583" s="323"/>
    </row>
    <row r="584" spans="1:22" ht="12.75" x14ac:dyDescent="0.2">
      <c r="A584" s="272" t="s">
        <v>118</v>
      </c>
      <c r="B584" s="272">
        <v>2023</v>
      </c>
      <c r="C584" s="272" t="s">
        <v>656</v>
      </c>
      <c r="D584" s="272" t="s">
        <v>144</v>
      </c>
      <c r="E584" s="272" t="s">
        <v>1335</v>
      </c>
      <c r="F584" s="272" t="s">
        <v>1441</v>
      </c>
      <c r="G584" s="272" t="s">
        <v>295</v>
      </c>
      <c r="H584" s="272" t="s">
        <v>1262</v>
      </c>
      <c r="I584" s="272" t="s">
        <v>479</v>
      </c>
      <c r="J584" s="272" t="s">
        <v>184</v>
      </c>
      <c r="K584" s="272" t="s">
        <v>1554</v>
      </c>
      <c r="L584" s="272" t="s">
        <v>1546</v>
      </c>
      <c r="M584" s="272" t="s">
        <v>1547</v>
      </c>
      <c r="N584" s="272" t="s">
        <v>1130</v>
      </c>
      <c r="O584" s="272"/>
      <c r="P584" s="274" t="s">
        <v>1547</v>
      </c>
      <c r="Q584" s="274" t="s">
        <v>1547</v>
      </c>
      <c r="R584" s="370" t="str">
        <f t="shared" si="44"/>
        <v>N/A</v>
      </c>
      <c r="S584" s="275" t="str">
        <f t="shared" si="42"/>
        <v>N/A</v>
      </c>
      <c r="T584" s="113" t="s">
        <v>2108</v>
      </c>
      <c r="U584" s="323"/>
      <c r="V584" s="323"/>
    </row>
    <row r="585" spans="1:22" ht="12.75" x14ac:dyDescent="0.2">
      <c r="A585" s="272" t="s">
        <v>118</v>
      </c>
      <c r="B585" s="272">
        <v>2023</v>
      </c>
      <c r="C585" s="272" t="s">
        <v>656</v>
      </c>
      <c r="D585" s="272" t="s">
        <v>144</v>
      </c>
      <c r="E585" s="272" t="s">
        <v>1335</v>
      </c>
      <c r="F585" s="272" t="s">
        <v>1441</v>
      </c>
      <c r="G585" s="272" t="s">
        <v>295</v>
      </c>
      <c r="H585" s="272" t="s">
        <v>1262</v>
      </c>
      <c r="I585" s="272" t="s">
        <v>479</v>
      </c>
      <c r="J585" s="272" t="s">
        <v>192</v>
      </c>
      <c r="K585" s="272" t="s">
        <v>766</v>
      </c>
      <c r="L585" s="272" t="s">
        <v>1546</v>
      </c>
      <c r="M585" s="272" t="s">
        <v>1547</v>
      </c>
      <c r="N585" s="272" t="s">
        <v>1130</v>
      </c>
      <c r="O585" s="272"/>
      <c r="P585" s="274" t="s">
        <v>1547</v>
      </c>
      <c r="Q585" s="274" t="s">
        <v>1547</v>
      </c>
      <c r="R585" s="370" t="str">
        <f t="shared" si="44"/>
        <v>N/A</v>
      </c>
      <c r="S585" s="275" t="str">
        <f t="shared" si="42"/>
        <v>N/A</v>
      </c>
      <c r="T585" s="113"/>
      <c r="U585" s="323"/>
      <c r="V585" s="323"/>
    </row>
    <row r="586" spans="1:22" ht="12.75" x14ac:dyDescent="0.2">
      <c r="A586" s="272" t="s">
        <v>118</v>
      </c>
      <c r="B586" s="272">
        <v>2023</v>
      </c>
      <c r="C586" s="272" t="s">
        <v>656</v>
      </c>
      <c r="D586" s="272" t="s">
        <v>144</v>
      </c>
      <c r="E586" s="272" t="s">
        <v>1335</v>
      </c>
      <c r="F586" s="272" t="s">
        <v>1441</v>
      </c>
      <c r="G586" s="272" t="s">
        <v>295</v>
      </c>
      <c r="H586" s="272" t="s">
        <v>1262</v>
      </c>
      <c r="I586" s="272" t="s">
        <v>479</v>
      </c>
      <c r="J586" s="272" t="s">
        <v>192</v>
      </c>
      <c r="K586" s="272" t="s">
        <v>1571</v>
      </c>
      <c r="L586" s="272" t="s">
        <v>1546</v>
      </c>
      <c r="M586" s="272" t="s">
        <v>1547</v>
      </c>
      <c r="N586" s="272" t="s">
        <v>1130</v>
      </c>
      <c r="O586" s="272"/>
      <c r="P586" s="274">
        <v>0</v>
      </c>
      <c r="Q586" s="274">
        <v>0</v>
      </c>
      <c r="R586" s="370" t="str">
        <f t="shared" si="44"/>
        <v>N/A</v>
      </c>
      <c r="S586" s="275" t="str">
        <f t="shared" si="42"/>
        <v>N/A</v>
      </c>
      <c r="T586" s="113" t="s">
        <v>2015</v>
      </c>
      <c r="U586" s="323"/>
      <c r="V586" s="323"/>
    </row>
    <row r="587" spans="1:22" ht="12.75" x14ac:dyDescent="0.2">
      <c r="A587" s="272" t="s">
        <v>118</v>
      </c>
      <c r="B587" s="272">
        <v>2023</v>
      </c>
      <c r="C587" s="272" t="s">
        <v>656</v>
      </c>
      <c r="D587" s="272" t="s">
        <v>144</v>
      </c>
      <c r="E587" s="272" t="s">
        <v>1335</v>
      </c>
      <c r="F587" s="272" t="s">
        <v>1441</v>
      </c>
      <c r="G587" s="272" t="s">
        <v>295</v>
      </c>
      <c r="H587" s="272" t="s">
        <v>1262</v>
      </c>
      <c r="I587" s="272" t="s">
        <v>481</v>
      </c>
      <c r="J587" s="272" t="s">
        <v>184</v>
      </c>
      <c r="K587" s="272" t="s">
        <v>1555</v>
      </c>
      <c r="L587" s="272" t="s">
        <v>1546</v>
      </c>
      <c r="M587" s="272" t="s">
        <v>1547</v>
      </c>
      <c r="N587" s="272" t="s">
        <v>1130</v>
      </c>
      <c r="O587" s="272"/>
      <c r="P587" s="274" t="s">
        <v>1547</v>
      </c>
      <c r="Q587" s="274" t="s">
        <v>1547</v>
      </c>
      <c r="R587" s="370" t="str">
        <f t="shared" si="44"/>
        <v>N/A</v>
      </c>
      <c r="S587" s="275" t="str">
        <f t="shared" si="42"/>
        <v>N/A</v>
      </c>
      <c r="T587" s="113"/>
      <c r="U587" s="323"/>
      <c r="V587" s="323"/>
    </row>
    <row r="588" spans="1:22" ht="12.75" x14ac:dyDescent="0.2">
      <c r="A588" s="272" t="s">
        <v>118</v>
      </c>
      <c r="B588" s="272">
        <v>2023</v>
      </c>
      <c r="C588" s="272" t="s">
        <v>656</v>
      </c>
      <c r="D588" s="272" t="s">
        <v>144</v>
      </c>
      <c r="E588" s="272" t="s">
        <v>1335</v>
      </c>
      <c r="F588" s="272" t="s">
        <v>1441</v>
      </c>
      <c r="G588" s="272" t="s">
        <v>303</v>
      </c>
      <c r="H588" s="272" t="s">
        <v>1130</v>
      </c>
      <c r="I588" s="272" t="s">
        <v>479</v>
      </c>
      <c r="J588" s="272" t="s">
        <v>184</v>
      </c>
      <c r="K588" s="272" t="s">
        <v>1554</v>
      </c>
      <c r="L588" s="272" t="s">
        <v>1546</v>
      </c>
      <c r="M588" s="272" t="s">
        <v>1547</v>
      </c>
      <c r="N588" s="272" t="s">
        <v>1130</v>
      </c>
      <c r="O588" s="272"/>
      <c r="P588" s="274" t="s">
        <v>1547</v>
      </c>
      <c r="Q588" s="274" t="s">
        <v>1547</v>
      </c>
      <c r="R588" s="370" t="str">
        <f t="shared" si="44"/>
        <v>N/A</v>
      </c>
      <c r="S588" s="275" t="str">
        <f t="shared" si="42"/>
        <v>N/A</v>
      </c>
      <c r="T588" s="113" t="s">
        <v>2108</v>
      </c>
      <c r="U588" s="323"/>
      <c r="V588" s="323"/>
    </row>
    <row r="589" spans="1:22" ht="12.75" x14ac:dyDescent="0.2">
      <c r="A589" s="272" t="s">
        <v>118</v>
      </c>
      <c r="B589" s="272">
        <v>2023</v>
      </c>
      <c r="C589" s="272" t="s">
        <v>656</v>
      </c>
      <c r="D589" s="272" t="s">
        <v>144</v>
      </c>
      <c r="E589" s="272" t="s">
        <v>1335</v>
      </c>
      <c r="F589" s="272" t="s">
        <v>1441</v>
      </c>
      <c r="G589" s="272" t="s">
        <v>303</v>
      </c>
      <c r="H589" s="272" t="s">
        <v>1130</v>
      </c>
      <c r="I589" s="272" t="s">
        <v>479</v>
      </c>
      <c r="J589" s="272" t="s">
        <v>184</v>
      </c>
      <c r="K589" s="272" t="s">
        <v>1555</v>
      </c>
      <c r="L589" s="272" t="s">
        <v>1546</v>
      </c>
      <c r="M589" s="272" t="s">
        <v>1547</v>
      </c>
      <c r="N589" s="272" t="s">
        <v>1130</v>
      </c>
      <c r="O589" s="272"/>
      <c r="P589" s="274">
        <v>0</v>
      </c>
      <c r="Q589" s="274">
        <v>0</v>
      </c>
      <c r="R589" s="370" t="str">
        <f t="shared" si="44"/>
        <v>N/A</v>
      </c>
      <c r="S589" s="275" t="str">
        <f t="shared" si="42"/>
        <v>N/A</v>
      </c>
      <c r="T589" s="113" t="s">
        <v>2069</v>
      </c>
      <c r="U589" s="323"/>
      <c r="V589" s="323"/>
    </row>
    <row r="590" spans="1:22" ht="12.75" x14ac:dyDescent="0.2">
      <c r="A590" s="272" t="s">
        <v>118</v>
      </c>
      <c r="B590" s="272">
        <v>2023</v>
      </c>
      <c r="C590" s="272" t="s">
        <v>656</v>
      </c>
      <c r="D590" s="272" t="s">
        <v>144</v>
      </c>
      <c r="E590" s="272" t="s">
        <v>1335</v>
      </c>
      <c r="F590" s="272" t="s">
        <v>1441</v>
      </c>
      <c r="G590" s="272" t="s">
        <v>303</v>
      </c>
      <c r="H590" s="272" t="s">
        <v>1130</v>
      </c>
      <c r="I590" s="272" t="s">
        <v>479</v>
      </c>
      <c r="J590" s="272" t="s">
        <v>192</v>
      </c>
      <c r="K590" s="272" t="s">
        <v>766</v>
      </c>
      <c r="L590" s="272" t="s">
        <v>1546</v>
      </c>
      <c r="M590" s="272" t="s">
        <v>1547</v>
      </c>
      <c r="N590" s="272" t="s">
        <v>1130</v>
      </c>
      <c r="O590" s="272"/>
      <c r="P590" s="274" t="s">
        <v>1547</v>
      </c>
      <c r="Q590" s="274" t="s">
        <v>1547</v>
      </c>
      <c r="R590" s="370" t="str">
        <f t="shared" si="44"/>
        <v>N/A</v>
      </c>
      <c r="S590" s="275" t="str">
        <f t="shared" si="42"/>
        <v>N/A</v>
      </c>
      <c r="T590" s="113"/>
      <c r="U590" s="323"/>
      <c r="V590" s="323"/>
    </row>
    <row r="591" spans="1:22" ht="12.75" x14ac:dyDescent="0.2">
      <c r="A591" s="272" t="s">
        <v>118</v>
      </c>
      <c r="B591" s="272">
        <v>2023</v>
      </c>
      <c r="C591" s="272" t="s">
        <v>656</v>
      </c>
      <c r="D591" s="272" t="s">
        <v>144</v>
      </c>
      <c r="E591" s="272" t="s">
        <v>1335</v>
      </c>
      <c r="F591" s="272" t="s">
        <v>1441</v>
      </c>
      <c r="G591" s="272" t="s">
        <v>303</v>
      </c>
      <c r="H591" s="272" t="s">
        <v>1130</v>
      </c>
      <c r="I591" s="272" t="s">
        <v>479</v>
      </c>
      <c r="J591" s="272" t="s">
        <v>192</v>
      </c>
      <c r="K591" s="272" t="s">
        <v>1571</v>
      </c>
      <c r="L591" s="272" t="s">
        <v>1546</v>
      </c>
      <c r="M591" s="272" t="s">
        <v>1547</v>
      </c>
      <c r="N591" s="272" t="s">
        <v>1130</v>
      </c>
      <c r="O591" s="272"/>
      <c r="P591" s="274">
        <v>0</v>
      </c>
      <c r="Q591" s="274">
        <v>0</v>
      </c>
      <c r="R591" s="370" t="str">
        <f t="shared" si="44"/>
        <v>N/A</v>
      </c>
      <c r="S591" s="275" t="str">
        <f t="shared" si="42"/>
        <v>N/A</v>
      </c>
      <c r="T591" s="113" t="s">
        <v>2015</v>
      </c>
      <c r="U591" s="323"/>
      <c r="V591" s="323"/>
    </row>
    <row r="592" spans="1:22" ht="12.75" x14ac:dyDescent="0.2">
      <c r="A592" s="272" t="s">
        <v>118</v>
      </c>
      <c r="B592" s="272">
        <v>2023</v>
      </c>
      <c r="C592" s="272" t="s">
        <v>656</v>
      </c>
      <c r="D592" s="272" t="s">
        <v>144</v>
      </c>
      <c r="E592" s="272" t="s">
        <v>1335</v>
      </c>
      <c r="F592" s="272" t="s">
        <v>1441</v>
      </c>
      <c r="G592" s="272" t="s">
        <v>299</v>
      </c>
      <c r="H592" s="272" t="s">
        <v>1130</v>
      </c>
      <c r="I592" s="272" t="s">
        <v>479</v>
      </c>
      <c r="J592" s="272" t="s">
        <v>184</v>
      </c>
      <c r="K592" s="272" t="s">
        <v>1554</v>
      </c>
      <c r="L592" s="272" t="s">
        <v>1546</v>
      </c>
      <c r="M592" s="272" t="s">
        <v>1547</v>
      </c>
      <c r="N592" s="272" t="s">
        <v>1130</v>
      </c>
      <c r="O592" s="272"/>
      <c r="P592" s="274" t="s">
        <v>1547</v>
      </c>
      <c r="Q592" s="274" t="s">
        <v>1547</v>
      </c>
      <c r="R592" s="370" t="str">
        <f t="shared" si="44"/>
        <v>N/A</v>
      </c>
      <c r="S592" s="275" t="str">
        <f t="shared" si="42"/>
        <v>N/A</v>
      </c>
      <c r="T592" s="113" t="s">
        <v>2108</v>
      </c>
      <c r="U592" s="323"/>
      <c r="V592" s="323"/>
    </row>
    <row r="593" spans="1:22" ht="12.75" x14ac:dyDescent="0.2">
      <c r="A593" s="272" t="s">
        <v>118</v>
      </c>
      <c r="B593" s="272">
        <v>2023</v>
      </c>
      <c r="C593" s="272" t="s">
        <v>656</v>
      </c>
      <c r="D593" s="272" t="s">
        <v>144</v>
      </c>
      <c r="E593" s="272" t="s">
        <v>1335</v>
      </c>
      <c r="F593" s="272" t="s">
        <v>1441</v>
      </c>
      <c r="G593" s="272" t="s">
        <v>299</v>
      </c>
      <c r="H593" s="272" t="s">
        <v>1130</v>
      </c>
      <c r="I593" s="272" t="s">
        <v>479</v>
      </c>
      <c r="J593" s="272" t="s">
        <v>192</v>
      </c>
      <c r="K593" s="272" t="s">
        <v>766</v>
      </c>
      <c r="L593" s="272" t="s">
        <v>1546</v>
      </c>
      <c r="M593" s="272" t="s">
        <v>1547</v>
      </c>
      <c r="N593" s="272" t="s">
        <v>1130</v>
      </c>
      <c r="O593" s="272"/>
      <c r="P593" s="274" t="s">
        <v>1547</v>
      </c>
      <c r="Q593" s="274" t="s">
        <v>1547</v>
      </c>
      <c r="R593" s="370" t="str">
        <f t="shared" si="44"/>
        <v>N/A</v>
      </c>
      <c r="S593" s="275" t="str">
        <f t="shared" si="42"/>
        <v>N/A</v>
      </c>
      <c r="T593" s="113"/>
      <c r="U593" s="323"/>
      <c r="V593" s="323"/>
    </row>
    <row r="594" spans="1:22" ht="12.75" x14ac:dyDescent="0.2">
      <c r="A594" s="272" t="s">
        <v>118</v>
      </c>
      <c r="B594" s="272">
        <v>2023</v>
      </c>
      <c r="C594" s="272" t="s">
        <v>656</v>
      </c>
      <c r="D594" s="272" t="s">
        <v>144</v>
      </c>
      <c r="E594" s="272" t="s">
        <v>1335</v>
      </c>
      <c r="F594" s="272" t="s">
        <v>1441</v>
      </c>
      <c r="G594" s="272" t="s">
        <v>299</v>
      </c>
      <c r="H594" s="272" t="s">
        <v>1130</v>
      </c>
      <c r="I594" s="272" t="s">
        <v>479</v>
      </c>
      <c r="J594" s="272" t="s">
        <v>192</v>
      </c>
      <c r="K594" s="272" t="s">
        <v>1571</v>
      </c>
      <c r="L594" s="272" t="s">
        <v>1546</v>
      </c>
      <c r="M594" s="272" t="s">
        <v>1547</v>
      </c>
      <c r="N594" s="272" t="s">
        <v>1130</v>
      </c>
      <c r="O594" s="272"/>
      <c r="P594" s="274">
        <v>0</v>
      </c>
      <c r="Q594" s="274">
        <v>0</v>
      </c>
      <c r="R594" s="370" t="str">
        <f t="shared" si="44"/>
        <v>N/A</v>
      </c>
      <c r="S594" s="275" t="str">
        <f t="shared" si="42"/>
        <v>N/A</v>
      </c>
      <c r="T594" s="113" t="s">
        <v>2015</v>
      </c>
      <c r="U594" s="323"/>
      <c r="V594" s="323"/>
    </row>
    <row r="595" spans="1:22" ht="12.75" x14ac:dyDescent="0.2">
      <c r="A595" s="272" t="s">
        <v>118</v>
      </c>
      <c r="B595" s="272">
        <v>2023</v>
      </c>
      <c r="C595" s="272" t="s">
        <v>656</v>
      </c>
      <c r="D595" s="272" t="s">
        <v>144</v>
      </c>
      <c r="E595" s="272" t="s">
        <v>1335</v>
      </c>
      <c r="F595" s="272" t="s">
        <v>1441</v>
      </c>
      <c r="G595" s="272" t="s">
        <v>297</v>
      </c>
      <c r="H595" s="272" t="s">
        <v>1262</v>
      </c>
      <c r="I595" s="272" t="s">
        <v>479</v>
      </c>
      <c r="J595" s="272" t="s">
        <v>184</v>
      </c>
      <c r="K595" s="272" t="s">
        <v>1554</v>
      </c>
      <c r="L595" s="272" t="s">
        <v>1546</v>
      </c>
      <c r="M595" s="272" t="s">
        <v>1547</v>
      </c>
      <c r="N595" s="272" t="s">
        <v>1130</v>
      </c>
      <c r="O595" s="272"/>
      <c r="P595" s="274" t="s">
        <v>1547</v>
      </c>
      <c r="Q595" s="274" t="s">
        <v>1547</v>
      </c>
      <c r="R595" s="370" t="str">
        <f t="shared" si="44"/>
        <v>N/A</v>
      </c>
      <c r="S595" s="275" t="str">
        <f t="shared" si="42"/>
        <v>N/A</v>
      </c>
      <c r="T595" s="113" t="s">
        <v>2108</v>
      </c>
      <c r="U595" s="323"/>
      <c r="V595" s="323"/>
    </row>
    <row r="596" spans="1:22" ht="12.75" x14ac:dyDescent="0.2">
      <c r="A596" s="272" t="s">
        <v>118</v>
      </c>
      <c r="B596" s="272">
        <v>2023</v>
      </c>
      <c r="C596" s="272" t="s">
        <v>656</v>
      </c>
      <c r="D596" s="272" t="s">
        <v>144</v>
      </c>
      <c r="E596" s="272" t="s">
        <v>1335</v>
      </c>
      <c r="F596" s="272" t="s">
        <v>1441</v>
      </c>
      <c r="G596" s="272" t="s">
        <v>297</v>
      </c>
      <c r="H596" s="272" t="s">
        <v>1262</v>
      </c>
      <c r="I596" s="272" t="s">
        <v>479</v>
      </c>
      <c r="J596" s="272" t="s">
        <v>192</v>
      </c>
      <c r="K596" s="272" t="s">
        <v>766</v>
      </c>
      <c r="L596" s="272" t="s">
        <v>1546</v>
      </c>
      <c r="M596" s="272" t="s">
        <v>1547</v>
      </c>
      <c r="N596" s="272" t="s">
        <v>1130</v>
      </c>
      <c r="O596" s="272"/>
      <c r="P596" s="274" t="s">
        <v>1547</v>
      </c>
      <c r="Q596" s="274" t="s">
        <v>1547</v>
      </c>
      <c r="R596" s="370" t="str">
        <f t="shared" si="44"/>
        <v>N/A</v>
      </c>
      <c r="S596" s="275" t="str">
        <f t="shared" si="42"/>
        <v>N/A</v>
      </c>
      <c r="T596" s="113"/>
      <c r="U596" s="323"/>
      <c r="V596" s="323"/>
    </row>
    <row r="597" spans="1:22" ht="12.75" x14ac:dyDescent="0.2">
      <c r="A597" s="272" t="s">
        <v>118</v>
      </c>
      <c r="B597" s="272">
        <v>2023</v>
      </c>
      <c r="C597" s="272" t="s">
        <v>656</v>
      </c>
      <c r="D597" s="272" t="s">
        <v>144</v>
      </c>
      <c r="E597" s="272" t="s">
        <v>1335</v>
      </c>
      <c r="F597" s="272" t="s">
        <v>1441</v>
      </c>
      <c r="G597" s="272" t="s">
        <v>297</v>
      </c>
      <c r="H597" s="272" t="s">
        <v>1262</v>
      </c>
      <c r="I597" s="272" t="s">
        <v>479</v>
      </c>
      <c r="J597" s="272" t="s">
        <v>192</v>
      </c>
      <c r="K597" s="272" t="s">
        <v>1571</v>
      </c>
      <c r="L597" s="272" t="s">
        <v>1546</v>
      </c>
      <c r="M597" s="272" t="s">
        <v>1547</v>
      </c>
      <c r="N597" s="272" t="s">
        <v>1130</v>
      </c>
      <c r="O597" s="272"/>
      <c r="P597" s="274">
        <v>0</v>
      </c>
      <c r="Q597" s="274">
        <v>0</v>
      </c>
      <c r="R597" s="370" t="str">
        <f t="shared" si="44"/>
        <v>N/A</v>
      </c>
      <c r="S597" s="275" t="str">
        <f t="shared" si="42"/>
        <v>N/A</v>
      </c>
      <c r="T597" s="113" t="s">
        <v>2015</v>
      </c>
      <c r="U597" s="323"/>
      <c r="V597" s="323"/>
    </row>
    <row r="598" spans="1:22" ht="12.75" x14ac:dyDescent="0.2">
      <c r="A598" s="272" t="s">
        <v>118</v>
      </c>
      <c r="B598" s="272">
        <v>2023</v>
      </c>
      <c r="C598" s="272" t="s">
        <v>656</v>
      </c>
      <c r="D598" s="272" t="s">
        <v>144</v>
      </c>
      <c r="E598" s="272" t="s">
        <v>1335</v>
      </c>
      <c r="F598" s="272" t="s">
        <v>1441</v>
      </c>
      <c r="G598" s="272" t="s">
        <v>297</v>
      </c>
      <c r="H598" s="272" t="s">
        <v>1262</v>
      </c>
      <c r="I598" s="272" t="s">
        <v>481</v>
      </c>
      <c r="J598" s="272" t="s">
        <v>184</v>
      </c>
      <c r="K598" s="272" t="s">
        <v>1555</v>
      </c>
      <c r="L598" s="272" t="s">
        <v>1546</v>
      </c>
      <c r="M598" s="272" t="s">
        <v>1547</v>
      </c>
      <c r="N598" s="272" t="s">
        <v>1130</v>
      </c>
      <c r="O598" s="272"/>
      <c r="P598" s="274" t="s">
        <v>1547</v>
      </c>
      <c r="Q598" s="274" t="s">
        <v>1547</v>
      </c>
      <c r="R598" s="370" t="str">
        <f t="shared" si="44"/>
        <v>N/A</v>
      </c>
      <c r="S598" s="275" t="str">
        <f t="shared" si="42"/>
        <v>N/A</v>
      </c>
      <c r="T598" s="113"/>
      <c r="U598" s="323"/>
      <c r="V598" s="323"/>
    </row>
    <row r="599" spans="1:22" ht="25.5" x14ac:dyDescent="0.2">
      <c r="A599" s="272" t="s">
        <v>118</v>
      </c>
      <c r="B599" s="272">
        <v>2023</v>
      </c>
      <c r="C599" s="272" t="s">
        <v>656</v>
      </c>
      <c r="D599" s="272" t="s">
        <v>144</v>
      </c>
      <c r="E599" s="272" t="s">
        <v>1335</v>
      </c>
      <c r="F599" s="272" t="s">
        <v>1468</v>
      </c>
      <c r="G599" s="272" t="s">
        <v>295</v>
      </c>
      <c r="H599" s="272" t="s">
        <v>1262</v>
      </c>
      <c r="I599" s="272" t="s">
        <v>479</v>
      </c>
      <c r="J599" s="272" t="s">
        <v>184</v>
      </c>
      <c r="K599" s="272" t="s">
        <v>1554</v>
      </c>
      <c r="L599" s="272" t="s">
        <v>1546</v>
      </c>
      <c r="M599" s="272" t="s">
        <v>1547</v>
      </c>
      <c r="N599" s="272" t="s">
        <v>1130</v>
      </c>
      <c r="O599" s="272"/>
      <c r="P599" s="274" t="s">
        <v>1547</v>
      </c>
      <c r="Q599" s="274" t="s">
        <v>1547</v>
      </c>
      <c r="R599" s="370" t="str">
        <f t="shared" si="44"/>
        <v>N/A</v>
      </c>
      <c r="S599" s="275" t="str">
        <f t="shared" si="42"/>
        <v>N/A</v>
      </c>
      <c r="T599" s="113" t="s">
        <v>2107</v>
      </c>
      <c r="U599" s="323"/>
      <c r="V599" s="323"/>
    </row>
    <row r="600" spans="1:22" ht="12.75" x14ac:dyDescent="0.2">
      <c r="A600" s="272" t="s">
        <v>118</v>
      </c>
      <c r="B600" s="272">
        <v>2023</v>
      </c>
      <c r="C600" s="272" t="s">
        <v>656</v>
      </c>
      <c r="D600" s="272" t="s">
        <v>144</v>
      </c>
      <c r="E600" s="272" t="s">
        <v>1335</v>
      </c>
      <c r="F600" s="272" t="s">
        <v>1468</v>
      </c>
      <c r="G600" s="272" t="s">
        <v>295</v>
      </c>
      <c r="H600" s="272" t="s">
        <v>1262</v>
      </c>
      <c r="I600" s="272" t="s">
        <v>479</v>
      </c>
      <c r="J600" s="272" t="s">
        <v>192</v>
      </c>
      <c r="K600" s="272" t="s">
        <v>766</v>
      </c>
      <c r="L600" s="272" t="s">
        <v>1546</v>
      </c>
      <c r="M600" s="272" t="s">
        <v>1547</v>
      </c>
      <c r="N600" s="272" t="s">
        <v>1130</v>
      </c>
      <c r="O600" s="272"/>
      <c r="P600" s="274" t="s">
        <v>1547</v>
      </c>
      <c r="Q600" s="274" t="s">
        <v>1547</v>
      </c>
      <c r="R600" s="370" t="str">
        <f t="shared" si="44"/>
        <v>N/A</v>
      </c>
      <c r="S600" s="275" t="str">
        <f t="shared" si="42"/>
        <v>N/A</v>
      </c>
      <c r="T600" s="113"/>
      <c r="U600" s="323"/>
      <c r="V600" s="323"/>
    </row>
    <row r="601" spans="1:22" ht="12.75" x14ac:dyDescent="0.2">
      <c r="A601" s="272" t="s">
        <v>118</v>
      </c>
      <c r="B601" s="272">
        <v>2023</v>
      </c>
      <c r="C601" s="272" t="s">
        <v>656</v>
      </c>
      <c r="D601" s="272" t="s">
        <v>144</v>
      </c>
      <c r="E601" s="272" t="s">
        <v>1335</v>
      </c>
      <c r="F601" s="272" t="s">
        <v>1468</v>
      </c>
      <c r="G601" s="272" t="s">
        <v>295</v>
      </c>
      <c r="H601" s="272" t="s">
        <v>1262</v>
      </c>
      <c r="I601" s="272" t="s">
        <v>479</v>
      </c>
      <c r="J601" s="272" t="s">
        <v>192</v>
      </c>
      <c r="K601" s="272" t="s">
        <v>1571</v>
      </c>
      <c r="L601" s="272" t="s">
        <v>1546</v>
      </c>
      <c r="M601" s="272" t="s">
        <v>1547</v>
      </c>
      <c r="N601" s="272" t="s">
        <v>1130</v>
      </c>
      <c r="O601" s="272"/>
      <c r="P601" s="274">
        <v>0</v>
      </c>
      <c r="Q601" s="274">
        <v>0</v>
      </c>
      <c r="R601" s="370" t="str">
        <f t="shared" si="44"/>
        <v>N/A</v>
      </c>
      <c r="S601" s="275" t="str">
        <f t="shared" si="42"/>
        <v>N/A</v>
      </c>
      <c r="T601" s="113" t="s">
        <v>2015</v>
      </c>
      <c r="U601" s="323"/>
      <c r="V601" s="323"/>
    </row>
    <row r="602" spans="1:22" ht="12.75" x14ac:dyDescent="0.2">
      <c r="A602" s="272" t="s">
        <v>118</v>
      </c>
      <c r="B602" s="272">
        <v>2023</v>
      </c>
      <c r="C602" s="272" t="s">
        <v>656</v>
      </c>
      <c r="D602" s="272" t="s">
        <v>144</v>
      </c>
      <c r="E602" s="272" t="s">
        <v>1335</v>
      </c>
      <c r="F602" s="272" t="s">
        <v>1468</v>
      </c>
      <c r="G602" s="272" t="s">
        <v>295</v>
      </c>
      <c r="H602" s="272" t="s">
        <v>1262</v>
      </c>
      <c r="I602" s="272" t="s">
        <v>481</v>
      </c>
      <c r="J602" s="272" t="s">
        <v>184</v>
      </c>
      <c r="K602" s="272" t="s">
        <v>1555</v>
      </c>
      <c r="L602" s="272" t="s">
        <v>1546</v>
      </c>
      <c r="M602" s="272" t="s">
        <v>1547</v>
      </c>
      <c r="N602" s="272" t="s">
        <v>1130</v>
      </c>
      <c r="O602" s="272"/>
      <c r="P602" s="274" t="s">
        <v>1547</v>
      </c>
      <c r="Q602" s="274" t="s">
        <v>1547</v>
      </c>
      <c r="R602" s="370" t="str">
        <f t="shared" si="44"/>
        <v>N/A</v>
      </c>
      <c r="S602" s="275" t="str">
        <f t="shared" si="42"/>
        <v>N/A</v>
      </c>
      <c r="T602" s="113"/>
      <c r="U602" s="323"/>
      <c r="V602" s="323"/>
    </row>
    <row r="603" spans="1:22" ht="25.5" x14ac:dyDescent="0.2">
      <c r="A603" s="272" t="s">
        <v>118</v>
      </c>
      <c r="B603" s="272">
        <v>2023</v>
      </c>
      <c r="C603" s="272" t="s">
        <v>656</v>
      </c>
      <c r="D603" s="272" t="s">
        <v>144</v>
      </c>
      <c r="E603" s="272" t="s">
        <v>1335</v>
      </c>
      <c r="F603" s="272" t="s">
        <v>1468</v>
      </c>
      <c r="G603" s="272" t="s">
        <v>303</v>
      </c>
      <c r="H603" s="272" t="s">
        <v>1130</v>
      </c>
      <c r="I603" s="272" t="s">
        <v>479</v>
      </c>
      <c r="J603" s="272" t="s">
        <v>184</v>
      </c>
      <c r="K603" s="272" t="s">
        <v>1554</v>
      </c>
      <c r="L603" s="272" t="s">
        <v>1546</v>
      </c>
      <c r="M603" s="272" t="s">
        <v>1547</v>
      </c>
      <c r="N603" s="272" t="s">
        <v>1130</v>
      </c>
      <c r="O603" s="272"/>
      <c r="P603" s="274" t="s">
        <v>1547</v>
      </c>
      <c r="Q603" s="274" t="s">
        <v>1547</v>
      </c>
      <c r="R603" s="370" t="str">
        <f t="shared" si="44"/>
        <v>N/A</v>
      </c>
      <c r="S603" s="275" t="str">
        <f t="shared" si="42"/>
        <v>N/A</v>
      </c>
      <c r="T603" s="113" t="s">
        <v>2107</v>
      </c>
      <c r="U603" s="323"/>
      <c r="V603" s="323"/>
    </row>
    <row r="604" spans="1:22" ht="12.75" x14ac:dyDescent="0.2">
      <c r="A604" s="272" t="s">
        <v>118</v>
      </c>
      <c r="B604" s="272">
        <v>2023</v>
      </c>
      <c r="C604" s="272" t="s">
        <v>656</v>
      </c>
      <c r="D604" s="272" t="s">
        <v>144</v>
      </c>
      <c r="E604" s="272" t="s">
        <v>1335</v>
      </c>
      <c r="F604" s="272" t="s">
        <v>1468</v>
      </c>
      <c r="G604" s="272" t="s">
        <v>303</v>
      </c>
      <c r="H604" s="272" t="s">
        <v>1130</v>
      </c>
      <c r="I604" s="272" t="s">
        <v>479</v>
      </c>
      <c r="J604" s="272" t="s">
        <v>184</v>
      </c>
      <c r="K604" s="272" t="s">
        <v>1555</v>
      </c>
      <c r="L604" s="272" t="s">
        <v>1546</v>
      </c>
      <c r="M604" s="272" t="s">
        <v>1547</v>
      </c>
      <c r="N604" s="272" t="s">
        <v>1130</v>
      </c>
      <c r="O604" s="272"/>
      <c r="P604" s="274">
        <v>0</v>
      </c>
      <c r="Q604" s="274">
        <v>0</v>
      </c>
      <c r="R604" s="370" t="str">
        <f t="shared" si="44"/>
        <v>N/A</v>
      </c>
      <c r="S604" s="275" t="str">
        <f t="shared" si="42"/>
        <v>N/A</v>
      </c>
      <c r="T604" s="113" t="s">
        <v>2069</v>
      </c>
      <c r="U604" s="323"/>
      <c r="V604" s="323"/>
    </row>
    <row r="605" spans="1:22" ht="12.75" x14ac:dyDescent="0.2">
      <c r="A605" s="272" t="s">
        <v>118</v>
      </c>
      <c r="B605" s="272">
        <v>2023</v>
      </c>
      <c r="C605" s="272" t="s">
        <v>656</v>
      </c>
      <c r="D605" s="272" t="s">
        <v>144</v>
      </c>
      <c r="E605" s="272" t="s">
        <v>1335</v>
      </c>
      <c r="F605" s="272" t="s">
        <v>1468</v>
      </c>
      <c r="G605" s="272" t="s">
        <v>303</v>
      </c>
      <c r="H605" s="272" t="s">
        <v>1130</v>
      </c>
      <c r="I605" s="272" t="s">
        <v>479</v>
      </c>
      <c r="J605" s="272" t="s">
        <v>192</v>
      </c>
      <c r="K605" s="272" t="s">
        <v>766</v>
      </c>
      <c r="L605" s="272" t="s">
        <v>1546</v>
      </c>
      <c r="M605" s="272" t="s">
        <v>1547</v>
      </c>
      <c r="N605" s="272" t="s">
        <v>1130</v>
      </c>
      <c r="O605" s="272"/>
      <c r="P605" s="274" t="s">
        <v>1547</v>
      </c>
      <c r="Q605" s="274" t="s">
        <v>1547</v>
      </c>
      <c r="R605" s="370" t="str">
        <f t="shared" si="44"/>
        <v>N/A</v>
      </c>
      <c r="S605" s="275" t="str">
        <f t="shared" si="42"/>
        <v>N/A</v>
      </c>
      <c r="T605" s="113"/>
      <c r="U605" s="323"/>
      <c r="V605" s="323"/>
    </row>
    <row r="606" spans="1:22" ht="12.75" x14ac:dyDescent="0.2">
      <c r="A606" s="272" t="s">
        <v>118</v>
      </c>
      <c r="B606" s="272">
        <v>2023</v>
      </c>
      <c r="C606" s="272" t="s">
        <v>656</v>
      </c>
      <c r="D606" s="272" t="s">
        <v>144</v>
      </c>
      <c r="E606" s="272" t="s">
        <v>1335</v>
      </c>
      <c r="F606" s="272" t="s">
        <v>1468</v>
      </c>
      <c r="G606" s="272" t="s">
        <v>303</v>
      </c>
      <c r="H606" s="272" t="s">
        <v>1130</v>
      </c>
      <c r="I606" s="272" t="s">
        <v>479</v>
      </c>
      <c r="J606" s="272" t="s">
        <v>192</v>
      </c>
      <c r="K606" s="272" t="s">
        <v>1571</v>
      </c>
      <c r="L606" s="272" t="s">
        <v>1546</v>
      </c>
      <c r="M606" s="272" t="s">
        <v>1547</v>
      </c>
      <c r="N606" s="272" t="s">
        <v>1130</v>
      </c>
      <c r="O606" s="272"/>
      <c r="P606" s="274">
        <v>0</v>
      </c>
      <c r="Q606" s="274">
        <v>0</v>
      </c>
      <c r="R606" s="370" t="str">
        <f t="shared" si="44"/>
        <v>N/A</v>
      </c>
      <c r="S606" s="275" t="str">
        <f t="shared" si="42"/>
        <v>N/A</v>
      </c>
      <c r="T606" s="113" t="s">
        <v>2015</v>
      </c>
      <c r="U606" s="323"/>
      <c r="V606" s="323"/>
    </row>
    <row r="607" spans="1:22" ht="25.5" x14ac:dyDescent="0.2">
      <c r="A607" s="272" t="s">
        <v>118</v>
      </c>
      <c r="B607" s="272">
        <v>2023</v>
      </c>
      <c r="C607" s="272" t="s">
        <v>656</v>
      </c>
      <c r="D607" s="272" t="s">
        <v>144</v>
      </c>
      <c r="E607" s="272" t="s">
        <v>1335</v>
      </c>
      <c r="F607" s="272" t="s">
        <v>1468</v>
      </c>
      <c r="G607" s="272" t="s">
        <v>299</v>
      </c>
      <c r="H607" s="272" t="s">
        <v>1130</v>
      </c>
      <c r="I607" s="272" t="s">
        <v>479</v>
      </c>
      <c r="J607" s="272" t="s">
        <v>184</v>
      </c>
      <c r="K607" s="272" t="s">
        <v>1554</v>
      </c>
      <c r="L607" s="272" t="s">
        <v>1546</v>
      </c>
      <c r="M607" s="272" t="s">
        <v>1547</v>
      </c>
      <c r="N607" s="272" t="s">
        <v>1130</v>
      </c>
      <c r="O607" s="272"/>
      <c r="P607" s="274" t="s">
        <v>1547</v>
      </c>
      <c r="Q607" s="274" t="s">
        <v>1547</v>
      </c>
      <c r="R607" s="370" t="str">
        <f t="shared" si="44"/>
        <v>N/A</v>
      </c>
      <c r="S607" s="275" t="str">
        <f t="shared" ref="S607:S639" si="45">IF(M607="N/A","N/A",IF(OR(R607&lt;90,R607&gt;150),"X",""))</f>
        <v>N/A</v>
      </c>
      <c r="T607" s="113" t="s">
        <v>2107</v>
      </c>
      <c r="U607" s="323"/>
      <c r="V607" s="323"/>
    </row>
    <row r="608" spans="1:22" ht="12.75" x14ac:dyDescent="0.2">
      <c r="A608" s="272" t="s">
        <v>118</v>
      </c>
      <c r="B608" s="272">
        <v>2023</v>
      </c>
      <c r="C608" s="272" t="s">
        <v>656</v>
      </c>
      <c r="D608" s="272" t="s">
        <v>144</v>
      </c>
      <c r="E608" s="272" t="s">
        <v>1335</v>
      </c>
      <c r="F608" s="272" t="s">
        <v>1468</v>
      </c>
      <c r="G608" s="272" t="s">
        <v>299</v>
      </c>
      <c r="H608" s="272" t="s">
        <v>1130</v>
      </c>
      <c r="I608" s="272" t="s">
        <v>479</v>
      </c>
      <c r="J608" s="272" t="s">
        <v>192</v>
      </c>
      <c r="K608" s="272" t="s">
        <v>766</v>
      </c>
      <c r="L608" s="272" t="s">
        <v>1546</v>
      </c>
      <c r="M608" s="272" t="s">
        <v>1547</v>
      </c>
      <c r="N608" s="272" t="s">
        <v>1130</v>
      </c>
      <c r="O608" s="272"/>
      <c r="P608" s="274" t="s">
        <v>1547</v>
      </c>
      <c r="Q608" s="274" t="s">
        <v>1547</v>
      </c>
      <c r="R608" s="370" t="str">
        <f t="shared" si="44"/>
        <v>N/A</v>
      </c>
      <c r="S608" s="275" t="str">
        <f t="shared" si="45"/>
        <v>N/A</v>
      </c>
      <c r="T608" s="113"/>
      <c r="U608" s="323"/>
      <c r="V608" s="323"/>
    </row>
    <row r="609" spans="1:22" ht="12.75" x14ac:dyDescent="0.2">
      <c r="A609" s="272" t="s">
        <v>118</v>
      </c>
      <c r="B609" s="272">
        <v>2023</v>
      </c>
      <c r="C609" s="272" t="s">
        <v>656</v>
      </c>
      <c r="D609" s="272" t="s">
        <v>144</v>
      </c>
      <c r="E609" s="272" t="s">
        <v>1335</v>
      </c>
      <c r="F609" s="272" t="s">
        <v>1468</v>
      </c>
      <c r="G609" s="272" t="s">
        <v>299</v>
      </c>
      <c r="H609" s="272" t="s">
        <v>1130</v>
      </c>
      <c r="I609" s="272" t="s">
        <v>479</v>
      </c>
      <c r="J609" s="272" t="s">
        <v>192</v>
      </c>
      <c r="K609" s="272" t="s">
        <v>1571</v>
      </c>
      <c r="L609" s="272" t="s">
        <v>1546</v>
      </c>
      <c r="M609" s="272" t="s">
        <v>1547</v>
      </c>
      <c r="N609" s="272" t="s">
        <v>1130</v>
      </c>
      <c r="O609" s="272"/>
      <c r="P609" s="274">
        <v>0</v>
      </c>
      <c r="Q609" s="274">
        <v>0</v>
      </c>
      <c r="R609" s="370" t="str">
        <f t="shared" si="44"/>
        <v>N/A</v>
      </c>
      <c r="S609" s="275" t="str">
        <f t="shared" si="45"/>
        <v>N/A</v>
      </c>
      <c r="T609" s="113" t="s">
        <v>2015</v>
      </c>
      <c r="U609" s="323"/>
      <c r="V609" s="323"/>
    </row>
    <row r="610" spans="1:22" ht="25.5" x14ac:dyDescent="0.2">
      <c r="A610" s="272" t="s">
        <v>118</v>
      </c>
      <c r="B610" s="272">
        <v>2023</v>
      </c>
      <c r="C610" s="272" t="s">
        <v>656</v>
      </c>
      <c r="D610" s="272" t="s">
        <v>144</v>
      </c>
      <c r="E610" s="272" t="s">
        <v>1335</v>
      </c>
      <c r="F610" s="272" t="s">
        <v>1468</v>
      </c>
      <c r="G610" s="272" t="s">
        <v>297</v>
      </c>
      <c r="H610" s="272" t="s">
        <v>1262</v>
      </c>
      <c r="I610" s="272" t="s">
        <v>479</v>
      </c>
      <c r="J610" s="272" t="s">
        <v>184</v>
      </c>
      <c r="K610" s="272" t="s">
        <v>1554</v>
      </c>
      <c r="L610" s="272" t="s">
        <v>1546</v>
      </c>
      <c r="M610" s="272" t="s">
        <v>1547</v>
      </c>
      <c r="N610" s="272" t="s">
        <v>1130</v>
      </c>
      <c r="O610" s="272"/>
      <c r="P610" s="274" t="s">
        <v>1547</v>
      </c>
      <c r="Q610" s="274" t="s">
        <v>1547</v>
      </c>
      <c r="R610" s="370" t="str">
        <f t="shared" si="44"/>
        <v>N/A</v>
      </c>
      <c r="S610" s="275" t="str">
        <f t="shared" si="45"/>
        <v>N/A</v>
      </c>
      <c r="T610" s="113" t="s">
        <v>2107</v>
      </c>
      <c r="U610" s="323"/>
      <c r="V610" s="323"/>
    </row>
    <row r="611" spans="1:22" ht="12.75" x14ac:dyDescent="0.2">
      <c r="A611" s="272" t="s">
        <v>118</v>
      </c>
      <c r="B611" s="272">
        <v>2023</v>
      </c>
      <c r="C611" s="272" t="s">
        <v>656</v>
      </c>
      <c r="D611" s="272" t="s">
        <v>144</v>
      </c>
      <c r="E611" s="272" t="s">
        <v>1335</v>
      </c>
      <c r="F611" s="272" t="s">
        <v>1468</v>
      </c>
      <c r="G611" s="272" t="s">
        <v>297</v>
      </c>
      <c r="H611" s="272" t="s">
        <v>1262</v>
      </c>
      <c r="I611" s="272" t="s">
        <v>479</v>
      </c>
      <c r="J611" s="272" t="s">
        <v>192</v>
      </c>
      <c r="K611" s="272" t="s">
        <v>766</v>
      </c>
      <c r="L611" s="272" t="s">
        <v>1546</v>
      </c>
      <c r="M611" s="272" t="s">
        <v>1547</v>
      </c>
      <c r="N611" s="272" t="s">
        <v>1130</v>
      </c>
      <c r="O611" s="272"/>
      <c r="P611" s="274" t="s">
        <v>1547</v>
      </c>
      <c r="Q611" s="274" t="s">
        <v>1547</v>
      </c>
      <c r="R611" s="370" t="str">
        <f t="shared" si="44"/>
        <v>N/A</v>
      </c>
      <c r="S611" s="275" t="str">
        <f t="shared" si="45"/>
        <v>N/A</v>
      </c>
      <c r="T611" s="113"/>
      <c r="U611" s="323"/>
      <c r="V611" s="323"/>
    </row>
    <row r="612" spans="1:22" ht="12.75" x14ac:dyDescent="0.2">
      <c r="A612" s="272" t="s">
        <v>118</v>
      </c>
      <c r="B612" s="272">
        <v>2023</v>
      </c>
      <c r="C612" s="272" t="s">
        <v>656</v>
      </c>
      <c r="D612" s="272" t="s">
        <v>144</v>
      </c>
      <c r="E612" s="272" t="s">
        <v>1335</v>
      </c>
      <c r="F612" s="272" t="s">
        <v>1468</v>
      </c>
      <c r="G612" s="272" t="s">
        <v>297</v>
      </c>
      <c r="H612" s="272" t="s">
        <v>1262</v>
      </c>
      <c r="I612" s="272" t="s">
        <v>479</v>
      </c>
      <c r="J612" s="272" t="s">
        <v>192</v>
      </c>
      <c r="K612" s="272" t="s">
        <v>1571</v>
      </c>
      <c r="L612" s="272" t="s">
        <v>1546</v>
      </c>
      <c r="M612" s="272" t="s">
        <v>1547</v>
      </c>
      <c r="N612" s="272" t="s">
        <v>1130</v>
      </c>
      <c r="O612" s="272"/>
      <c r="P612" s="274">
        <v>0</v>
      </c>
      <c r="Q612" s="274">
        <v>0</v>
      </c>
      <c r="R612" s="370" t="str">
        <f t="shared" si="44"/>
        <v>N/A</v>
      </c>
      <c r="S612" s="275" t="str">
        <f t="shared" si="45"/>
        <v>N/A</v>
      </c>
      <c r="T612" s="113" t="s">
        <v>2015</v>
      </c>
      <c r="U612" s="323"/>
      <c r="V612" s="323"/>
    </row>
    <row r="613" spans="1:22" ht="12.75" x14ac:dyDescent="0.2">
      <c r="A613" s="272" t="s">
        <v>118</v>
      </c>
      <c r="B613" s="272">
        <v>2023</v>
      </c>
      <c r="C613" s="272" t="s">
        <v>656</v>
      </c>
      <c r="D613" s="272" t="s">
        <v>144</v>
      </c>
      <c r="E613" s="272" t="s">
        <v>1335</v>
      </c>
      <c r="F613" s="272" t="s">
        <v>1468</v>
      </c>
      <c r="G613" s="272" t="s">
        <v>297</v>
      </c>
      <c r="H613" s="272" t="s">
        <v>1262</v>
      </c>
      <c r="I613" s="272" t="s">
        <v>481</v>
      </c>
      <c r="J613" s="272" t="s">
        <v>184</v>
      </c>
      <c r="K613" s="272" t="s">
        <v>1555</v>
      </c>
      <c r="L613" s="272" t="s">
        <v>1546</v>
      </c>
      <c r="M613" s="272" t="s">
        <v>1547</v>
      </c>
      <c r="N613" s="272" t="s">
        <v>1130</v>
      </c>
      <c r="O613" s="272"/>
      <c r="P613" s="274" t="s">
        <v>1547</v>
      </c>
      <c r="Q613" s="274" t="s">
        <v>1547</v>
      </c>
      <c r="R613" s="370" t="str">
        <f t="shared" si="44"/>
        <v>N/A</v>
      </c>
      <c r="S613" s="275" t="str">
        <f t="shared" si="45"/>
        <v>N/A</v>
      </c>
      <c r="T613" s="113"/>
      <c r="U613" s="323"/>
      <c r="V613" s="323"/>
    </row>
    <row r="614" spans="1:22" ht="12.75" x14ac:dyDescent="0.2">
      <c r="A614" s="272" t="s">
        <v>118</v>
      </c>
      <c r="B614" s="272">
        <v>2023</v>
      </c>
      <c r="C614" s="272" t="s">
        <v>656</v>
      </c>
      <c r="D614" s="272" t="s">
        <v>144</v>
      </c>
      <c r="E614" s="272" t="s">
        <v>1338</v>
      </c>
      <c r="F614" s="272" t="s">
        <v>1516</v>
      </c>
      <c r="G614" s="272" t="s">
        <v>297</v>
      </c>
      <c r="H614" s="272" t="s">
        <v>1262</v>
      </c>
      <c r="I614" s="272" t="s">
        <v>481</v>
      </c>
      <c r="J614" s="272" t="s">
        <v>184</v>
      </c>
      <c r="K614" s="272" t="s">
        <v>1545</v>
      </c>
      <c r="L614" s="272" t="s">
        <v>1546</v>
      </c>
      <c r="M614" s="272" t="s">
        <v>1547</v>
      </c>
      <c r="N614" s="272" t="s">
        <v>1130</v>
      </c>
      <c r="O614" s="272" t="s">
        <v>1549</v>
      </c>
      <c r="P614" s="274">
        <v>842</v>
      </c>
      <c r="Q614" s="274">
        <v>11</v>
      </c>
      <c r="R614" s="370" t="str">
        <f t="shared" si="44"/>
        <v>N/A</v>
      </c>
      <c r="S614" s="275" t="str">
        <f t="shared" si="45"/>
        <v>N/A</v>
      </c>
      <c r="T614" s="113"/>
      <c r="U614" s="323"/>
      <c r="V614" s="323"/>
    </row>
    <row r="615" spans="1:22" ht="12.75" x14ac:dyDescent="0.2">
      <c r="A615" s="272" t="s">
        <v>118</v>
      </c>
      <c r="B615" s="272">
        <v>2023</v>
      </c>
      <c r="C615" s="272" t="s">
        <v>656</v>
      </c>
      <c r="D615" s="272" t="s">
        <v>144</v>
      </c>
      <c r="E615" s="272" t="s">
        <v>1282</v>
      </c>
      <c r="F615" s="272" t="s">
        <v>1283</v>
      </c>
      <c r="G615" s="272" t="s">
        <v>303</v>
      </c>
      <c r="H615" s="272" t="s">
        <v>1262</v>
      </c>
      <c r="I615" s="272" t="s">
        <v>479</v>
      </c>
      <c r="J615" s="272" t="s">
        <v>192</v>
      </c>
      <c r="K615" s="272" t="s">
        <v>807</v>
      </c>
      <c r="L615" s="272" t="s">
        <v>1546</v>
      </c>
      <c r="M615" s="272" t="s">
        <v>1547</v>
      </c>
      <c r="N615" s="272" t="s">
        <v>1130</v>
      </c>
      <c r="O615" s="272" t="s">
        <v>1553</v>
      </c>
      <c r="P615" s="274" t="s">
        <v>1547</v>
      </c>
      <c r="Q615" s="274" t="s">
        <v>1547</v>
      </c>
      <c r="R615" s="370" t="str">
        <f t="shared" si="44"/>
        <v>N/A</v>
      </c>
      <c r="S615" s="275" t="str">
        <f t="shared" si="45"/>
        <v>N/A</v>
      </c>
      <c r="T615" s="113"/>
      <c r="U615" s="323"/>
      <c r="V615" s="323"/>
    </row>
    <row r="616" spans="1:22" ht="12.75" x14ac:dyDescent="0.2">
      <c r="A616" s="272" t="s">
        <v>118</v>
      </c>
      <c r="B616" s="272">
        <v>2023</v>
      </c>
      <c r="C616" s="272" t="s">
        <v>656</v>
      </c>
      <c r="D616" s="272" t="s">
        <v>144</v>
      </c>
      <c r="E616" s="272" t="s">
        <v>1282</v>
      </c>
      <c r="F616" s="272" t="s">
        <v>1283</v>
      </c>
      <c r="G616" s="272" t="s">
        <v>303</v>
      </c>
      <c r="H616" s="272" t="s">
        <v>1262</v>
      </c>
      <c r="I616" s="272" t="s">
        <v>479</v>
      </c>
      <c r="J616" s="272" t="s">
        <v>192</v>
      </c>
      <c r="K616" s="272" t="s">
        <v>766</v>
      </c>
      <c r="L616" s="272" t="s">
        <v>1546</v>
      </c>
      <c r="M616" s="272" t="s">
        <v>1547</v>
      </c>
      <c r="N616" s="272" t="s">
        <v>1130</v>
      </c>
      <c r="O616" s="272" t="s">
        <v>1553</v>
      </c>
      <c r="P616" s="274" t="s">
        <v>1547</v>
      </c>
      <c r="Q616" s="274" t="s">
        <v>1547</v>
      </c>
      <c r="R616" s="370" t="str">
        <f t="shared" si="44"/>
        <v>N/A</v>
      </c>
      <c r="S616" s="275" t="str">
        <f t="shared" si="45"/>
        <v>N/A</v>
      </c>
      <c r="T616" s="113"/>
      <c r="U616" s="323"/>
      <c r="V616" s="323"/>
    </row>
    <row r="617" spans="1:22" ht="12.75" x14ac:dyDescent="0.2">
      <c r="A617" s="272" t="s">
        <v>118</v>
      </c>
      <c r="B617" s="272">
        <v>2023</v>
      </c>
      <c r="C617" s="272" t="s">
        <v>656</v>
      </c>
      <c r="D617" s="272" t="s">
        <v>144</v>
      </c>
      <c r="E617" s="272" t="s">
        <v>1282</v>
      </c>
      <c r="F617" s="272" t="s">
        <v>1283</v>
      </c>
      <c r="G617" s="272" t="s">
        <v>303</v>
      </c>
      <c r="H617" s="272" t="s">
        <v>1262</v>
      </c>
      <c r="I617" s="272" t="s">
        <v>479</v>
      </c>
      <c r="J617" s="272" t="s">
        <v>192</v>
      </c>
      <c r="K617" s="272" t="s">
        <v>1571</v>
      </c>
      <c r="L617" s="272" t="s">
        <v>1546</v>
      </c>
      <c r="M617" s="272" t="s">
        <v>1547</v>
      </c>
      <c r="N617" s="272" t="s">
        <v>1130</v>
      </c>
      <c r="O617" s="272" t="s">
        <v>1553</v>
      </c>
      <c r="P617" s="274">
        <v>0</v>
      </c>
      <c r="Q617" s="274">
        <v>0</v>
      </c>
      <c r="R617" s="370" t="str">
        <f t="shared" si="44"/>
        <v>N/A</v>
      </c>
      <c r="S617" s="275" t="str">
        <f t="shared" si="45"/>
        <v>N/A</v>
      </c>
      <c r="T617" s="113" t="s">
        <v>2015</v>
      </c>
      <c r="U617" s="323"/>
      <c r="V617" s="323"/>
    </row>
    <row r="618" spans="1:22" ht="12.75" x14ac:dyDescent="0.2">
      <c r="A618" s="272" t="s">
        <v>118</v>
      </c>
      <c r="B618" s="272">
        <v>2023</v>
      </c>
      <c r="C618" s="272" t="s">
        <v>656</v>
      </c>
      <c r="D618" s="272" t="s">
        <v>144</v>
      </c>
      <c r="E618" s="272" t="s">
        <v>1282</v>
      </c>
      <c r="F618" s="272" t="s">
        <v>1283</v>
      </c>
      <c r="G618" s="272" t="s">
        <v>299</v>
      </c>
      <c r="H618" s="272" t="s">
        <v>1262</v>
      </c>
      <c r="I618" s="272" t="s">
        <v>479</v>
      </c>
      <c r="J618" s="272" t="s">
        <v>184</v>
      </c>
      <c r="K618" s="272" t="s">
        <v>1554</v>
      </c>
      <c r="L618" s="272" t="s">
        <v>1546</v>
      </c>
      <c r="M618" s="272" t="s">
        <v>1547</v>
      </c>
      <c r="N618" s="272" t="s">
        <v>1130</v>
      </c>
      <c r="O618" s="272" t="s">
        <v>1553</v>
      </c>
      <c r="P618" s="274" t="s">
        <v>1547</v>
      </c>
      <c r="Q618" s="274" t="s">
        <v>1547</v>
      </c>
      <c r="R618" s="370" t="str">
        <f t="shared" si="44"/>
        <v>N/A</v>
      </c>
      <c r="S618" s="275" t="str">
        <f t="shared" si="45"/>
        <v>N/A</v>
      </c>
      <c r="T618" s="113" t="s">
        <v>2108</v>
      </c>
      <c r="U618" s="323"/>
      <c r="V618" s="323"/>
    </row>
    <row r="619" spans="1:22" ht="12.75" x14ac:dyDescent="0.2">
      <c r="A619" s="272" t="s">
        <v>118</v>
      </c>
      <c r="B619" s="272">
        <v>2023</v>
      </c>
      <c r="C619" s="272" t="s">
        <v>656</v>
      </c>
      <c r="D619" s="272" t="s">
        <v>144</v>
      </c>
      <c r="E619" s="272" t="s">
        <v>1282</v>
      </c>
      <c r="F619" s="272" t="s">
        <v>1283</v>
      </c>
      <c r="G619" s="272" t="s">
        <v>299</v>
      </c>
      <c r="H619" s="272" t="s">
        <v>1262</v>
      </c>
      <c r="I619" s="272" t="s">
        <v>479</v>
      </c>
      <c r="J619" s="272" t="s">
        <v>192</v>
      </c>
      <c r="K619" s="272" t="s">
        <v>807</v>
      </c>
      <c r="L619" s="272" t="s">
        <v>1546</v>
      </c>
      <c r="M619" s="272" t="s">
        <v>1547</v>
      </c>
      <c r="N619" s="272" t="s">
        <v>1130</v>
      </c>
      <c r="O619" s="272" t="s">
        <v>1553</v>
      </c>
      <c r="P619" s="274" t="s">
        <v>1547</v>
      </c>
      <c r="Q619" s="274" t="s">
        <v>1547</v>
      </c>
      <c r="R619" s="370" t="str">
        <f t="shared" si="44"/>
        <v>N/A</v>
      </c>
      <c r="S619" s="275" t="str">
        <f t="shared" si="45"/>
        <v>N/A</v>
      </c>
      <c r="T619" s="113"/>
      <c r="U619" s="323"/>
      <c r="V619" s="323"/>
    </row>
    <row r="620" spans="1:22" ht="12.75" x14ac:dyDescent="0.2">
      <c r="A620" s="272" t="s">
        <v>118</v>
      </c>
      <c r="B620" s="272">
        <v>2023</v>
      </c>
      <c r="C620" s="272" t="s">
        <v>656</v>
      </c>
      <c r="D620" s="272" t="s">
        <v>144</v>
      </c>
      <c r="E620" s="272" t="s">
        <v>1282</v>
      </c>
      <c r="F620" s="272" t="s">
        <v>1283</v>
      </c>
      <c r="G620" s="272" t="s">
        <v>299</v>
      </c>
      <c r="H620" s="272" t="s">
        <v>1262</v>
      </c>
      <c r="I620" s="272" t="s">
        <v>479</v>
      </c>
      <c r="J620" s="272" t="s">
        <v>192</v>
      </c>
      <c r="K620" s="272" t="s">
        <v>766</v>
      </c>
      <c r="L620" s="272" t="s">
        <v>1546</v>
      </c>
      <c r="M620" s="272" t="s">
        <v>1547</v>
      </c>
      <c r="N620" s="272" t="s">
        <v>1130</v>
      </c>
      <c r="O620" s="272" t="s">
        <v>1553</v>
      </c>
      <c r="P620" s="274" t="s">
        <v>1547</v>
      </c>
      <c r="Q620" s="274" t="s">
        <v>1547</v>
      </c>
      <c r="R620" s="370" t="str">
        <f t="shared" si="44"/>
        <v>N/A</v>
      </c>
      <c r="S620" s="275" t="str">
        <f t="shared" si="45"/>
        <v>N/A</v>
      </c>
      <c r="T620" s="113"/>
      <c r="U620" s="323"/>
      <c r="V620" s="323"/>
    </row>
    <row r="621" spans="1:22" ht="12.75" x14ac:dyDescent="0.2">
      <c r="A621" s="272" t="s">
        <v>118</v>
      </c>
      <c r="B621" s="272">
        <v>2023</v>
      </c>
      <c r="C621" s="272" t="s">
        <v>656</v>
      </c>
      <c r="D621" s="272" t="s">
        <v>144</v>
      </c>
      <c r="E621" s="272" t="s">
        <v>1282</v>
      </c>
      <c r="F621" s="272" t="s">
        <v>1283</v>
      </c>
      <c r="G621" s="272" t="s">
        <v>299</v>
      </c>
      <c r="H621" s="272" t="s">
        <v>1262</v>
      </c>
      <c r="I621" s="272" t="s">
        <v>479</v>
      </c>
      <c r="J621" s="272" t="s">
        <v>192</v>
      </c>
      <c r="K621" s="272" t="s">
        <v>1571</v>
      </c>
      <c r="L621" s="272" t="s">
        <v>1546</v>
      </c>
      <c r="M621" s="272" t="s">
        <v>1547</v>
      </c>
      <c r="N621" s="272" t="s">
        <v>1130</v>
      </c>
      <c r="O621" s="272" t="s">
        <v>1553</v>
      </c>
      <c r="P621" s="274">
        <v>0</v>
      </c>
      <c r="Q621" s="274">
        <v>0</v>
      </c>
      <c r="R621" s="370" t="str">
        <f t="shared" si="44"/>
        <v>N/A</v>
      </c>
      <c r="S621" s="275" t="str">
        <f t="shared" si="45"/>
        <v>N/A</v>
      </c>
      <c r="T621" s="113" t="s">
        <v>2015</v>
      </c>
      <c r="U621" s="323"/>
      <c r="V621" s="323"/>
    </row>
    <row r="622" spans="1:22" ht="12.75" x14ac:dyDescent="0.2">
      <c r="A622" s="272" t="s">
        <v>118</v>
      </c>
      <c r="B622" s="272">
        <v>2023</v>
      </c>
      <c r="C622" s="272" t="s">
        <v>656</v>
      </c>
      <c r="D622" s="272" t="s">
        <v>144</v>
      </c>
      <c r="E622" s="272" t="s">
        <v>1282</v>
      </c>
      <c r="F622" s="272" t="s">
        <v>1283</v>
      </c>
      <c r="G622" s="272" t="s">
        <v>297</v>
      </c>
      <c r="H622" s="272" t="s">
        <v>1262</v>
      </c>
      <c r="I622" s="272" t="s">
        <v>479</v>
      </c>
      <c r="J622" s="272" t="s">
        <v>190</v>
      </c>
      <c r="K622" s="272" t="s">
        <v>1552</v>
      </c>
      <c r="L622" s="272" t="s">
        <v>1546</v>
      </c>
      <c r="M622" s="273" t="s">
        <v>1547</v>
      </c>
      <c r="N622" s="272" t="s">
        <v>1130</v>
      </c>
      <c r="O622" s="272"/>
      <c r="P622" s="274">
        <v>17</v>
      </c>
      <c r="Q622" s="304">
        <v>21</v>
      </c>
      <c r="R622" s="370" t="str">
        <f t="shared" si="44"/>
        <v>N/A</v>
      </c>
      <c r="S622" s="275" t="str">
        <f t="shared" si="45"/>
        <v>N/A</v>
      </c>
      <c r="T622" s="113"/>
      <c r="U622" s="323"/>
      <c r="V622" s="323"/>
    </row>
    <row r="623" spans="1:22" ht="12.75" x14ac:dyDescent="0.2">
      <c r="A623" s="272" t="s">
        <v>118</v>
      </c>
      <c r="B623" s="272">
        <v>2023</v>
      </c>
      <c r="C623" s="272" t="s">
        <v>656</v>
      </c>
      <c r="D623" s="272" t="s">
        <v>144</v>
      </c>
      <c r="E623" s="272" t="s">
        <v>1282</v>
      </c>
      <c r="F623" s="272" t="s">
        <v>1283</v>
      </c>
      <c r="G623" s="272" t="s">
        <v>297</v>
      </c>
      <c r="H623" s="272" t="s">
        <v>1262</v>
      </c>
      <c r="I623" s="272" t="s">
        <v>479</v>
      </c>
      <c r="J623" s="272" t="s">
        <v>192</v>
      </c>
      <c r="K623" s="272" t="s">
        <v>807</v>
      </c>
      <c r="L623" s="272" t="s">
        <v>1546</v>
      </c>
      <c r="M623" s="272" t="s">
        <v>1547</v>
      </c>
      <c r="N623" s="272" t="s">
        <v>1130</v>
      </c>
      <c r="O623" s="272" t="s">
        <v>1553</v>
      </c>
      <c r="P623" s="274" t="s">
        <v>1547</v>
      </c>
      <c r="Q623" s="274" t="s">
        <v>1547</v>
      </c>
      <c r="R623" s="370" t="str">
        <f t="shared" si="44"/>
        <v>N/A</v>
      </c>
      <c r="S623" s="275" t="str">
        <f t="shared" si="45"/>
        <v>N/A</v>
      </c>
      <c r="T623" s="113"/>
      <c r="U623" s="323"/>
      <c r="V623" s="323"/>
    </row>
    <row r="624" spans="1:22" ht="12.75" x14ac:dyDescent="0.2">
      <c r="A624" s="272" t="s">
        <v>118</v>
      </c>
      <c r="B624" s="272">
        <v>2023</v>
      </c>
      <c r="C624" s="272" t="s">
        <v>656</v>
      </c>
      <c r="D624" s="272" t="s">
        <v>144</v>
      </c>
      <c r="E624" s="272" t="s">
        <v>1282</v>
      </c>
      <c r="F624" s="272" t="s">
        <v>1283</v>
      </c>
      <c r="G624" s="272" t="s">
        <v>297</v>
      </c>
      <c r="H624" s="272" t="s">
        <v>1262</v>
      </c>
      <c r="I624" s="272" t="s">
        <v>479</v>
      </c>
      <c r="J624" s="272" t="s">
        <v>192</v>
      </c>
      <c r="K624" s="272" t="s">
        <v>766</v>
      </c>
      <c r="L624" s="272" t="s">
        <v>1546</v>
      </c>
      <c r="M624" s="272" t="s">
        <v>1547</v>
      </c>
      <c r="N624" s="272" t="s">
        <v>1130</v>
      </c>
      <c r="O624" s="272" t="s">
        <v>1553</v>
      </c>
      <c r="P624" s="274" t="s">
        <v>1547</v>
      </c>
      <c r="Q624" s="274" t="s">
        <v>1547</v>
      </c>
      <c r="R624" s="370" t="str">
        <f t="shared" si="44"/>
        <v>N/A</v>
      </c>
      <c r="S624" s="275" t="str">
        <f t="shared" si="45"/>
        <v>N/A</v>
      </c>
      <c r="T624" s="113"/>
      <c r="U624" s="323"/>
      <c r="V624" s="323"/>
    </row>
    <row r="625" spans="1:22" ht="12.75" x14ac:dyDescent="0.2">
      <c r="A625" s="272" t="s">
        <v>118</v>
      </c>
      <c r="B625" s="272">
        <v>2023</v>
      </c>
      <c r="C625" s="272" t="s">
        <v>656</v>
      </c>
      <c r="D625" s="272" t="s">
        <v>144</v>
      </c>
      <c r="E625" s="272" t="s">
        <v>1282</v>
      </c>
      <c r="F625" s="272" t="s">
        <v>1283</v>
      </c>
      <c r="G625" s="272" t="s">
        <v>297</v>
      </c>
      <c r="H625" s="272" t="s">
        <v>1262</v>
      </c>
      <c r="I625" s="272" t="s">
        <v>479</v>
      </c>
      <c r="J625" s="272" t="s">
        <v>192</v>
      </c>
      <c r="K625" s="272" t="s">
        <v>1571</v>
      </c>
      <c r="L625" s="272" t="s">
        <v>1546</v>
      </c>
      <c r="M625" s="272" t="s">
        <v>1547</v>
      </c>
      <c r="N625" s="272" t="s">
        <v>1130</v>
      </c>
      <c r="O625" s="272" t="s">
        <v>1553</v>
      </c>
      <c r="P625" s="274">
        <v>0</v>
      </c>
      <c r="Q625" s="274">
        <v>0</v>
      </c>
      <c r="R625" s="370" t="str">
        <f t="shared" si="44"/>
        <v>N/A</v>
      </c>
      <c r="S625" s="275" t="str">
        <f t="shared" si="45"/>
        <v>N/A</v>
      </c>
      <c r="T625" s="113" t="s">
        <v>2015</v>
      </c>
      <c r="U625" s="323"/>
      <c r="V625" s="323"/>
    </row>
    <row r="626" spans="1:22" ht="63.75" x14ac:dyDescent="0.2">
      <c r="A626" s="272" t="s">
        <v>118</v>
      </c>
      <c r="B626" s="272">
        <v>2023</v>
      </c>
      <c r="C626" s="272" t="s">
        <v>656</v>
      </c>
      <c r="D626" s="272" t="s">
        <v>144</v>
      </c>
      <c r="E626" s="272" t="s">
        <v>1284</v>
      </c>
      <c r="F626" s="272" t="s">
        <v>1475</v>
      </c>
      <c r="G626" s="272" t="s">
        <v>295</v>
      </c>
      <c r="H626" s="272" t="s">
        <v>1130</v>
      </c>
      <c r="I626" s="272" t="s">
        <v>479</v>
      </c>
      <c r="J626" s="272" t="s">
        <v>192</v>
      </c>
      <c r="K626" s="272" t="s">
        <v>775</v>
      </c>
      <c r="L626" s="272" t="s">
        <v>1546</v>
      </c>
      <c r="M626" s="272">
        <v>0</v>
      </c>
      <c r="N626" s="272" t="s">
        <v>1130</v>
      </c>
      <c r="O626" s="228" t="s">
        <v>1572</v>
      </c>
      <c r="P626" s="274">
        <v>0</v>
      </c>
      <c r="Q626" s="274">
        <v>0</v>
      </c>
      <c r="R626" s="370" t="e">
        <f t="shared" si="44"/>
        <v>#DIV/0!</v>
      </c>
      <c r="S626" s="275" t="e">
        <f t="shared" si="45"/>
        <v>#DIV/0!</v>
      </c>
      <c r="T626" s="316" t="s">
        <v>2331</v>
      </c>
      <c r="U626" s="323"/>
      <c r="V626" s="323"/>
    </row>
    <row r="627" spans="1:22" ht="12.75" x14ac:dyDescent="0.2">
      <c r="A627" s="272" t="s">
        <v>118</v>
      </c>
      <c r="B627" s="272">
        <v>2023</v>
      </c>
      <c r="C627" s="272" t="s">
        <v>656</v>
      </c>
      <c r="D627" s="272" t="s">
        <v>144</v>
      </c>
      <c r="E627" s="272" t="s">
        <v>1284</v>
      </c>
      <c r="F627" s="272" t="s">
        <v>1475</v>
      </c>
      <c r="G627" s="272" t="s">
        <v>295</v>
      </c>
      <c r="H627" s="272" t="s">
        <v>1262</v>
      </c>
      <c r="I627" s="272" t="s">
        <v>479</v>
      </c>
      <c r="J627" s="272" t="s">
        <v>192</v>
      </c>
      <c r="K627" s="272" t="s">
        <v>781</v>
      </c>
      <c r="L627" s="272" t="s">
        <v>1546</v>
      </c>
      <c r="M627" s="272" t="s">
        <v>1547</v>
      </c>
      <c r="N627" s="272" t="s">
        <v>1130</v>
      </c>
      <c r="O627" s="272"/>
      <c r="P627" s="274">
        <v>729</v>
      </c>
      <c r="Q627" s="274">
        <v>29</v>
      </c>
      <c r="R627" s="370" t="str">
        <f t="shared" si="44"/>
        <v>N/A</v>
      </c>
      <c r="S627" s="275" t="str">
        <f t="shared" si="45"/>
        <v>N/A</v>
      </c>
      <c r="T627" s="316"/>
      <c r="U627" s="323"/>
      <c r="V627" s="323"/>
    </row>
    <row r="628" spans="1:22" ht="12.75" x14ac:dyDescent="0.2">
      <c r="A628" s="272" t="s">
        <v>118</v>
      </c>
      <c r="B628" s="272">
        <v>2023</v>
      </c>
      <c r="C628" s="272" t="s">
        <v>656</v>
      </c>
      <c r="D628" s="272" t="s">
        <v>144</v>
      </c>
      <c r="E628" s="272" t="s">
        <v>1284</v>
      </c>
      <c r="F628" s="272" t="s">
        <v>1475</v>
      </c>
      <c r="G628" s="272" t="s">
        <v>295</v>
      </c>
      <c r="H628" s="272" t="s">
        <v>1262</v>
      </c>
      <c r="I628" s="272" t="s">
        <v>481</v>
      </c>
      <c r="J628" s="272" t="s">
        <v>184</v>
      </c>
      <c r="K628" s="272" t="s">
        <v>1545</v>
      </c>
      <c r="L628" s="272" t="s">
        <v>1546</v>
      </c>
      <c r="M628" s="272" t="s">
        <v>1547</v>
      </c>
      <c r="N628" s="272" t="s">
        <v>1130</v>
      </c>
      <c r="O628" s="272"/>
      <c r="P628" s="274" t="s">
        <v>1547</v>
      </c>
      <c r="Q628" s="274" t="s">
        <v>1547</v>
      </c>
      <c r="R628" s="370" t="str">
        <f t="shared" si="44"/>
        <v>N/A</v>
      </c>
      <c r="S628" s="275" t="str">
        <f t="shared" si="45"/>
        <v>N/A</v>
      </c>
      <c r="T628" s="316"/>
      <c r="U628" s="323"/>
      <c r="V628" s="323"/>
    </row>
    <row r="629" spans="1:22" ht="63.75" x14ac:dyDescent="0.2">
      <c r="A629" s="272" t="s">
        <v>118</v>
      </c>
      <c r="B629" s="272">
        <v>2023</v>
      </c>
      <c r="C629" s="272" t="s">
        <v>656</v>
      </c>
      <c r="D629" s="272" t="s">
        <v>144</v>
      </c>
      <c r="E629" s="272" t="s">
        <v>1284</v>
      </c>
      <c r="F629" s="272" t="s">
        <v>1475</v>
      </c>
      <c r="G629" s="272" t="s">
        <v>306</v>
      </c>
      <c r="H629" s="272" t="s">
        <v>1130</v>
      </c>
      <c r="I629" s="272" t="s">
        <v>479</v>
      </c>
      <c r="J629" s="272" t="s">
        <v>192</v>
      </c>
      <c r="K629" s="272" t="s">
        <v>775</v>
      </c>
      <c r="L629" s="272" t="s">
        <v>1546</v>
      </c>
      <c r="M629" s="272">
        <v>0</v>
      </c>
      <c r="N629" s="272" t="s">
        <v>1130</v>
      </c>
      <c r="O629" s="228" t="s">
        <v>1572</v>
      </c>
      <c r="P629" s="274">
        <v>0</v>
      </c>
      <c r="Q629" s="274">
        <v>0</v>
      </c>
      <c r="R629" s="370" t="e">
        <f t="shared" si="44"/>
        <v>#DIV/0!</v>
      </c>
      <c r="S629" s="275" t="e">
        <f t="shared" si="45"/>
        <v>#DIV/0!</v>
      </c>
      <c r="T629" s="316" t="s">
        <v>2331</v>
      </c>
      <c r="U629" s="323"/>
      <c r="V629" s="323"/>
    </row>
    <row r="630" spans="1:22" ht="63.75" x14ac:dyDescent="0.2">
      <c r="A630" s="272" t="s">
        <v>118</v>
      </c>
      <c r="B630" s="272">
        <v>2023</v>
      </c>
      <c r="C630" s="272" t="s">
        <v>656</v>
      </c>
      <c r="D630" s="272" t="s">
        <v>144</v>
      </c>
      <c r="E630" s="272" t="s">
        <v>1284</v>
      </c>
      <c r="F630" s="272" t="s">
        <v>1475</v>
      </c>
      <c r="G630" s="272" t="s">
        <v>303</v>
      </c>
      <c r="H630" s="272" t="s">
        <v>1130</v>
      </c>
      <c r="I630" s="272" t="s">
        <v>479</v>
      </c>
      <c r="J630" s="272" t="s">
        <v>192</v>
      </c>
      <c r="K630" s="272" t="s">
        <v>775</v>
      </c>
      <c r="L630" s="272" t="s">
        <v>1546</v>
      </c>
      <c r="M630" s="272">
        <v>0</v>
      </c>
      <c r="N630" s="272" t="s">
        <v>1130</v>
      </c>
      <c r="O630" s="228" t="s">
        <v>1572</v>
      </c>
      <c r="P630" s="274">
        <v>0</v>
      </c>
      <c r="Q630" s="274">
        <v>0</v>
      </c>
      <c r="R630" s="370" t="e">
        <f t="shared" si="44"/>
        <v>#DIV/0!</v>
      </c>
      <c r="S630" s="275" t="e">
        <f t="shared" si="45"/>
        <v>#DIV/0!</v>
      </c>
      <c r="T630" s="316" t="s">
        <v>2331</v>
      </c>
      <c r="U630" s="323"/>
      <c r="V630" s="323"/>
    </row>
    <row r="631" spans="1:22" ht="12.75" x14ac:dyDescent="0.2">
      <c r="A631" s="272" t="s">
        <v>118</v>
      </c>
      <c r="B631" s="272">
        <v>2023</v>
      </c>
      <c r="C631" s="272" t="s">
        <v>656</v>
      </c>
      <c r="D631" s="272" t="s">
        <v>144</v>
      </c>
      <c r="E631" s="272" t="s">
        <v>1284</v>
      </c>
      <c r="F631" s="272" t="s">
        <v>1475</v>
      </c>
      <c r="G631" s="272" t="s">
        <v>303</v>
      </c>
      <c r="H631" s="272" t="s">
        <v>1262</v>
      </c>
      <c r="I631" s="272" t="s">
        <v>479</v>
      </c>
      <c r="J631" s="272" t="s">
        <v>192</v>
      </c>
      <c r="K631" s="272" t="s">
        <v>781</v>
      </c>
      <c r="L631" s="272" t="s">
        <v>1546</v>
      </c>
      <c r="M631" s="272" t="s">
        <v>1547</v>
      </c>
      <c r="N631" s="272" t="s">
        <v>1130</v>
      </c>
      <c r="O631" s="272"/>
      <c r="P631" s="274">
        <v>729</v>
      </c>
      <c r="Q631" s="274">
        <v>29</v>
      </c>
      <c r="R631" s="370" t="str">
        <f t="shared" si="44"/>
        <v>N/A</v>
      </c>
      <c r="S631" s="275" t="str">
        <f t="shared" si="45"/>
        <v>N/A</v>
      </c>
      <c r="T631" s="316"/>
      <c r="U631" s="323"/>
      <c r="V631" s="323"/>
    </row>
    <row r="632" spans="1:22" ht="12.75" x14ac:dyDescent="0.2">
      <c r="A632" s="272" t="s">
        <v>118</v>
      </c>
      <c r="B632" s="272">
        <v>2023</v>
      </c>
      <c r="C632" s="272" t="s">
        <v>656</v>
      </c>
      <c r="D632" s="272" t="s">
        <v>144</v>
      </c>
      <c r="E632" s="272" t="s">
        <v>1284</v>
      </c>
      <c r="F632" s="272" t="s">
        <v>1475</v>
      </c>
      <c r="G632" s="272" t="s">
        <v>303</v>
      </c>
      <c r="H632" s="272" t="s">
        <v>1262</v>
      </c>
      <c r="I632" s="272" t="s">
        <v>481</v>
      </c>
      <c r="J632" s="272" t="s">
        <v>184</v>
      </c>
      <c r="K632" s="272" t="s">
        <v>1545</v>
      </c>
      <c r="L632" s="272" t="s">
        <v>1546</v>
      </c>
      <c r="M632" s="272" t="s">
        <v>1547</v>
      </c>
      <c r="N632" s="272" t="s">
        <v>1130</v>
      </c>
      <c r="O632" s="272"/>
      <c r="P632" s="274" t="s">
        <v>1547</v>
      </c>
      <c r="Q632" s="274" t="s">
        <v>1547</v>
      </c>
      <c r="R632" s="370" t="str">
        <f t="shared" si="44"/>
        <v>N/A</v>
      </c>
      <c r="S632" s="275" t="str">
        <f t="shared" si="45"/>
        <v>N/A</v>
      </c>
      <c r="T632" s="316"/>
      <c r="U632" s="323"/>
      <c r="V632" s="323"/>
    </row>
    <row r="633" spans="1:22" ht="63.75" x14ac:dyDescent="0.2">
      <c r="A633" s="272" t="s">
        <v>118</v>
      </c>
      <c r="B633" s="272">
        <v>2023</v>
      </c>
      <c r="C633" s="272" t="s">
        <v>656</v>
      </c>
      <c r="D633" s="272" t="s">
        <v>144</v>
      </c>
      <c r="E633" s="272" t="s">
        <v>1284</v>
      </c>
      <c r="F633" s="272" t="s">
        <v>1475</v>
      </c>
      <c r="G633" s="272" t="s">
        <v>299</v>
      </c>
      <c r="H633" s="272" t="s">
        <v>1130</v>
      </c>
      <c r="I633" s="272" t="s">
        <v>479</v>
      </c>
      <c r="J633" s="272" t="s">
        <v>192</v>
      </c>
      <c r="K633" s="272" t="s">
        <v>775</v>
      </c>
      <c r="L633" s="272" t="s">
        <v>1546</v>
      </c>
      <c r="M633" s="272">
        <v>0</v>
      </c>
      <c r="N633" s="272" t="s">
        <v>1130</v>
      </c>
      <c r="O633" s="228" t="s">
        <v>1572</v>
      </c>
      <c r="P633" s="274">
        <v>0</v>
      </c>
      <c r="Q633" s="274">
        <v>0</v>
      </c>
      <c r="R633" s="370" t="e">
        <f t="shared" si="44"/>
        <v>#DIV/0!</v>
      </c>
      <c r="S633" s="275" t="e">
        <f t="shared" si="45"/>
        <v>#DIV/0!</v>
      </c>
      <c r="T633" s="316" t="s">
        <v>2331</v>
      </c>
      <c r="U633" s="323"/>
      <c r="V633" s="323"/>
    </row>
    <row r="634" spans="1:22" ht="12.75" x14ac:dyDescent="0.2">
      <c r="A634" s="272" t="s">
        <v>118</v>
      </c>
      <c r="B634" s="272">
        <v>2023</v>
      </c>
      <c r="C634" s="272" t="s">
        <v>656</v>
      </c>
      <c r="D634" s="272" t="s">
        <v>144</v>
      </c>
      <c r="E634" s="272" t="s">
        <v>1284</v>
      </c>
      <c r="F634" s="272" t="s">
        <v>1475</v>
      </c>
      <c r="G634" s="272" t="s">
        <v>299</v>
      </c>
      <c r="H634" s="272" t="s">
        <v>1262</v>
      </c>
      <c r="I634" s="272" t="s">
        <v>479</v>
      </c>
      <c r="J634" s="272" t="s">
        <v>192</v>
      </c>
      <c r="K634" s="272" t="s">
        <v>781</v>
      </c>
      <c r="L634" s="272" t="s">
        <v>1546</v>
      </c>
      <c r="M634" s="272" t="s">
        <v>1547</v>
      </c>
      <c r="N634" s="272" t="s">
        <v>1130</v>
      </c>
      <c r="O634" s="272"/>
      <c r="P634" s="274">
        <v>729</v>
      </c>
      <c r="Q634" s="274">
        <v>29</v>
      </c>
      <c r="R634" s="370" t="str">
        <f t="shared" si="44"/>
        <v>N/A</v>
      </c>
      <c r="S634" s="275" t="str">
        <f t="shared" si="45"/>
        <v>N/A</v>
      </c>
      <c r="T634" s="316"/>
      <c r="U634" s="323"/>
      <c r="V634" s="323"/>
    </row>
    <row r="635" spans="1:22" ht="12.75" x14ac:dyDescent="0.2">
      <c r="A635" s="272" t="s">
        <v>118</v>
      </c>
      <c r="B635" s="272">
        <v>2023</v>
      </c>
      <c r="C635" s="272" t="s">
        <v>656</v>
      </c>
      <c r="D635" s="272" t="s">
        <v>144</v>
      </c>
      <c r="E635" s="272" t="s">
        <v>1284</v>
      </c>
      <c r="F635" s="272" t="s">
        <v>1475</v>
      </c>
      <c r="G635" s="272" t="s">
        <v>299</v>
      </c>
      <c r="H635" s="272" t="s">
        <v>1262</v>
      </c>
      <c r="I635" s="272" t="s">
        <v>481</v>
      </c>
      <c r="J635" s="272" t="s">
        <v>184</v>
      </c>
      <c r="K635" s="272" t="s">
        <v>1545</v>
      </c>
      <c r="L635" s="272" t="s">
        <v>1546</v>
      </c>
      <c r="M635" s="272" t="s">
        <v>1547</v>
      </c>
      <c r="N635" s="272" t="s">
        <v>1130</v>
      </c>
      <c r="O635" s="272"/>
      <c r="P635" s="274" t="s">
        <v>1547</v>
      </c>
      <c r="Q635" s="274" t="s">
        <v>1547</v>
      </c>
      <c r="R635" s="370" t="str">
        <f t="shared" si="44"/>
        <v>N/A</v>
      </c>
      <c r="S635" s="275" t="str">
        <f t="shared" si="45"/>
        <v>N/A</v>
      </c>
      <c r="T635" s="316"/>
      <c r="U635" s="323"/>
      <c r="V635" s="323"/>
    </row>
    <row r="636" spans="1:22" ht="63.75" x14ac:dyDescent="0.2">
      <c r="A636" s="272" t="s">
        <v>118</v>
      </c>
      <c r="B636" s="272">
        <v>2023</v>
      </c>
      <c r="C636" s="272" t="s">
        <v>656</v>
      </c>
      <c r="D636" s="272" t="s">
        <v>144</v>
      </c>
      <c r="E636" s="272" t="s">
        <v>1284</v>
      </c>
      <c r="F636" s="272" t="s">
        <v>1475</v>
      </c>
      <c r="G636" s="272" t="s">
        <v>297</v>
      </c>
      <c r="H636" s="272" t="s">
        <v>1130</v>
      </c>
      <c r="I636" s="272" t="s">
        <v>479</v>
      </c>
      <c r="J636" s="272" t="s">
        <v>192</v>
      </c>
      <c r="K636" s="272" t="s">
        <v>775</v>
      </c>
      <c r="L636" s="272" t="s">
        <v>1546</v>
      </c>
      <c r="M636" s="272">
        <v>0</v>
      </c>
      <c r="N636" s="272" t="s">
        <v>1130</v>
      </c>
      <c r="O636" s="228" t="s">
        <v>1572</v>
      </c>
      <c r="P636" s="274">
        <v>0</v>
      </c>
      <c r="Q636" s="274">
        <v>0</v>
      </c>
      <c r="R636" s="370" t="e">
        <f t="shared" si="44"/>
        <v>#DIV/0!</v>
      </c>
      <c r="S636" s="275" t="e">
        <f t="shared" si="45"/>
        <v>#DIV/0!</v>
      </c>
      <c r="T636" s="316" t="s">
        <v>2331</v>
      </c>
      <c r="U636" s="323"/>
      <c r="V636" s="323"/>
    </row>
    <row r="637" spans="1:22" ht="15" customHeight="1" x14ac:dyDescent="0.2">
      <c r="A637" s="272" t="s">
        <v>118</v>
      </c>
      <c r="B637" s="272">
        <v>2023</v>
      </c>
      <c r="C637" s="272" t="s">
        <v>656</v>
      </c>
      <c r="D637" s="272" t="s">
        <v>144</v>
      </c>
      <c r="E637" s="272" t="s">
        <v>1284</v>
      </c>
      <c r="F637" s="272" t="s">
        <v>1475</v>
      </c>
      <c r="G637" s="272" t="s">
        <v>297</v>
      </c>
      <c r="H637" s="272" t="s">
        <v>1262</v>
      </c>
      <c r="I637" s="272" t="s">
        <v>479</v>
      </c>
      <c r="J637" s="272" t="s">
        <v>192</v>
      </c>
      <c r="K637" s="272" t="s">
        <v>781</v>
      </c>
      <c r="L637" s="272" t="s">
        <v>1546</v>
      </c>
      <c r="M637" s="272" t="s">
        <v>1547</v>
      </c>
      <c r="N637" s="272" t="s">
        <v>1130</v>
      </c>
      <c r="O637" s="272"/>
      <c r="P637" s="274">
        <v>1303</v>
      </c>
      <c r="Q637" s="274">
        <v>28</v>
      </c>
      <c r="R637" s="370" t="str">
        <f t="shared" si="44"/>
        <v>N/A</v>
      </c>
      <c r="S637" s="275" t="str">
        <f t="shared" si="45"/>
        <v>N/A</v>
      </c>
      <c r="T637" s="316"/>
      <c r="U637" s="323"/>
      <c r="V637" s="323"/>
    </row>
    <row r="638" spans="1:22" ht="15" customHeight="1" x14ac:dyDescent="0.2">
      <c r="A638" s="272" t="s">
        <v>118</v>
      </c>
      <c r="B638" s="272">
        <v>2023</v>
      </c>
      <c r="C638" s="272" t="s">
        <v>656</v>
      </c>
      <c r="D638" s="272" t="s">
        <v>144</v>
      </c>
      <c r="E638" s="272" t="s">
        <v>1284</v>
      </c>
      <c r="F638" s="272" t="s">
        <v>1475</v>
      </c>
      <c r="G638" s="272" t="s">
        <v>297</v>
      </c>
      <c r="H638" s="272" t="s">
        <v>1262</v>
      </c>
      <c r="I638" s="272" t="s">
        <v>481</v>
      </c>
      <c r="J638" s="272" t="s">
        <v>184</v>
      </c>
      <c r="K638" s="272" t="s">
        <v>1545</v>
      </c>
      <c r="L638" s="272" t="s">
        <v>1546</v>
      </c>
      <c r="M638" s="272" t="s">
        <v>1547</v>
      </c>
      <c r="N638" s="272" t="s">
        <v>1130</v>
      </c>
      <c r="O638" s="272"/>
      <c r="P638" s="274" t="s">
        <v>1547</v>
      </c>
      <c r="Q638" s="274" t="s">
        <v>1547</v>
      </c>
      <c r="R638" s="370" t="str">
        <f t="shared" si="44"/>
        <v>N/A</v>
      </c>
      <c r="S638" s="275" t="str">
        <f t="shared" si="45"/>
        <v>N/A</v>
      </c>
      <c r="T638" s="316"/>
      <c r="U638" s="323"/>
      <c r="V638" s="323"/>
    </row>
    <row r="639" spans="1:22" ht="76.5" x14ac:dyDescent="0.2">
      <c r="A639" s="272" t="s">
        <v>118</v>
      </c>
      <c r="B639" s="272">
        <v>2023</v>
      </c>
      <c r="C639" s="272" t="s">
        <v>1565</v>
      </c>
      <c r="D639" s="272" t="s">
        <v>158</v>
      </c>
      <c r="E639" s="272" t="s">
        <v>1510</v>
      </c>
      <c r="F639" s="272" t="s">
        <v>1283</v>
      </c>
      <c r="G639" s="272" t="s">
        <v>297</v>
      </c>
      <c r="H639" s="272" t="s">
        <v>1262</v>
      </c>
      <c r="I639" s="272" t="s">
        <v>481</v>
      </c>
      <c r="J639" s="272" t="s">
        <v>184</v>
      </c>
      <c r="K639" s="272" t="s">
        <v>1545</v>
      </c>
      <c r="L639" s="272" t="s">
        <v>1546</v>
      </c>
      <c r="M639" s="272" t="s">
        <v>1547</v>
      </c>
      <c r="N639" s="272" t="s">
        <v>1130</v>
      </c>
      <c r="O639" s="272" t="s">
        <v>1566</v>
      </c>
      <c r="P639" s="274" t="s">
        <v>1547</v>
      </c>
      <c r="Q639" s="274" t="s">
        <v>1547</v>
      </c>
      <c r="R639" s="370" t="str">
        <f t="shared" si="44"/>
        <v>N/A</v>
      </c>
      <c r="S639" s="275" t="str">
        <f t="shared" si="45"/>
        <v>N/A</v>
      </c>
      <c r="T639" s="316" t="s">
        <v>2332</v>
      </c>
      <c r="U639" s="323"/>
      <c r="V639" s="323"/>
    </row>
    <row r="642" s="264" customFormat="1" ht="15" customHeight="1" x14ac:dyDescent="0.2"/>
  </sheetData>
  <autoFilter ref="A2:W639" xr:uid="{00000000-0001-0000-0700-000000000000}"/>
  <pageMargins left="0.70866141732283472" right="0.70866141732283472" top="0.74803149606299213" bottom="0.74803149606299213" header="0.39370078740157483" footer="0"/>
  <pageSetup paperSize="8" scale="70" pageOrder="overThenDown" orientation="landscape" r:id="rId1"/>
  <headerFooter>
    <oddHeader>&amp;R&amp;F - &amp;A
&amp;P of &amp;N</oddHeader>
  </headerFooter>
  <colBreaks count="1" manualBreakCount="1">
    <brk id="8" max="1048575" man="1"/>
  </colBreaks>
  <extLst>
    <ext xmlns:x14="http://schemas.microsoft.com/office/spreadsheetml/2009/9/main" uri="{CCE6A557-97BC-4b89-ADB6-D9C93CAAB3DF}">
      <x14:dataValidations xmlns:xm="http://schemas.microsoft.com/office/excel/2006/main" count="3">
        <x14:dataValidation type="list" allowBlank="1" showInputMessage="1" showErrorMessage="1" xr:uid="{00000000-0002-0000-0700-000000000000}">
          <x14:formula1>
            <xm:f>'C:\Users\helenmc\OneDrive - Marine Institute\Pictures\Desktop\[Ireland _WP_2022-2027_tables_2023 updates Helen table2.2.xlsx]MasterCodeList'!#REF!</xm:f>
          </x14:formula1>
          <xm:sqref>G13:G15 G521:G523 G565 G488:G489 G310 G57 I13:J15 I521:J523</xm:sqref>
        </x14:dataValidation>
        <x14:dataValidation type="list" allowBlank="1" showInputMessage="1" showErrorMessage="1" xr:uid="{00000000-0002-0000-0700-000001000000}">
          <x14:formula1>
            <xm:f>'C:\Users\helenmc\AppData\Local\Microsoft\Windows\INetCache\Content.Outlook\I25K87LK\[WP_2022-2024_TABLES_FormattedForPDF_DropDownList_Recreational IFI.xlsx]MasterCodeList'!#REF!</xm:f>
          </x14:formula1>
          <xm:sqref>I57:J57 I64:J64 I82:J82 I93:J93 I310:J310 I319:J319 I353:J353 I362:J362 I371:J371 I380:J380 I389:J389 I398:J398 I407:J407 I430:J430 I438:J438 I453:J453 I488:J489 I9:J9 I565:J565 I572:J572 I590:J590 I601:J601 I517:J517</xm:sqref>
        </x14:dataValidation>
        <x14:dataValidation type="list" allowBlank="1" showInputMessage="1" showErrorMessage="1" xr:uid="{00000000-0002-0000-0700-000002000000}">
          <x14:formula1>
            <xm:f>'H:\My Documents\Work\Data\Data Collection\Nat Programme\2021\workprogramme\[Ireland _WP_2022-2027_TABLES_20211104 VR6_HG.xlsx]MasterCodeList'!#REF!</xm:f>
          </x14:formula1>
          <xm:sqref>C13:C15 C521:C523 A521:A523 D503:D639 A13:A15 D4:D501</xm:sqref>
        </x14:dataValidation>
      </x14:dataValidations>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outlinePr summaryBelow="0" summaryRight="0"/>
    <pageSetUpPr fitToPage="1"/>
  </sheetPr>
  <dimension ref="A1:AA207"/>
  <sheetViews>
    <sheetView zoomScaleNormal="100" zoomScaleSheetLayoutView="100" workbookViewId="0">
      <selection activeCell="Y93" sqref="Y93"/>
    </sheetView>
  </sheetViews>
  <sheetFormatPr defaultColWidth="14.42578125" defaultRowHeight="15" customHeight="1" x14ac:dyDescent="0.2"/>
  <cols>
    <col min="1" max="1" width="11.42578125" customWidth="1"/>
    <col min="2" max="2" width="26.42578125" customWidth="1"/>
    <col min="3" max="4" width="23.140625" customWidth="1"/>
    <col min="5" max="5" width="22.42578125" customWidth="1"/>
    <col min="6" max="17" width="26.42578125" customWidth="1"/>
    <col min="18" max="18" width="16.140625" customWidth="1"/>
    <col min="19" max="19" width="17.42578125" style="202" customWidth="1"/>
    <col min="20" max="20" width="26.42578125" customWidth="1"/>
    <col min="21" max="21" width="26" customWidth="1"/>
    <col min="22" max="23" width="14.42578125" style="202" customWidth="1"/>
    <col min="24" max="24" width="20.7109375" style="103" customWidth="1"/>
    <col min="25" max="27" width="14.42578125" customWidth="1"/>
  </cols>
  <sheetData>
    <row r="1" spans="1:27" ht="15" customHeight="1" x14ac:dyDescent="0.2">
      <c r="A1" s="12" t="s">
        <v>936</v>
      </c>
      <c r="B1" s="12"/>
      <c r="C1" s="12"/>
      <c r="D1" s="12"/>
      <c r="S1"/>
      <c r="V1"/>
      <c r="W1"/>
      <c r="X1"/>
    </row>
    <row r="2" spans="1:27" s="42" customFormat="1" ht="51" x14ac:dyDescent="0.2">
      <c r="A2" s="121" t="s">
        <v>87</v>
      </c>
      <c r="B2" s="121" t="s">
        <v>856</v>
      </c>
      <c r="C2" s="121" t="s">
        <v>853</v>
      </c>
      <c r="D2" s="121" t="s">
        <v>142</v>
      </c>
      <c r="E2" s="121" t="s">
        <v>900</v>
      </c>
      <c r="F2" s="121" t="s">
        <v>937</v>
      </c>
      <c r="G2" s="121" t="s">
        <v>938</v>
      </c>
      <c r="H2" s="121" t="s">
        <v>939</v>
      </c>
      <c r="I2" s="121" t="s">
        <v>920</v>
      </c>
      <c r="J2" s="121" t="s">
        <v>921</v>
      </c>
      <c r="K2" s="121" t="s">
        <v>922</v>
      </c>
      <c r="L2" s="121" t="s">
        <v>940</v>
      </c>
      <c r="M2" s="121" t="s">
        <v>464</v>
      </c>
      <c r="N2" s="121" t="s">
        <v>941</v>
      </c>
      <c r="O2" s="121" t="s">
        <v>942</v>
      </c>
      <c r="P2" s="121" t="s">
        <v>308</v>
      </c>
      <c r="Q2" s="121" t="s">
        <v>943</v>
      </c>
      <c r="R2" s="121" t="s">
        <v>944</v>
      </c>
      <c r="S2" s="121" t="s">
        <v>945</v>
      </c>
      <c r="T2" s="121" t="s">
        <v>403</v>
      </c>
      <c r="U2" s="121" t="s">
        <v>859</v>
      </c>
      <c r="V2" s="183" t="s">
        <v>946</v>
      </c>
      <c r="W2" s="186" t="s">
        <v>947</v>
      </c>
      <c r="X2" s="186" t="s">
        <v>948</v>
      </c>
      <c r="Y2" s="183" t="s">
        <v>912</v>
      </c>
    </row>
    <row r="3" spans="1:27" s="42" customFormat="1" ht="38.25" x14ac:dyDescent="0.2">
      <c r="A3" s="40" t="s">
        <v>862</v>
      </c>
      <c r="B3" s="112" t="s">
        <v>949</v>
      </c>
      <c r="C3" s="187" t="s">
        <v>863</v>
      </c>
      <c r="D3" s="40" t="s">
        <v>864</v>
      </c>
      <c r="E3" s="112" t="s">
        <v>950</v>
      </c>
      <c r="F3" s="112" t="s">
        <v>949</v>
      </c>
      <c r="G3" s="112" t="s">
        <v>949</v>
      </c>
      <c r="H3" s="112" t="s">
        <v>949</v>
      </c>
      <c r="I3" s="40" t="s">
        <v>932</v>
      </c>
      <c r="J3" s="40" t="s">
        <v>933</v>
      </c>
      <c r="K3" s="40" t="s">
        <v>949</v>
      </c>
      <c r="L3" s="105" t="s">
        <v>949</v>
      </c>
      <c r="M3" s="105" t="s">
        <v>951</v>
      </c>
      <c r="N3" s="105" t="s">
        <v>949</v>
      </c>
      <c r="O3" s="105" t="s">
        <v>949</v>
      </c>
      <c r="P3" s="105" t="s">
        <v>952</v>
      </c>
      <c r="Q3" s="105" t="s">
        <v>949</v>
      </c>
      <c r="R3" s="105" t="s">
        <v>949</v>
      </c>
      <c r="S3" s="105" t="s">
        <v>949</v>
      </c>
      <c r="T3" s="105" t="s">
        <v>953</v>
      </c>
      <c r="U3" s="105" t="s">
        <v>949</v>
      </c>
      <c r="V3" s="185" t="s">
        <v>954</v>
      </c>
      <c r="W3" s="188" t="e">
        <f>(V3/S3)</f>
        <v>#VALUE!</v>
      </c>
      <c r="X3" s="189" t="s">
        <v>955</v>
      </c>
      <c r="Y3" s="185" t="s">
        <v>954</v>
      </c>
      <c r="Z3" s="172"/>
      <c r="AA3" s="172"/>
    </row>
    <row r="4" spans="1:27" ht="51" x14ac:dyDescent="0.2">
      <c r="A4" s="227" t="s">
        <v>118</v>
      </c>
      <c r="B4" s="227">
        <v>2023</v>
      </c>
      <c r="C4" s="227" t="s">
        <v>656</v>
      </c>
      <c r="D4" s="227" t="s">
        <v>144</v>
      </c>
      <c r="E4" s="227" t="s">
        <v>1256</v>
      </c>
      <c r="F4" s="227" t="s">
        <v>1573</v>
      </c>
      <c r="G4" s="227" t="s">
        <v>1574</v>
      </c>
      <c r="H4" s="227" t="s">
        <v>1262</v>
      </c>
      <c r="I4" s="227" t="s">
        <v>483</v>
      </c>
      <c r="J4" s="227" t="s">
        <v>202</v>
      </c>
      <c r="K4" s="227" t="s">
        <v>1575</v>
      </c>
      <c r="L4" s="227" t="s">
        <v>1547</v>
      </c>
      <c r="M4" s="227" t="s">
        <v>466</v>
      </c>
      <c r="N4" s="227" t="s">
        <v>1130</v>
      </c>
      <c r="O4" s="227" t="s">
        <v>1576</v>
      </c>
      <c r="P4" s="227" t="s">
        <v>312</v>
      </c>
      <c r="Q4" s="227" t="s">
        <v>1577</v>
      </c>
      <c r="R4" s="227" t="s">
        <v>1578</v>
      </c>
      <c r="S4" s="227">
        <v>3</v>
      </c>
      <c r="T4" s="227" t="s">
        <v>406</v>
      </c>
      <c r="U4" s="227" t="s">
        <v>1579</v>
      </c>
      <c r="V4" s="203">
        <v>3</v>
      </c>
      <c r="W4" s="371">
        <f t="shared" ref="W4:W67" si="0">(V4/S4)</f>
        <v>1</v>
      </c>
      <c r="X4" s="204"/>
      <c r="Y4" s="178"/>
      <c r="Z4" s="2"/>
      <c r="AA4" s="2"/>
    </row>
    <row r="5" spans="1:27" ht="51" x14ac:dyDescent="0.2">
      <c r="A5" s="227" t="s">
        <v>118</v>
      </c>
      <c r="B5" s="227">
        <v>2023</v>
      </c>
      <c r="C5" s="227" t="s">
        <v>656</v>
      </c>
      <c r="D5" s="227" t="s">
        <v>144</v>
      </c>
      <c r="E5" s="227" t="s">
        <v>1256</v>
      </c>
      <c r="F5" s="227" t="s">
        <v>1573</v>
      </c>
      <c r="G5" s="227" t="s">
        <v>1574</v>
      </c>
      <c r="H5" s="227" t="s">
        <v>1262</v>
      </c>
      <c r="I5" s="227" t="s">
        <v>483</v>
      </c>
      <c r="J5" s="227" t="s">
        <v>202</v>
      </c>
      <c r="K5" s="227" t="s">
        <v>1575</v>
      </c>
      <c r="L5" s="227" t="s">
        <v>1547</v>
      </c>
      <c r="M5" s="227" t="s">
        <v>466</v>
      </c>
      <c r="N5" s="227" t="s">
        <v>1130</v>
      </c>
      <c r="O5" s="227" t="s">
        <v>1576</v>
      </c>
      <c r="P5" s="227" t="s">
        <v>301</v>
      </c>
      <c r="Q5" s="227" t="s">
        <v>1577</v>
      </c>
      <c r="R5" s="227" t="s">
        <v>1578</v>
      </c>
      <c r="S5" s="227">
        <v>1</v>
      </c>
      <c r="T5" s="227" t="s">
        <v>408</v>
      </c>
      <c r="U5" s="227" t="s">
        <v>1579</v>
      </c>
      <c r="V5" s="203">
        <v>1</v>
      </c>
      <c r="W5" s="371">
        <f t="shared" si="0"/>
        <v>1</v>
      </c>
      <c r="X5" s="204"/>
      <c r="Y5" s="178"/>
      <c r="Z5" s="2"/>
      <c r="AA5" s="2"/>
    </row>
    <row r="6" spans="1:27" ht="51" x14ac:dyDescent="0.2">
      <c r="A6" s="227" t="s">
        <v>118</v>
      </c>
      <c r="B6" s="227">
        <v>2023</v>
      </c>
      <c r="C6" s="227" t="s">
        <v>656</v>
      </c>
      <c r="D6" s="227" t="s">
        <v>144</v>
      </c>
      <c r="E6" s="227" t="s">
        <v>1256</v>
      </c>
      <c r="F6" s="227" t="s">
        <v>1580</v>
      </c>
      <c r="G6" s="227" t="s">
        <v>1581</v>
      </c>
      <c r="H6" s="227" t="s">
        <v>1262</v>
      </c>
      <c r="I6" s="227" t="s">
        <v>483</v>
      </c>
      <c r="J6" s="227" t="s">
        <v>202</v>
      </c>
      <c r="K6" s="227" t="s">
        <v>1575</v>
      </c>
      <c r="L6" s="227" t="s">
        <v>1547</v>
      </c>
      <c r="M6" s="227" t="s">
        <v>466</v>
      </c>
      <c r="N6" s="227" t="s">
        <v>1130</v>
      </c>
      <c r="O6" s="227" t="s">
        <v>1576</v>
      </c>
      <c r="P6" s="227" t="s">
        <v>312</v>
      </c>
      <c r="Q6" s="227" t="s">
        <v>1577</v>
      </c>
      <c r="R6" s="227" t="s">
        <v>1578</v>
      </c>
      <c r="S6" s="227">
        <v>3</v>
      </c>
      <c r="T6" s="227" t="s">
        <v>408</v>
      </c>
      <c r="U6" s="227" t="s">
        <v>1582</v>
      </c>
      <c r="V6" s="203">
        <v>3</v>
      </c>
      <c r="W6" s="371">
        <f t="shared" si="0"/>
        <v>1</v>
      </c>
      <c r="X6" s="204"/>
      <c r="Y6" s="178"/>
      <c r="Z6" s="2"/>
      <c r="AA6" s="2"/>
    </row>
    <row r="7" spans="1:27" ht="51" x14ac:dyDescent="0.2">
      <c r="A7" s="227" t="s">
        <v>118</v>
      </c>
      <c r="B7" s="227">
        <v>2023</v>
      </c>
      <c r="C7" s="227" t="s">
        <v>656</v>
      </c>
      <c r="D7" s="227" t="s">
        <v>144</v>
      </c>
      <c r="E7" s="227" t="s">
        <v>1256</v>
      </c>
      <c r="F7" s="227" t="s">
        <v>1580</v>
      </c>
      <c r="G7" s="227" t="s">
        <v>1581</v>
      </c>
      <c r="H7" s="227" t="s">
        <v>1262</v>
      </c>
      <c r="I7" s="227" t="s">
        <v>483</v>
      </c>
      <c r="J7" s="227" t="s">
        <v>202</v>
      </c>
      <c r="K7" s="227" t="s">
        <v>1575</v>
      </c>
      <c r="L7" s="227" t="s">
        <v>1547</v>
      </c>
      <c r="M7" s="227" t="s">
        <v>466</v>
      </c>
      <c r="N7" s="227" t="s">
        <v>1130</v>
      </c>
      <c r="O7" s="227" t="s">
        <v>1576</v>
      </c>
      <c r="P7" s="227" t="s">
        <v>301</v>
      </c>
      <c r="Q7" s="227" t="s">
        <v>1577</v>
      </c>
      <c r="R7" s="227" t="s">
        <v>1578</v>
      </c>
      <c r="S7" s="227">
        <v>1</v>
      </c>
      <c r="T7" s="227" t="s">
        <v>408</v>
      </c>
      <c r="U7" s="227" t="s">
        <v>1582</v>
      </c>
      <c r="V7" s="203">
        <v>0</v>
      </c>
      <c r="W7" s="371">
        <f t="shared" si="0"/>
        <v>0</v>
      </c>
      <c r="X7" s="204" t="str">
        <f t="shared" ref="X7:X39" si="1">IF(OR(W7&lt;90,W7&gt;150),"X","")</f>
        <v>X</v>
      </c>
      <c r="Y7" s="178" t="s">
        <v>2067</v>
      </c>
      <c r="Z7" s="2"/>
      <c r="AA7" s="2"/>
    </row>
    <row r="8" spans="1:27" ht="51" x14ac:dyDescent="0.2">
      <c r="A8" s="227" t="s">
        <v>118</v>
      </c>
      <c r="B8" s="227">
        <v>2023</v>
      </c>
      <c r="C8" s="227" t="s">
        <v>656</v>
      </c>
      <c r="D8" s="227" t="s">
        <v>144</v>
      </c>
      <c r="E8" s="227" t="s">
        <v>1256</v>
      </c>
      <c r="F8" s="227" t="s">
        <v>1580</v>
      </c>
      <c r="G8" s="227" t="s">
        <v>1583</v>
      </c>
      <c r="H8" s="227" t="s">
        <v>1262</v>
      </c>
      <c r="I8" s="227" t="s">
        <v>483</v>
      </c>
      <c r="J8" s="227" t="s">
        <v>202</v>
      </c>
      <c r="K8" s="227" t="s">
        <v>1575</v>
      </c>
      <c r="L8" s="227" t="s">
        <v>1547</v>
      </c>
      <c r="M8" s="227" t="s">
        <v>468</v>
      </c>
      <c r="N8" s="227" t="s">
        <v>1130</v>
      </c>
      <c r="O8" s="227" t="s">
        <v>1576</v>
      </c>
      <c r="P8" s="227" t="s">
        <v>312</v>
      </c>
      <c r="Q8" s="227" t="s">
        <v>1577</v>
      </c>
      <c r="R8" s="227" t="s">
        <v>1578</v>
      </c>
      <c r="S8" s="227">
        <v>3</v>
      </c>
      <c r="T8" s="227" t="s">
        <v>408</v>
      </c>
      <c r="U8" s="227" t="s">
        <v>1584</v>
      </c>
      <c r="V8" s="203">
        <v>3</v>
      </c>
      <c r="W8" s="371">
        <f t="shared" si="0"/>
        <v>1</v>
      </c>
      <c r="X8" s="204"/>
      <c r="Y8" s="178"/>
      <c r="Z8" s="2"/>
      <c r="AA8" s="2"/>
    </row>
    <row r="9" spans="1:27" ht="51" x14ac:dyDescent="0.2">
      <c r="A9" s="227" t="s">
        <v>118</v>
      </c>
      <c r="B9" s="227">
        <v>2023</v>
      </c>
      <c r="C9" s="227" t="s">
        <v>656</v>
      </c>
      <c r="D9" s="227" t="s">
        <v>144</v>
      </c>
      <c r="E9" s="227" t="s">
        <v>1256</v>
      </c>
      <c r="F9" s="227" t="s">
        <v>1580</v>
      </c>
      <c r="G9" s="227" t="s">
        <v>1583</v>
      </c>
      <c r="H9" s="227" t="s">
        <v>1262</v>
      </c>
      <c r="I9" s="227" t="s">
        <v>483</v>
      </c>
      <c r="J9" s="227" t="s">
        <v>202</v>
      </c>
      <c r="K9" s="227" t="s">
        <v>1575</v>
      </c>
      <c r="L9" s="227" t="s">
        <v>1547</v>
      </c>
      <c r="M9" s="227" t="s">
        <v>468</v>
      </c>
      <c r="N9" s="227" t="s">
        <v>1130</v>
      </c>
      <c r="O9" s="227" t="s">
        <v>1576</v>
      </c>
      <c r="P9" s="227" t="s">
        <v>301</v>
      </c>
      <c r="Q9" s="227" t="s">
        <v>1577</v>
      </c>
      <c r="R9" s="227" t="s">
        <v>1578</v>
      </c>
      <c r="S9" s="227">
        <v>1</v>
      </c>
      <c r="T9" s="227" t="s">
        <v>408</v>
      </c>
      <c r="U9" s="227" t="s">
        <v>1584</v>
      </c>
      <c r="V9" s="203">
        <v>0</v>
      </c>
      <c r="W9" s="371">
        <f t="shared" si="0"/>
        <v>0</v>
      </c>
      <c r="X9" s="204" t="str">
        <f t="shared" si="1"/>
        <v>X</v>
      </c>
      <c r="Y9" s="178" t="s">
        <v>2067</v>
      </c>
      <c r="Z9" s="2"/>
      <c r="AA9" s="2"/>
    </row>
    <row r="10" spans="1:27" ht="38.25" x14ac:dyDescent="0.2">
      <c r="A10" s="227" t="s">
        <v>118</v>
      </c>
      <c r="B10" s="227">
        <v>2023</v>
      </c>
      <c r="C10" s="227" t="s">
        <v>656</v>
      </c>
      <c r="D10" s="227" t="s">
        <v>144</v>
      </c>
      <c r="E10" s="227" t="s">
        <v>1256</v>
      </c>
      <c r="F10" s="227" t="s">
        <v>1585</v>
      </c>
      <c r="G10" s="227" t="s">
        <v>1586</v>
      </c>
      <c r="H10" s="227" t="s">
        <v>1262</v>
      </c>
      <c r="I10" s="227" t="s">
        <v>483</v>
      </c>
      <c r="J10" s="227" t="s">
        <v>202</v>
      </c>
      <c r="K10" s="227" t="s">
        <v>1575</v>
      </c>
      <c r="L10" s="227" t="s">
        <v>1547</v>
      </c>
      <c r="M10" s="227" t="s">
        <v>466</v>
      </c>
      <c r="N10" s="227" t="s">
        <v>1130</v>
      </c>
      <c r="O10" s="227" t="s">
        <v>1576</v>
      </c>
      <c r="P10" s="227" t="s">
        <v>312</v>
      </c>
      <c r="Q10" s="227" t="s">
        <v>1577</v>
      </c>
      <c r="R10" s="227" t="s">
        <v>1578</v>
      </c>
      <c r="S10" s="227">
        <v>1</v>
      </c>
      <c r="T10" s="227" t="s">
        <v>408</v>
      </c>
      <c r="U10" s="227" t="s">
        <v>1587</v>
      </c>
      <c r="V10" s="203">
        <v>1</v>
      </c>
      <c r="W10" s="371">
        <f t="shared" si="0"/>
        <v>1</v>
      </c>
      <c r="X10" s="204"/>
      <c r="Y10" s="178"/>
      <c r="Z10" s="2"/>
      <c r="AA10" s="2"/>
    </row>
    <row r="11" spans="1:27" ht="38.25" x14ac:dyDescent="0.2">
      <c r="A11" s="227" t="s">
        <v>118</v>
      </c>
      <c r="B11" s="227">
        <v>2023</v>
      </c>
      <c r="C11" s="227" t="s">
        <v>656</v>
      </c>
      <c r="D11" s="227" t="s">
        <v>144</v>
      </c>
      <c r="E11" s="227" t="s">
        <v>1256</v>
      </c>
      <c r="F11" s="227" t="s">
        <v>1585</v>
      </c>
      <c r="G11" s="227" t="s">
        <v>1586</v>
      </c>
      <c r="H11" s="227" t="s">
        <v>1262</v>
      </c>
      <c r="I11" s="227" t="s">
        <v>483</v>
      </c>
      <c r="J11" s="227" t="s">
        <v>202</v>
      </c>
      <c r="K11" s="227" t="s">
        <v>1575</v>
      </c>
      <c r="L11" s="227" t="s">
        <v>1547</v>
      </c>
      <c r="M11" s="227" t="s">
        <v>466</v>
      </c>
      <c r="N11" s="227" t="s">
        <v>1130</v>
      </c>
      <c r="O11" s="227" t="s">
        <v>1576</v>
      </c>
      <c r="P11" s="227" t="s">
        <v>301</v>
      </c>
      <c r="Q11" s="227" t="s">
        <v>1577</v>
      </c>
      <c r="R11" s="227" t="s">
        <v>1578</v>
      </c>
      <c r="S11" s="227">
        <v>1</v>
      </c>
      <c r="T11" s="227" t="s">
        <v>408</v>
      </c>
      <c r="U11" s="227" t="s">
        <v>1587</v>
      </c>
      <c r="V11" s="203">
        <v>0</v>
      </c>
      <c r="W11" s="371">
        <f t="shared" si="0"/>
        <v>0</v>
      </c>
      <c r="X11" s="204" t="str">
        <f t="shared" si="1"/>
        <v>X</v>
      </c>
      <c r="Y11" s="178" t="s">
        <v>2067</v>
      </c>
      <c r="Z11" s="2"/>
      <c r="AA11" s="2"/>
    </row>
    <row r="12" spans="1:27" ht="12.75" x14ac:dyDescent="0.2">
      <c r="A12" s="227" t="s">
        <v>118</v>
      </c>
      <c r="B12" s="227">
        <v>2023</v>
      </c>
      <c r="C12" s="227" t="s">
        <v>656</v>
      </c>
      <c r="D12" s="227" t="s">
        <v>144</v>
      </c>
      <c r="E12" s="227" t="s">
        <v>1256</v>
      </c>
      <c r="F12" s="227" t="s">
        <v>1588</v>
      </c>
      <c r="G12" s="227" t="s">
        <v>1589</v>
      </c>
      <c r="H12" s="227" t="s">
        <v>1262</v>
      </c>
      <c r="I12" s="227" t="s">
        <v>483</v>
      </c>
      <c r="J12" s="227" t="s">
        <v>202</v>
      </c>
      <c r="K12" s="227" t="s">
        <v>1590</v>
      </c>
      <c r="L12" s="227" t="s">
        <v>1547</v>
      </c>
      <c r="M12" s="227" t="s">
        <v>466</v>
      </c>
      <c r="N12" s="227" t="s">
        <v>1130</v>
      </c>
      <c r="O12" s="227" t="s">
        <v>1576</v>
      </c>
      <c r="P12" s="227" t="s">
        <v>312</v>
      </c>
      <c r="Q12" s="227" t="s">
        <v>1577</v>
      </c>
      <c r="R12" s="227" t="s">
        <v>1578</v>
      </c>
      <c r="S12" s="227">
        <v>1</v>
      </c>
      <c r="T12" s="227" t="s">
        <v>408</v>
      </c>
      <c r="U12" s="227" t="s">
        <v>1591</v>
      </c>
      <c r="V12" s="203">
        <v>1</v>
      </c>
      <c r="W12" s="371">
        <f t="shared" si="0"/>
        <v>1</v>
      </c>
      <c r="X12" s="204"/>
      <c r="Y12" s="178"/>
      <c r="Z12" s="2"/>
      <c r="AA12" s="2"/>
    </row>
    <row r="13" spans="1:27" ht="12.75" x14ac:dyDescent="0.2">
      <c r="A13" s="227" t="s">
        <v>118</v>
      </c>
      <c r="B13" s="227">
        <v>2023</v>
      </c>
      <c r="C13" s="227" t="s">
        <v>656</v>
      </c>
      <c r="D13" s="227" t="s">
        <v>144</v>
      </c>
      <c r="E13" s="227" t="s">
        <v>1256</v>
      </c>
      <c r="F13" s="227" t="s">
        <v>1588</v>
      </c>
      <c r="G13" s="227" t="s">
        <v>1589</v>
      </c>
      <c r="H13" s="227" t="s">
        <v>1262</v>
      </c>
      <c r="I13" s="227" t="s">
        <v>483</v>
      </c>
      <c r="J13" s="227" t="s">
        <v>202</v>
      </c>
      <c r="K13" s="227" t="s">
        <v>1590</v>
      </c>
      <c r="L13" s="227" t="s">
        <v>1547</v>
      </c>
      <c r="M13" s="227" t="s">
        <v>466</v>
      </c>
      <c r="N13" s="227" t="s">
        <v>1130</v>
      </c>
      <c r="O13" s="227" t="s">
        <v>1576</v>
      </c>
      <c r="P13" s="227" t="s">
        <v>301</v>
      </c>
      <c r="Q13" s="227" t="s">
        <v>1577</v>
      </c>
      <c r="R13" s="227" t="s">
        <v>1578</v>
      </c>
      <c r="S13" s="227">
        <v>1</v>
      </c>
      <c r="T13" s="227" t="s">
        <v>408</v>
      </c>
      <c r="U13" s="227" t="s">
        <v>1591</v>
      </c>
      <c r="V13" s="203">
        <v>1</v>
      </c>
      <c r="W13" s="371">
        <f t="shared" si="0"/>
        <v>1</v>
      </c>
      <c r="X13" s="204"/>
      <c r="Y13" s="178"/>
      <c r="Z13" s="2"/>
      <c r="AA13" s="2"/>
    </row>
    <row r="14" spans="1:27" ht="12.75" x14ac:dyDescent="0.2">
      <c r="A14" s="227" t="s">
        <v>118</v>
      </c>
      <c r="B14" s="227">
        <v>2023</v>
      </c>
      <c r="C14" s="227" t="s">
        <v>656</v>
      </c>
      <c r="D14" s="227" t="s">
        <v>144</v>
      </c>
      <c r="E14" s="227" t="s">
        <v>1256</v>
      </c>
      <c r="F14" s="227" t="s">
        <v>1592</v>
      </c>
      <c r="G14" s="227" t="s">
        <v>1593</v>
      </c>
      <c r="H14" s="227" t="s">
        <v>1262</v>
      </c>
      <c r="I14" s="227" t="s">
        <v>483</v>
      </c>
      <c r="J14" s="227" t="s">
        <v>202</v>
      </c>
      <c r="K14" s="227" t="s">
        <v>1590</v>
      </c>
      <c r="L14" s="227" t="s">
        <v>1547</v>
      </c>
      <c r="M14" s="227" t="s">
        <v>466</v>
      </c>
      <c r="N14" s="227" t="s">
        <v>1130</v>
      </c>
      <c r="O14" s="227" t="s">
        <v>1576</v>
      </c>
      <c r="P14" s="227" t="s">
        <v>312</v>
      </c>
      <c r="Q14" s="227" t="s">
        <v>1577</v>
      </c>
      <c r="R14" s="227" t="s">
        <v>1578</v>
      </c>
      <c r="S14" s="227">
        <v>1</v>
      </c>
      <c r="T14" s="227" t="s">
        <v>408</v>
      </c>
      <c r="U14" s="227" t="s">
        <v>1591</v>
      </c>
      <c r="V14" s="203">
        <v>1</v>
      </c>
      <c r="W14" s="371">
        <f t="shared" si="0"/>
        <v>1</v>
      </c>
      <c r="X14" s="204"/>
      <c r="Y14" s="178"/>
      <c r="Z14" s="2"/>
      <c r="AA14" s="2"/>
    </row>
    <row r="15" spans="1:27" ht="12.75" x14ac:dyDescent="0.2">
      <c r="A15" s="227" t="s">
        <v>118</v>
      </c>
      <c r="B15" s="227">
        <v>2023</v>
      </c>
      <c r="C15" s="227" t="s">
        <v>656</v>
      </c>
      <c r="D15" s="227" t="s">
        <v>144</v>
      </c>
      <c r="E15" s="227" t="s">
        <v>1256</v>
      </c>
      <c r="F15" s="227" t="s">
        <v>1592</v>
      </c>
      <c r="G15" s="227" t="s">
        <v>1593</v>
      </c>
      <c r="H15" s="227" t="s">
        <v>1262</v>
      </c>
      <c r="I15" s="227" t="s">
        <v>483</v>
      </c>
      <c r="J15" s="227" t="s">
        <v>202</v>
      </c>
      <c r="K15" s="227" t="s">
        <v>1590</v>
      </c>
      <c r="L15" s="227" t="s">
        <v>1547</v>
      </c>
      <c r="M15" s="227" t="s">
        <v>466</v>
      </c>
      <c r="N15" s="227" t="s">
        <v>1130</v>
      </c>
      <c r="O15" s="227" t="s">
        <v>1576</v>
      </c>
      <c r="P15" s="227" t="s">
        <v>301</v>
      </c>
      <c r="Q15" s="227" t="s">
        <v>1577</v>
      </c>
      <c r="R15" s="227" t="s">
        <v>1578</v>
      </c>
      <c r="S15" s="227">
        <v>1</v>
      </c>
      <c r="T15" s="227" t="s">
        <v>408</v>
      </c>
      <c r="U15" s="227" t="s">
        <v>1591</v>
      </c>
      <c r="V15" s="203">
        <v>1</v>
      </c>
      <c r="W15" s="371">
        <f t="shared" si="0"/>
        <v>1</v>
      </c>
      <c r="X15" s="204"/>
      <c r="Y15" s="178"/>
      <c r="Z15" s="2"/>
      <c r="AA15" s="2"/>
    </row>
    <row r="16" spans="1:27" ht="63.75" x14ac:dyDescent="0.2">
      <c r="A16" s="227" t="s">
        <v>118</v>
      </c>
      <c r="B16" s="227">
        <v>2023</v>
      </c>
      <c r="C16" s="227" t="s">
        <v>656</v>
      </c>
      <c r="D16" s="227" t="s">
        <v>144</v>
      </c>
      <c r="E16" s="227" t="s">
        <v>1256</v>
      </c>
      <c r="F16" s="227" t="s">
        <v>1573</v>
      </c>
      <c r="G16" s="227" t="s">
        <v>1574</v>
      </c>
      <c r="H16" s="227" t="s">
        <v>1262</v>
      </c>
      <c r="I16" s="227" t="s">
        <v>483</v>
      </c>
      <c r="J16" s="227" t="s">
        <v>202</v>
      </c>
      <c r="K16" s="227" t="s">
        <v>1575</v>
      </c>
      <c r="L16" s="227" t="s">
        <v>1547</v>
      </c>
      <c r="M16" s="227" t="s">
        <v>470</v>
      </c>
      <c r="N16" s="227" t="s">
        <v>1130</v>
      </c>
      <c r="O16" s="227" t="s">
        <v>1576</v>
      </c>
      <c r="P16" s="227" t="s">
        <v>323</v>
      </c>
      <c r="Q16" s="227" t="s">
        <v>1594</v>
      </c>
      <c r="R16" s="227" t="s">
        <v>1595</v>
      </c>
      <c r="S16" s="227">
        <v>1</v>
      </c>
      <c r="T16" s="227" t="s">
        <v>408</v>
      </c>
      <c r="U16" s="227" t="s">
        <v>1596</v>
      </c>
      <c r="V16" s="203">
        <v>0</v>
      </c>
      <c r="W16" s="371">
        <f t="shared" si="0"/>
        <v>0</v>
      </c>
      <c r="X16" s="204" t="str">
        <f t="shared" si="1"/>
        <v>X</v>
      </c>
      <c r="Y16" s="178" t="s">
        <v>2059</v>
      </c>
      <c r="Z16" s="2"/>
      <c r="AA16" s="2"/>
    </row>
    <row r="17" spans="1:27" ht="38.25" x14ac:dyDescent="0.2">
      <c r="A17" s="227" t="s">
        <v>118</v>
      </c>
      <c r="B17" s="227">
        <v>2023</v>
      </c>
      <c r="C17" s="227" t="s">
        <v>656</v>
      </c>
      <c r="D17" s="227" t="s">
        <v>144</v>
      </c>
      <c r="E17" s="227" t="s">
        <v>1256</v>
      </c>
      <c r="F17" s="227" t="s">
        <v>1573</v>
      </c>
      <c r="G17" s="227" t="s">
        <v>1574</v>
      </c>
      <c r="H17" s="227" t="s">
        <v>1262</v>
      </c>
      <c r="I17" s="227" t="s">
        <v>483</v>
      </c>
      <c r="J17" s="227" t="s">
        <v>202</v>
      </c>
      <c r="K17" s="227" t="s">
        <v>1575</v>
      </c>
      <c r="L17" s="227" t="s">
        <v>1547</v>
      </c>
      <c r="M17" s="227" t="s">
        <v>470</v>
      </c>
      <c r="N17" s="227" t="s">
        <v>1130</v>
      </c>
      <c r="O17" s="227" t="s">
        <v>1576</v>
      </c>
      <c r="P17" s="227" t="s">
        <v>230</v>
      </c>
      <c r="Q17" s="227" t="s">
        <v>1597</v>
      </c>
      <c r="R17" s="227" t="s">
        <v>1595</v>
      </c>
      <c r="S17" s="227">
        <v>5</v>
      </c>
      <c r="T17" s="227" t="s">
        <v>408</v>
      </c>
      <c r="U17" s="227" t="s">
        <v>1596</v>
      </c>
      <c r="V17" s="203">
        <v>4</v>
      </c>
      <c r="W17" s="371">
        <f t="shared" si="0"/>
        <v>0.8</v>
      </c>
      <c r="X17" s="204" t="str">
        <f t="shared" si="1"/>
        <v>X</v>
      </c>
      <c r="Y17" s="178" t="s">
        <v>2060</v>
      </c>
      <c r="Z17" s="2"/>
      <c r="AA17" s="2"/>
    </row>
    <row r="18" spans="1:27" ht="63.75" x14ac:dyDescent="0.2">
      <c r="A18" s="227" t="s">
        <v>118</v>
      </c>
      <c r="B18" s="227">
        <v>2023</v>
      </c>
      <c r="C18" s="227" t="s">
        <v>656</v>
      </c>
      <c r="D18" s="227" t="s">
        <v>144</v>
      </c>
      <c r="E18" s="227" t="s">
        <v>1256</v>
      </c>
      <c r="F18" s="227" t="s">
        <v>1573</v>
      </c>
      <c r="G18" s="227" t="s">
        <v>1574</v>
      </c>
      <c r="H18" s="227" t="s">
        <v>1262</v>
      </c>
      <c r="I18" s="227" t="s">
        <v>483</v>
      </c>
      <c r="J18" s="227" t="s">
        <v>202</v>
      </c>
      <c r="K18" s="227" t="s">
        <v>1575</v>
      </c>
      <c r="L18" s="227" t="s">
        <v>1547</v>
      </c>
      <c r="M18" s="227" t="s">
        <v>470</v>
      </c>
      <c r="N18" s="227" t="s">
        <v>1130</v>
      </c>
      <c r="O18" s="227" t="s">
        <v>1576</v>
      </c>
      <c r="P18" s="227" t="s">
        <v>301</v>
      </c>
      <c r="Q18" s="227" t="s">
        <v>1597</v>
      </c>
      <c r="R18" s="227" t="s">
        <v>1595</v>
      </c>
      <c r="S18" s="227">
        <v>5</v>
      </c>
      <c r="T18" s="227" t="s">
        <v>408</v>
      </c>
      <c r="U18" s="227" t="s">
        <v>1596</v>
      </c>
      <c r="V18" s="203">
        <v>3</v>
      </c>
      <c r="W18" s="371">
        <f t="shared" si="0"/>
        <v>0.6</v>
      </c>
      <c r="X18" s="204" t="str">
        <f t="shared" si="1"/>
        <v>X</v>
      </c>
      <c r="Y18" s="178" t="s">
        <v>2061</v>
      </c>
      <c r="Z18" s="2"/>
      <c r="AA18" s="2"/>
    </row>
    <row r="19" spans="1:27" ht="38.25" x14ac:dyDescent="0.2">
      <c r="A19" s="227" t="s">
        <v>118</v>
      </c>
      <c r="B19" s="227">
        <v>2023</v>
      </c>
      <c r="C19" s="227" t="s">
        <v>656</v>
      </c>
      <c r="D19" s="227" t="s">
        <v>144</v>
      </c>
      <c r="E19" s="227" t="s">
        <v>1256</v>
      </c>
      <c r="F19" s="227" t="s">
        <v>1573</v>
      </c>
      <c r="G19" s="227" t="s">
        <v>1574</v>
      </c>
      <c r="H19" s="227" t="s">
        <v>1262</v>
      </c>
      <c r="I19" s="227" t="s">
        <v>483</v>
      </c>
      <c r="J19" s="227" t="s">
        <v>202</v>
      </c>
      <c r="K19" s="227" t="s">
        <v>1575</v>
      </c>
      <c r="L19" s="227" t="s">
        <v>1547</v>
      </c>
      <c r="M19" s="227" t="s">
        <v>470</v>
      </c>
      <c r="N19" s="227" t="s">
        <v>1130</v>
      </c>
      <c r="O19" s="227" t="s">
        <v>1576</v>
      </c>
      <c r="P19" s="227" t="s">
        <v>297</v>
      </c>
      <c r="Q19" s="227" t="s">
        <v>1597</v>
      </c>
      <c r="R19" s="227" t="s">
        <v>1595</v>
      </c>
      <c r="S19" s="227">
        <v>5</v>
      </c>
      <c r="T19" s="227" t="s">
        <v>408</v>
      </c>
      <c r="U19" s="227" t="s">
        <v>1596</v>
      </c>
      <c r="V19" s="203">
        <v>0</v>
      </c>
      <c r="W19" s="371">
        <f t="shared" si="0"/>
        <v>0</v>
      </c>
      <c r="X19" s="204" t="str">
        <f t="shared" si="1"/>
        <v>X</v>
      </c>
      <c r="Y19" s="178" t="s">
        <v>2062</v>
      </c>
      <c r="Z19" s="2"/>
      <c r="AA19" s="2"/>
    </row>
    <row r="20" spans="1:27" ht="63.75" x14ac:dyDescent="0.2">
      <c r="A20" s="227" t="s">
        <v>118</v>
      </c>
      <c r="B20" s="227">
        <v>2023</v>
      </c>
      <c r="C20" s="227" t="s">
        <v>656</v>
      </c>
      <c r="D20" s="227" t="s">
        <v>144</v>
      </c>
      <c r="E20" s="227" t="s">
        <v>1256</v>
      </c>
      <c r="F20" s="227" t="s">
        <v>1573</v>
      </c>
      <c r="G20" s="227" t="s">
        <v>1574</v>
      </c>
      <c r="H20" s="227" t="s">
        <v>1262</v>
      </c>
      <c r="I20" s="227" t="s">
        <v>483</v>
      </c>
      <c r="J20" s="227" t="s">
        <v>202</v>
      </c>
      <c r="K20" s="227" t="s">
        <v>1575</v>
      </c>
      <c r="L20" s="227" t="s">
        <v>1547</v>
      </c>
      <c r="M20" s="227" t="s">
        <v>470</v>
      </c>
      <c r="N20" s="227" t="s">
        <v>1130</v>
      </c>
      <c r="O20" s="227" t="s">
        <v>1576</v>
      </c>
      <c r="P20" s="227" t="s">
        <v>316</v>
      </c>
      <c r="Q20" s="227" t="s">
        <v>1597</v>
      </c>
      <c r="R20" s="227" t="s">
        <v>1595</v>
      </c>
      <c r="S20" s="227">
        <v>5</v>
      </c>
      <c r="T20" s="227" t="s">
        <v>408</v>
      </c>
      <c r="U20" s="227" t="s">
        <v>1596</v>
      </c>
      <c r="V20" s="203">
        <v>3</v>
      </c>
      <c r="W20" s="371">
        <f t="shared" si="0"/>
        <v>0.6</v>
      </c>
      <c r="X20" s="204" t="str">
        <f t="shared" si="1"/>
        <v>X</v>
      </c>
      <c r="Y20" s="178" t="s">
        <v>2061</v>
      </c>
      <c r="Z20" s="2"/>
      <c r="AA20" s="2"/>
    </row>
    <row r="21" spans="1:27" ht="25.5" x14ac:dyDescent="0.2">
      <c r="A21" s="227" t="s">
        <v>118</v>
      </c>
      <c r="B21" s="227">
        <v>2023</v>
      </c>
      <c r="C21" s="227" t="s">
        <v>656</v>
      </c>
      <c r="D21" s="227" t="s">
        <v>144</v>
      </c>
      <c r="E21" s="227" t="s">
        <v>1256</v>
      </c>
      <c r="F21" s="227" t="s">
        <v>1580</v>
      </c>
      <c r="G21" s="227" t="s">
        <v>1598</v>
      </c>
      <c r="H21" s="227" t="s">
        <v>1262</v>
      </c>
      <c r="I21" s="227" t="s">
        <v>483</v>
      </c>
      <c r="J21" s="227" t="s">
        <v>202</v>
      </c>
      <c r="K21" s="227" t="s">
        <v>1575</v>
      </c>
      <c r="L21" s="227" t="s">
        <v>1547</v>
      </c>
      <c r="M21" s="227" t="s">
        <v>470</v>
      </c>
      <c r="N21" s="227" t="s">
        <v>1130</v>
      </c>
      <c r="O21" s="227" t="s">
        <v>1576</v>
      </c>
      <c r="P21" s="227" t="s">
        <v>323</v>
      </c>
      <c r="Q21" s="227" t="s">
        <v>1594</v>
      </c>
      <c r="R21" s="227" t="s">
        <v>1595</v>
      </c>
      <c r="S21" s="227">
        <v>1</v>
      </c>
      <c r="T21" s="227" t="s">
        <v>408</v>
      </c>
      <c r="U21" s="227" t="s">
        <v>1596</v>
      </c>
      <c r="V21" s="203">
        <v>1</v>
      </c>
      <c r="W21" s="371">
        <f t="shared" si="0"/>
        <v>1</v>
      </c>
      <c r="X21" s="204"/>
      <c r="Y21" s="178" t="s">
        <v>2063</v>
      </c>
      <c r="Z21" s="2"/>
      <c r="AA21" s="2"/>
    </row>
    <row r="22" spans="1:27" ht="25.5" x14ac:dyDescent="0.2">
      <c r="A22" s="227" t="s">
        <v>118</v>
      </c>
      <c r="B22" s="227">
        <v>2023</v>
      </c>
      <c r="C22" s="227" t="s">
        <v>656</v>
      </c>
      <c r="D22" s="227" t="s">
        <v>144</v>
      </c>
      <c r="E22" s="227" t="s">
        <v>1256</v>
      </c>
      <c r="F22" s="227" t="s">
        <v>1580</v>
      </c>
      <c r="G22" s="227" t="s">
        <v>1598</v>
      </c>
      <c r="H22" s="227" t="s">
        <v>1262</v>
      </c>
      <c r="I22" s="227" t="s">
        <v>483</v>
      </c>
      <c r="J22" s="227" t="s">
        <v>202</v>
      </c>
      <c r="K22" s="227" t="s">
        <v>1575</v>
      </c>
      <c r="L22" s="227" t="s">
        <v>1547</v>
      </c>
      <c r="M22" s="227" t="s">
        <v>470</v>
      </c>
      <c r="N22" s="227" t="s">
        <v>1130</v>
      </c>
      <c r="O22" s="227" t="s">
        <v>1576</v>
      </c>
      <c r="P22" s="227" t="s">
        <v>230</v>
      </c>
      <c r="Q22" s="227" t="s">
        <v>1597</v>
      </c>
      <c r="R22" s="227" t="s">
        <v>1595</v>
      </c>
      <c r="S22" s="227">
        <v>3</v>
      </c>
      <c r="T22" s="227" t="s">
        <v>408</v>
      </c>
      <c r="U22" s="227" t="s">
        <v>1596</v>
      </c>
      <c r="V22" s="203">
        <v>3</v>
      </c>
      <c r="W22" s="371">
        <f t="shared" si="0"/>
        <v>1</v>
      </c>
      <c r="X22" s="204"/>
      <c r="Y22" s="178"/>
      <c r="Z22" s="2"/>
      <c r="AA22" s="2"/>
    </row>
    <row r="23" spans="1:27" ht="25.5" x14ac:dyDescent="0.2">
      <c r="A23" s="227" t="s">
        <v>118</v>
      </c>
      <c r="B23" s="227">
        <v>2023</v>
      </c>
      <c r="C23" s="227" t="s">
        <v>656</v>
      </c>
      <c r="D23" s="227" t="s">
        <v>144</v>
      </c>
      <c r="E23" s="227" t="s">
        <v>1256</v>
      </c>
      <c r="F23" s="227" t="s">
        <v>1580</v>
      </c>
      <c r="G23" s="227" t="s">
        <v>1598</v>
      </c>
      <c r="H23" s="227" t="s">
        <v>1262</v>
      </c>
      <c r="I23" s="227" t="s">
        <v>483</v>
      </c>
      <c r="J23" s="227" t="s">
        <v>202</v>
      </c>
      <c r="K23" s="227" t="s">
        <v>1575</v>
      </c>
      <c r="L23" s="227" t="s">
        <v>1547</v>
      </c>
      <c r="M23" s="227" t="s">
        <v>470</v>
      </c>
      <c r="N23" s="227" t="s">
        <v>1130</v>
      </c>
      <c r="O23" s="227" t="s">
        <v>1576</v>
      </c>
      <c r="P23" s="227" t="s">
        <v>301</v>
      </c>
      <c r="Q23" s="227" t="s">
        <v>1597</v>
      </c>
      <c r="R23" s="227" t="s">
        <v>1595</v>
      </c>
      <c r="S23" s="227">
        <v>3</v>
      </c>
      <c r="T23" s="227" t="s">
        <v>408</v>
      </c>
      <c r="U23" s="227" t="s">
        <v>1596</v>
      </c>
      <c r="V23" s="203">
        <v>0</v>
      </c>
      <c r="W23" s="371">
        <f t="shared" si="0"/>
        <v>0</v>
      </c>
      <c r="X23" s="204" t="str">
        <f t="shared" si="1"/>
        <v>X</v>
      </c>
      <c r="Y23" s="178" t="s">
        <v>2064</v>
      </c>
      <c r="Z23" s="2"/>
      <c r="AA23" s="2"/>
    </row>
    <row r="24" spans="1:27" ht="38.25" x14ac:dyDescent="0.2">
      <c r="A24" s="227" t="s">
        <v>118</v>
      </c>
      <c r="B24" s="227">
        <v>2023</v>
      </c>
      <c r="C24" s="227" t="s">
        <v>656</v>
      </c>
      <c r="D24" s="227" t="s">
        <v>144</v>
      </c>
      <c r="E24" s="227" t="s">
        <v>1256</v>
      </c>
      <c r="F24" s="227" t="s">
        <v>1580</v>
      </c>
      <c r="G24" s="227" t="s">
        <v>1598</v>
      </c>
      <c r="H24" s="227" t="s">
        <v>1262</v>
      </c>
      <c r="I24" s="227" t="s">
        <v>483</v>
      </c>
      <c r="J24" s="227" t="s">
        <v>202</v>
      </c>
      <c r="K24" s="227" t="s">
        <v>1575</v>
      </c>
      <c r="L24" s="227" t="s">
        <v>1547</v>
      </c>
      <c r="M24" s="227" t="s">
        <v>470</v>
      </c>
      <c r="N24" s="227" t="s">
        <v>1130</v>
      </c>
      <c r="O24" s="227" t="s">
        <v>1576</v>
      </c>
      <c r="P24" s="227" t="s">
        <v>297</v>
      </c>
      <c r="Q24" s="227" t="s">
        <v>1597</v>
      </c>
      <c r="R24" s="227" t="s">
        <v>1595</v>
      </c>
      <c r="S24" s="227">
        <v>3</v>
      </c>
      <c r="T24" s="227" t="s">
        <v>408</v>
      </c>
      <c r="U24" s="227" t="s">
        <v>1596</v>
      </c>
      <c r="V24" s="203">
        <v>0</v>
      </c>
      <c r="W24" s="371">
        <f t="shared" si="0"/>
        <v>0</v>
      </c>
      <c r="X24" s="204" t="str">
        <f t="shared" si="1"/>
        <v>X</v>
      </c>
      <c r="Y24" s="178" t="s">
        <v>2065</v>
      </c>
      <c r="Z24" s="2"/>
      <c r="AA24" s="2"/>
    </row>
    <row r="25" spans="1:27" ht="25.5" x14ac:dyDescent="0.2">
      <c r="A25" s="227" t="s">
        <v>118</v>
      </c>
      <c r="B25" s="227">
        <v>2023</v>
      </c>
      <c r="C25" s="227" t="s">
        <v>656</v>
      </c>
      <c r="D25" s="227" t="s">
        <v>144</v>
      </c>
      <c r="E25" s="227" t="s">
        <v>1256</v>
      </c>
      <c r="F25" s="227" t="s">
        <v>1580</v>
      </c>
      <c r="G25" s="227" t="s">
        <v>1598</v>
      </c>
      <c r="H25" s="227" t="s">
        <v>1262</v>
      </c>
      <c r="I25" s="227" t="s">
        <v>483</v>
      </c>
      <c r="J25" s="227" t="s">
        <v>202</v>
      </c>
      <c r="K25" s="227" t="s">
        <v>1575</v>
      </c>
      <c r="L25" s="227" t="s">
        <v>1547</v>
      </c>
      <c r="M25" s="227" t="s">
        <v>470</v>
      </c>
      <c r="N25" s="227" t="s">
        <v>1130</v>
      </c>
      <c r="O25" s="227" t="s">
        <v>1576</v>
      </c>
      <c r="P25" s="227" t="s">
        <v>316</v>
      </c>
      <c r="Q25" s="227" t="s">
        <v>1597</v>
      </c>
      <c r="R25" s="227" t="s">
        <v>1595</v>
      </c>
      <c r="S25" s="227">
        <v>3</v>
      </c>
      <c r="T25" s="227" t="s">
        <v>408</v>
      </c>
      <c r="U25" s="227" t="s">
        <v>1596</v>
      </c>
      <c r="V25" s="203">
        <v>0</v>
      </c>
      <c r="W25" s="371">
        <f t="shared" si="0"/>
        <v>0</v>
      </c>
      <c r="X25" s="204" t="str">
        <f t="shared" si="1"/>
        <v>X</v>
      </c>
      <c r="Y25" s="178" t="s">
        <v>2064</v>
      </c>
      <c r="Z25" s="2"/>
      <c r="AA25" s="2"/>
    </row>
    <row r="26" spans="1:27" ht="25.5" x14ac:dyDescent="0.2">
      <c r="A26" s="227" t="s">
        <v>118</v>
      </c>
      <c r="B26" s="227">
        <v>2023</v>
      </c>
      <c r="C26" s="227" t="s">
        <v>656</v>
      </c>
      <c r="D26" s="227" t="s">
        <v>144</v>
      </c>
      <c r="E26" s="227" t="s">
        <v>1256</v>
      </c>
      <c r="F26" s="227" t="s">
        <v>1585</v>
      </c>
      <c r="G26" s="227" t="s">
        <v>1586</v>
      </c>
      <c r="H26" s="227" t="s">
        <v>1262</v>
      </c>
      <c r="I26" s="227" t="s">
        <v>483</v>
      </c>
      <c r="J26" s="227" t="s">
        <v>202</v>
      </c>
      <c r="K26" s="227" t="s">
        <v>1575</v>
      </c>
      <c r="L26" s="227" t="s">
        <v>1547</v>
      </c>
      <c r="M26" s="227" t="s">
        <v>470</v>
      </c>
      <c r="N26" s="227" t="s">
        <v>1130</v>
      </c>
      <c r="O26" s="227" t="s">
        <v>1576</v>
      </c>
      <c r="P26" s="227" t="s">
        <v>230</v>
      </c>
      <c r="Q26" s="227" t="s">
        <v>1597</v>
      </c>
      <c r="R26" s="227" t="s">
        <v>1595</v>
      </c>
      <c r="S26" s="227">
        <v>1</v>
      </c>
      <c r="T26" s="227" t="s">
        <v>408</v>
      </c>
      <c r="U26" s="227" t="s">
        <v>1596</v>
      </c>
      <c r="V26" s="203">
        <v>1</v>
      </c>
      <c r="W26" s="371">
        <f t="shared" si="0"/>
        <v>1</v>
      </c>
      <c r="X26" s="204"/>
      <c r="Y26" s="178"/>
      <c r="Z26" s="2"/>
      <c r="AA26" s="2"/>
    </row>
    <row r="27" spans="1:27" ht="25.5" x14ac:dyDescent="0.2">
      <c r="A27" s="227" t="s">
        <v>118</v>
      </c>
      <c r="B27" s="227">
        <v>2023</v>
      </c>
      <c r="C27" s="227" t="s">
        <v>656</v>
      </c>
      <c r="D27" s="227" t="s">
        <v>144</v>
      </c>
      <c r="E27" s="227" t="s">
        <v>1256</v>
      </c>
      <c r="F27" s="227" t="s">
        <v>1585</v>
      </c>
      <c r="G27" s="227" t="s">
        <v>1586</v>
      </c>
      <c r="H27" s="227" t="s">
        <v>1262</v>
      </c>
      <c r="I27" s="227" t="s">
        <v>483</v>
      </c>
      <c r="J27" s="227" t="s">
        <v>202</v>
      </c>
      <c r="K27" s="227" t="s">
        <v>1575</v>
      </c>
      <c r="L27" s="227" t="s">
        <v>1547</v>
      </c>
      <c r="M27" s="227" t="s">
        <v>470</v>
      </c>
      <c r="N27" s="227" t="s">
        <v>1130</v>
      </c>
      <c r="O27" s="227" t="s">
        <v>1576</v>
      </c>
      <c r="P27" s="227" t="s">
        <v>301</v>
      </c>
      <c r="Q27" s="227" t="s">
        <v>1597</v>
      </c>
      <c r="R27" s="227" t="s">
        <v>1595</v>
      </c>
      <c r="S27" s="227">
        <v>1</v>
      </c>
      <c r="T27" s="227" t="s">
        <v>408</v>
      </c>
      <c r="U27" s="227" t="s">
        <v>1596</v>
      </c>
      <c r="V27" s="203">
        <v>0</v>
      </c>
      <c r="W27" s="371">
        <f t="shared" si="0"/>
        <v>0</v>
      </c>
      <c r="X27" s="204" t="str">
        <f t="shared" si="1"/>
        <v>X</v>
      </c>
      <c r="Y27" s="178" t="s">
        <v>2064</v>
      </c>
      <c r="Z27" s="2"/>
      <c r="AA27" s="2"/>
    </row>
    <row r="28" spans="1:27" ht="12.75" x14ac:dyDescent="0.2">
      <c r="A28" s="227" t="s">
        <v>118</v>
      </c>
      <c r="B28" s="227">
        <v>2023</v>
      </c>
      <c r="C28" s="227" t="s">
        <v>656</v>
      </c>
      <c r="D28" s="227" t="s">
        <v>144</v>
      </c>
      <c r="E28" s="227" t="s">
        <v>1256</v>
      </c>
      <c r="F28" s="227" t="s">
        <v>1592</v>
      </c>
      <c r="G28" s="227" t="s">
        <v>1593</v>
      </c>
      <c r="H28" s="227" t="s">
        <v>1262</v>
      </c>
      <c r="I28" s="227" t="s">
        <v>483</v>
      </c>
      <c r="J28" s="227" t="s">
        <v>202</v>
      </c>
      <c r="K28" s="227" t="s">
        <v>1590</v>
      </c>
      <c r="L28" s="227" t="s">
        <v>1547</v>
      </c>
      <c r="M28" s="227" t="s">
        <v>468</v>
      </c>
      <c r="N28" s="227" t="s">
        <v>1130</v>
      </c>
      <c r="O28" s="227" t="s">
        <v>1576</v>
      </c>
      <c r="P28" s="227" t="s">
        <v>310</v>
      </c>
      <c r="Q28" s="227" t="s">
        <v>1599</v>
      </c>
      <c r="R28" s="227" t="s">
        <v>1600</v>
      </c>
      <c r="S28" s="227">
        <v>170</v>
      </c>
      <c r="T28" s="227" t="s">
        <v>408</v>
      </c>
      <c r="U28" s="227" t="s">
        <v>1591</v>
      </c>
      <c r="V28" s="203">
        <v>200</v>
      </c>
      <c r="W28" s="371">
        <f t="shared" si="0"/>
        <v>1.1764705882352942</v>
      </c>
      <c r="X28" s="204"/>
      <c r="Y28" s="178"/>
      <c r="Z28" s="2"/>
      <c r="AA28" s="2"/>
    </row>
    <row r="29" spans="1:27" ht="12.75" x14ac:dyDescent="0.2">
      <c r="A29" s="227" t="s">
        <v>118</v>
      </c>
      <c r="B29" s="227">
        <v>2023</v>
      </c>
      <c r="C29" s="227" t="s">
        <v>656</v>
      </c>
      <c r="D29" s="227" t="s">
        <v>144</v>
      </c>
      <c r="E29" s="227" t="s">
        <v>1256</v>
      </c>
      <c r="F29" s="227" t="s">
        <v>1592</v>
      </c>
      <c r="G29" s="227" t="s">
        <v>1593</v>
      </c>
      <c r="H29" s="227" t="s">
        <v>1262</v>
      </c>
      <c r="I29" s="227" t="s">
        <v>483</v>
      </c>
      <c r="J29" s="227" t="s">
        <v>202</v>
      </c>
      <c r="K29" s="227" t="s">
        <v>1590</v>
      </c>
      <c r="L29" s="227" t="s">
        <v>1547</v>
      </c>
      <c r="M29" s="227" t="s">
        <v>468</v>
      </c>
      <c r="N29" s="227" t="s">
        <v>1130</v>
      </c>
      <c r="O29" s="227" t="s">
        <v>1576</v>
      </c>
      <c r="P29" s="227" t="s">
        <v>301</v>
      </c>
      <c r="Q29" s="227" t="s">
        <v>1599</v>
      </c>
      <c r="R29" s="227" t="s">
        <v>1600</v>
      </c>
      <c r="S29" s="227">
        <v>170</v>
      </c>
      <c r="T29" s="227" t="s">
        <v>408</v>
      </c>
      <c r="U29" s="227" t="s">
        <v>1591</v>
      </c>
      <c r="V29" s="203">
        <v>200</v>
      </c>
      <c r="W29" s="371">
        <f t="shared" si="0"/>
        <v>1.1764705882352942</v>
      </c>
      <c r="X29" s="204"/>
      <c r="Y29" s="178"/>
      <c r="Z29" s="2"/>
      <c r="AA29" s="2"/>
    </row>
    <row r="30" spans="1:27" ht="12.75" x14ac:dyDescent="0.2">
      <c r="A30" s="227" t="s">
        <v>118</v>
      </c>
      <c r="B30" s="227">
        <v>2023</v>
      </c>
      <c r="C30" s="227" t="s">
        <v>656</v>
      </c>
      <c r="D30" s="227" t="s">
        <v>144</v>
      </c>
      <c r="E30" s="227" t="s">
        <v>1256</v>
      </c>
      <c r="F30" s="227" t="s">
        <v>1592</v>
      </c>
      <c r="G30" s="227" t="s">
        <v>1593</v>
      </c>
      <c r="H30" s="227" t="s">
        <v>1262</v>
      </c>
      <c r="I30" s="227" t="s">
        <v>483</v>
      </c>
      <c r="J30" s="227" t="s">
        <v>202</v>
      </c>
      <c r="K30" s="227" t="s">
        <v>1590</v>
      </c>
      <c r="L30" s="227" t="s">
        <v>1547</v>
      </c>
      <c r="M30" s="227" t="s">
        <v>470</v>
      </c>
      <c r="N30" s="227" t="s">
        <v>1130</v>
      </c>
      <c r="O30" s="227" t="s">
        <v>1576</v>
      </c>
      <c r="P30" s="227" t="s">
        <v>323</v>
      </c>
      <c r="Q30" s="227" t="s">
        <v>1601</v>
      </c>
      <c r="R30" s="227" t="s">
        <v>1578</v>
      </c>
      <c r="S30" s="227">
        <v>2</v>
      </c>
      <c r="T30" s="227" t="s">
        <v>408</v>
      </c>
      <c r="U30" s="227" t="s">
        <v>1591</v>
      </c>
      <c r="V30" s="203">
        <v>2</v>
      </c>
      <c r="W30" s="371">
        <f t="shared" si="0"/>
        <v>1</v>
      </c>
      <c r="X30" s="204"/>
      <c r="Y30" s="178"/>
      <c r="Z30" s="2"/>
      <c r="AA30" s="2"/>
    </row>
    <row r="31" spans="1:27" ht="12.75" x14ac:dyDescent="0.2">
      <c r="A31" s="227" t="s">
        <v>118</v>
      </c>
      <c r="B31" s="227">
        <v>2023</v>
      </c>
      <c r="C31" s="227" t="s">
        <v>656</v>
      </c>
      <c r="D31" s="227" t="s">
        <v>144</v>
      </c>
      <c r="E31" s="227" t="s">
        <v>1256</v>
      </c>
      <c r="F31" s="227" t="s">
        <v>1592</v>
      </c>
      <c r="G31" s="227" t="s">
        <v>1593</v>
      </c>
      <c r="H31" s="227" t="s">
        <v>1262</v>
      </c>
      <c r="I31" s="227" t="s">
        <v>483</v>
      </c>
      <c r="J31" s="227" t="s">
        <v>202</v>
      </c>
      <c r="K31" s="227" t="s">
        <v>1590</v>
      </c>
      <c r="L31" s="227" t="s">
        <v>1547</v>
      </c>
      <c r="M31" s="227" t="s">
        <v>470</v>
      </c>
      <c r="N31" s="227" t="s">
        <v>1130</v>
      </c>
      <c r="O31" s="227" t="s">
        <v>1576</v>
      </c>
      <c r="P31" s="227" t="s">
        <v>301</v>
      </c>
      <c r="Q31" s="227" t="s">
        <v>1601</v>
      </c>
      <c r="R31" s="227" t="s">
        <v>1578</v>
      </c>
      <c r="S31" s="227">
        <v>2</v>
      </c>
      <c r="T31" s="227" t="s">
        <v>408</v>
      </c>
      <c r="U31" s="227" t="s">
        <v>1591</v>
      </c>
      <c r="V31" s="203">
        <v>2</v>
      </c>
      <c r="W31" s="371">
        <f t="shared" si="0"/>
        <v>1</v>
      </c>
      <c r="X31" s="204"/>
      <c r="Y31" s="178"/>
      <c r="Z31" s="2"/>
      <c r="AA31" s="2"/>
    </row>
    <row r="32" spans="1:27" ht="12.75" x14ac:dyDescent="0.2">
      <c r="A32" s="227" t="s">
        <v>118</v>
      </c>
      <c r="B32" s="227">
        <v>2023</v>
      </c>
      <c r="C32" s="227" t="s">
        <v>656</v>
      </c>
      <c r="D32" s="227" t="s">
        <v>144</v>
      </c>
      <c r="E32" s="227" t="s">
        <v>1256</v>
      </c>
      <c r="F32" s="227" t="s">
        <v>1592</v>
      </c>
      <c r="G32" s="227" t="s">
        <v>1593</v>
      </c>
      <c r="H32" s="227" t="s">
        <v>1262</v>
      </c>
      <c r="I32" s="227" t="s">
        <v>483</v>
      </c>
      <c r="J32" s="227" t="s">
        <v>202</v>
      </c>
      <c r="K32" s="227" t="s">
        <v>1590</v>
      </c>
      <c r="L32" s="227" t="s">
        <v>1547</v>
      </c>
      <c r="M32" s="227" t="s">
        <v>470</v>
      </c>
      <c r="N32" s="227" t="s">
        <v>1130</v>
      </c>
      <c r="O32" s="227" t="s">
        <v>1576</v>
      </c>
      <c r="P32" s="227" t="s">
        <v>297</v>
      </c>
      <c r="Q32" s="227" t="s">
        <v>1601</v>
      </c>
      <c r="R32" s="227" t="s">
        <v>1578</v>
      </c>
      <c r="S32" s="227">
        <v>2</v>
      </c>
      <c r="T32" s="227" t="s">
        <v>408</v>
      </c>
      <c r="U32" s="227" t="s">
        <v>1591</v>
      </c>
      <c r="V32" s="203">
        <v>2</v>
      </c>
      <c r="W32" s="371">
        <f t="shared" si="0"/>
        <v>1</v>
      </c>
      <c r="X32" s="204"/>
      <c r="Y32" s="178"/>
      <c r="Z32" s="2"/>
      <c r="AA32" s="2"/>
    </row>
    <row r="33" spans="1:27" ht="12.75" x14ac:dyDescent="0.2">
      <c r="A33" s="227" t="s">
        <v>118</v>
      </c>
      <c r="B33" s="227">
        <v>2023</v>
      </c>
      <c r="C33" s="227" t="s">
        <v>656</v>
      </c>
      <c r="D33" s="227" t="s">
        <v>144</v>
      </c>
      <c r="E33" s="227" t="s">
        <v>1256</v>
      </c>
      <c r="F33" s="227" t="s">
        <v>1592</v>
      </c>
      <c r="G33" s="227" t="s">
        <v>1593</v>
      </c>
      <c r="H33" s="227" t="s">
        <v>1262</v>
      </c>
      <c r="I33" s="227" t="s">
        <v>483</v>
      </c>
      <c r="J33" s="227" t="s">
        <v>202</v>
      </c>
      <c r="K33" s="227" t="s">
        <v>1590</v>
      </c>
      <c r="L33" s="227" t="s">
        <v>1547</v>
      </c>
      <c r="M33" s="227" t="s">
        <v>470</v>
      </c>
      <c r="N33" s="227" t="s">
        <v>1130</v>
      </c>
      <c r="O33" s="227" t="s">
        <v>1576</v>
      </c>
      <c r="P33" s="227" t="s">
        <v>316</v>
      </c>
      <c r="Q33" s="227" t="s">
        <v>1601</v>
      </c>
      <c r="R33" s="227" t="s">
        <v>1578</v>
      </c>
      <c r="S33" s="227">
        <v>2</v>
      </c>
      <c r="T33" s="227" t="s">
        <v>408</v>
      </c>
      <c r="U33" s="227" t="s">
        <v>1591</v>
      </c>
      <c r="V33" s="203">
        <v>2</v>
      </c>
      <c r="W33" s="371">
        <f t="shared" si="0"/>
        <v>1</v>
      </c>
      <c r="X33" s="204"/>
      <c r="Y33" s="178"/>
      <c r="Z33" s="2"/>
      <c r="AA33" s="2"/>
    </row>
    <row r="34" spans="1:27" ht="25.5" x14ac:dyDescent="0.2">
      <c r="A34" s="227" t="s">
        <v>118</v>
      </c>
      <c r="B34" s="227">
        <v>2023</v>
      </c>
      <c r="C34" s="227" t="s">
        <v>656</v>
      </c>
      <c r="D34" s="227" t="s">
        <v>144</v>
      </c>
      <c r="E34" s="227" t="s">
        <v>1256</v>
      </c>
      <c r="F34" s="227" t="s">
        <v>1592</v>
      </c>
      <c r="G34" s="227" t="s">
        <v>1593</v>
      </c>
      <c r="H34" s="227" t="s">
        <v>1262</v>
      </c>
      <c r="I34" s="227" t="s">
        <v>483</v>
      </c>
      <c r="J34" s="227" t="s">
        <v>202</v>
      </c>
      <c r="K34" s="227" t="s">
        <v>1590</v>
      </c>
      <c r="L34" s="227" t="s">
        <v>1547</v>
      </c>
      <c r="M34" s="227" t="s">
        <v>468</v>
      </c>
      <c r="N34" s="227" t="s">
        <v>1130</v>
      </c>
      <c r="O34" s="227" t="s">
        <v>1576</v>
      </c>
      <c r="P34" s="227" t="s">
        <v>310</v>
      </c>
      <c r="Q34" s="227" t="s">
        <v>1602</v>
      </c>
      <c r="R34" s="227" t="s">
        <v>1603</v>
      </c>
      <c r="S34" s="227">
        <v>20</v>
      </c>
      <c r="T34" s="227" t="s">
        <v>408</v>
      </c>
      <c r="U34" s="227" t="s">
        <v>1591</v>
      </c>
      <c r="V34" s="203">
        <v>31</v>
      </c>
      <c r="W34" s="371">
        <f t="shared" si="0"/>
        <v>1.55</v>
      </c>
      <c r="X34" s="204" t="str">
        <f t="shared" si="1"/>
        <v>X</v>
      </c>
      <c r="Y34" s="178" t="s">
        <v>2066</v>
      </c>
      <c r="Z34" s="2"/>
      <c r="AA34" s="2"/>
    </row>
    <row r="35" spans="1:27" ht="25.5" x14ac:dyDescent="0.2">
      <c r="A35" s="227" t="s">
        <v>118</v>
      </c>
      <c r="B35" s="227">
        <v>2023</v>
      </c>
      <c r="C35" s="227" t="s">
        <v>656</v>
      </c>
      <c r="D35" s="227" t="s">
        <v>144</v>
      </c>
      <c r="E35" s="227" t="s">
        <v>1256</v>
      </c>
      <c r="F35" s="227" t="s">
        <v>1592</v>
      </c>
      <c r="G35" s="227" t="s">
        <v>1593</v>
      </c>
      <c r="H35" s="227" t="s">
        <v>1262</v>
      </c>
      <c r="I35" s="227" t="s">
        <v>483</v>
      </c>
      <c r="J35" s="227" t="s">
        <v>202</v>
      </c>
      <c r="K35" s="227" t="s">
        <v>1590</v>
      </c>
      <c r="L35" s="227" t="s">
        <v>1547</v>
      </c>
      <c r="M35" s="227" t="s">
        <v>468</v>
      </c>
      <c r="N35" s="227" t="s">
        <v>1130</v>
      </c>
      <c r="O35" s="227" t="s">
        <v>1576</v>
      </c>
      <c r="P35" s="227" t="s">
        <v>301</v>
      </c>
      <c r="Q35" s="227" t="s">
        <v>1602</v>
      </c>
      <c r="R35" s="227" t="s">
        <v>1603</v>
      </c>
      <c r="S35" s="227">
        <v>20</v>
      </c>
      <c r="T35" s="227" t="s">
        <v>408</v>
      </c>
      <c r="U35" s="227" t="s">
        <v>1591</v>
      </c>
      <c r="V35" s="203">
        <v>31</v>
      </c>
      <c r="W35" s="371">
        <f t="shared" si="0"/>
        <v>1.55</v>
      </c>
      <c r="X35" s="204" t="str">
        <f t="shared" si="1"/>
        <v>X</v>
      </c>
      <c r="Y35" s="178" t="s">
        <v>2066</v>
      </c>
      <c r="Z35" s="2"/>
      <c r="AA35" s="2"/>
    </row>
    <row r="36" spans="1:27" ht="12.75" x14ac:dyDescent="0.2">
      <c r="A36" s="227" t="s">
        <v>118</v>
      </c>
      <c r="B36" s="227">
        <v>2023</v>
      </c>
      <c r="C36" s="227" t="s">
        <v>656</v>
      </c>
      <c r="D36" s="227" t="s">
        <v>144</v>
      </c>
      <c r="E36" s="227" t="s">
        <v>1277</v>
      </c>
      <c r="F36" s="227" t="s">
        <v>1592</v>
      </c>
      <c r="G36" s="227" t="s">
        <v>1593</v>
      </c>
      <c r="H36" s="227" t="s">
        <v>1262</v>
      </c>
      <c r="I36" s="227" t="s">
        <v>483</v>
      </c>
      <c r="J36" s="227" t="s">
        <v>202</v>
      </c>
      <c r="K36" s="227" t="s">
        <v>1604</v>
      </c>
      <c r="L36" s="227" t="s">
        <v>1547</v>
      </c>
      <c r="M36" s="227" t="s">
        <v>321</v>
      </c>
      <c r="N36" s="227" t="s">
        <v>1130</v>
      </c>
      <c r="O36" s="227" t="s">
        <v>1576</v>
      </c>
      <c r="P36" s="227" t="s">
        <v>310</v>
      </c>
      <c r="Q36" s="227" t="s">
        <v>1602</v>
      </c>
      <c r="R36" s="227" t="s">
        <v>1603</v>
      </c>
      <c r="S36" s="227">
        <v>20</v>
      </c>
      <c r="T36" s="227" t="s">
        <v>408</v>
      </c>
      <c r="U36" s="227" t="s">
        <v>1591</v>
      </c>
      <c r="V36" s="317">
        <v>20</v>
      </c>
      <c r="W36" s="371">
        <f t="shared" si="0"/>
        <v>1</v>
      </c>
      <c r="X36" s="204"/>
      <c r="Y36" s="178"/>
      <c r="Z36" s="2"/>
      <c r="AA36" s="2"/>
    </row>
    <row r="37" spans="1:27" ht="12.75" x14ac:dyDescent="0.2">
      <c r="A37" s="227" t="s">
        <v>118</v>
      </c>
      <c r="B37" s="227">
        <v>2023</v>
      </c>
      <c r="C37" s="227" t="s">
        <v>656</v>
      </c>
      <c r="D37" s="227" t="s">
        <v>144</v>
      </c>
      <c r="E37" s="227" t="s">
        <v>1277</v>
      </c>
      <c r="F37" s="227" t="s">
        <v>1592</v>
      </c>
      <c r="G37" s="227" t="s">
        <v>1593</v>
      </c>
      <c r="H37" s="227" t="s">
        <v>1262</v>
      </c>
      <c r="I37" s="227" t="s">
        <v>483</v>
      </c>
      <c r="J37" s="227" t="s">
        <v>202</v>
      </c>
      <c r="K37" s="227" t="s">
        <v>1604</v>
      </c>
      <c r="L37" s="227" t="s">
        <v>1547</v>
      </c>
      <c r="M37" s="227" t="s">
        <v>321</v>
      </c>
      <c r="N37" s="227" t="s">
        <v>1130</v>
      </c>
      <c r="O37" s="227" t="s">
        <v>1576</v>
      </c>
      <c r="P37" s="227" t="s">
        <v>301</v>
      </c>
      <c r="Q37" s="227" t="s">
        <v>1602</v>
      </c>
      <c r="R37" s="227" t="s">
        <v>1603</v>
      </c>
      <c r="S37" s="227">
        <v>20</v>
      </c>
      <c r="T37" s="227" t="s">
        <v>408</v>
      </c>
      <c r="U37" s="227" t="s">
        <v>1591</v>
      </c>
      <c r="V37" s="317">
        <v>20</v>
      </c>
      <c r="W37" s="371">
        <f t="shared" si="0"/>
        <v>1</v>
      </c>
      <c r="X37" s="204"/>
      <c r="Y37" s="178"/>
      <c r="Z37" s="2"/>
      <c r="AA37" s="2"/>
    </row>
    <row r="38" spans="1:27" ht="25.5" x14ac:dyDescent="0.2">
      <c r="A38" s="227" t="s">
        <v>118</v>
      </c>
      <c r="B38" s="227">
        <v>2023</v>
      </c>
      <c r="C38" s="227" t="s">
        <v>656</v>
      </c>
      <c r="D38" s="227" t="s">
        <v>144</v>
      </c>
      <c r="E38" s="227" t="s">
        <v>1278</v>
      </c>
      <c r="F38" s="227" t="s">
        <v>1592</v>
      </c>
      <c r="G38" s="227" t="s">
        <v>1593</v>
      </c>
      <c r="H38" s="227" t="s">
        <v>1262</v>
      </c>
      <c r="I38" s="227" t="s">
        <v>483</v>
      </c>
      <c r="J38" s="227" t="s">
        <v>202</v>
      </c>
      <c r="K38" s="227" t="s">
        <v>1604</v>
      </c>
      <c r="L38" s="227" t="s">
        <v>1547</v>
      </c>
      <c r="M38" s="227" t="s">
        <v>321</v>
      </c>
      <c r="N38" s="227" t="s">
        <v>1130</v>
      </c>
      <c r="O38" s="227" t="s">
        <v>1576</v>
      </c>
      <c r="P38" s="227" t="s">
        <v>310</v>
      </c>
      <c r="Q38" s="227" t="s">
        <v>1602</v>
      </c>
      <c r="R38" s="227" t="s">
        <v>1603</v>
      </c>
      <c r="S38" s="227">
        <v>20</v>
      </c>
      <c r="T38" s="227" t="s">
        <v>408</v>
      </c>
      <c r="U38" s="227" t="s">
        <v>1591</v>
      </c>
      <c r="V38" s="317">
        <v>31</v>
      </c>
      <c r="W38" s="371">
        <f t="shared" si="0"/>
        <v>1.55</v>
      </c>
      <c r="X38" s="204" t="str">
        <f t="shared" si="1"/>
        <v>X</v>
      </c>
      <c r="Y38" s="178" t="s">
        <v>2066</v>
      </c>
      <c r="Z38" s="2"/>
      <c r="AA38" s="2"/>
    </row>
    <row r="39" spans="1:27" ht="25.5" x14ac:dyDescent="0.2">
      <c r="A39" s="227" t="s">
        <v>118</v>
      </c>
      <c r="B39" s="227">
        <v>2023</v>
      </c>
      <c r="C39" s="227" t="s">
        <v>656</v>
      </c>
      <c r="D39" s="227" t="s">
        <v>144</v>
      </c>
      <c r="E39" s="227" t="s">
        <v>1278</v>
      </c>
      <c r="F39" s="227" t="s">
        <v>1592</v>
      </c>
      <c r="G39" s="227" t="s">
        <v>1593</v>
      </c>
      <c r="H39" s="227" t="s">
        <v>1262</v>
      </c>
      <c r="I39" s="227" t="s">
        <v>483</v>
      </c>
      <c r="J39" s="227" t="s">
        <v>202</v>
      </c>
      <c r="K39" s="227" t="s">
        <v>1604</v>
      </c>
      <c r="L39" s="227" t="s">
        <v>1547</v>
      </c>
      <c r="M39" s="227" t="s">
        <v>321</v>
      </c>
      <c r="N39" s="227" t="s">
        <v>1130</v>
      </c>
      <c r="O39" s="227" t="s">
        <v>1576</v>
      </c>
      <c r="P39" s="227" t="s">
        <v>301</v>
      </c>
      <c r="Q39" s="227" t="s">
        <v>1602</v>
      </c>
      <c r="R39" s="227" t="s">
        <v>1603</v>
      </c>
      <c r="S39" s="227">
        <v>20</v>
      </c>
      <c r="T39" s="227" t="s">
        <v>408</v>
      </c>
      <c r="U39" s="227" t="s">
        <v>1591</v>
      </c>
      <c r="V39" s="317">
        <v>31</v>
      </c>
      <c r="W39" s="371">
        <f t="shared" si="0"/>
        <v>1.55</v>
      </c>
      <c r="X39" s="204" t="str">
        <f t="shared" si="1"/>
        <v>X</v>
      </c>
      <c r="Y39" s="178" t="s">
        <v>2066</v>
      </c>
      <c r="Z39" s="2"/>
      <c r="AA39" s="2"/>
    </row>
    <row r="40" spans="1:27" ht="12.75" x14ac:dyDescent="0.2">
      <c r="A40" s="227" t="s">
        <v>118</v>
      </c>
      <c r="B40" s="227">
        <v>2023</v>
      </c>
      <c r="C40" s="227" t="s">
        <v>656</v>
      </c>
      <c r="D40" s="227" t="s">
        <v>144</v>
      </c>
      <c r="E40" s="227" t="s">
        <v>1277</v>
      </c>
      <c r="F40" s="227" t="s">
        <v>1592</v>
      </c>
      <c r="G40" s="227" t="s">
        <v>1593</v>
      </c>
      <c r="H40" s="227" t="s">
        <v>1262</v>
      </c>
      <c r="I40" s="227" t="s">
        <v>483</v>
      </c>
      <c r="J40" s="227" t="s">
        <v>202</v>
      </c>
      <c r="K40" s="227" t="s">
        <v>1604</v>
      </c>
      <c r="L40" s="227" t="s">
        <v>1547</v>
      </c>
      <c r="M40" s="227" t="s">
        <v>319</v>
      </c>
      <c r="N40" s="227" t="s">
        <v>1130</v>
      </c>
      <c r="O40" s="227" t="s">
        <v>1576</v>
      </c>
      <c r="P40" s="227" t="s">
        <v>312</v>
      </c>
      <c r="Q40" s="227" t="s">
        <v>1601</v>
      </c>
      <c r="R40" s="227" t="s">
        <v>1578</v>
      </c>
      <c r="S40" s="227">
        <v>2</v>
      </c>
      <c r="T40" s="227" t="s">
        <v>408</v>
      </c>
      <c r="U40" s="227" t="s">
        <v>1591</v>
      </c>
      <c r="V40" s="317">
        <v>2</v>
      </c>
      <c r="W40" s="371">
        <f t="shared" si="0"/>
        <v>1</v>
      </c>
      <c r="X40" s="204"/>
      <c r="Y40" s="178"/>
      <c r="Z40" s="2"/>
      <c r="AA40" s="2"/>
    </row>
    <row r="41" spans="1:27" ht="12.75" x14ac:dyDescent="0.2">
      <c r="A41" s="227" t="s">
        <v>118</v>
      </c>
      <c r="B41" s="227">
        <v>2023</v>
      </c>
      <c r="C41" s="227" t="s">
        <v>656</v>
      </c>
      <c r="D41" s="227" t="s">
        <v>144</v>
      </c>
      <c r="E41" s="227" t="s">
        <v>1277</v>
      </c>
      <c r="F41" s="227" t="s">
        <v>1592</v>
      </c>
      <c r="G41" s="227" t="s">
        <v>1593</v>
      </c>
      <c r="H41" s="227" t="s">
        <v>1262</v>
      </c>
      <c r="I41" s="227" t="s">
        <v>483</v>
      </c>
      <c r="J41" s="227" t="s">
        <v>202</v>
      </c>
      <c r="K41" s="227" t="s">
        <v>1604</v>
      </c>
      <c r="L41" s="227" t="s">
        <v>1547</v>
      </c>
      <c r="M41" s="227" t="s">
        <v>319</v>
      </c>
      <c r="N41" s="227" t="s">
        <v>1130</v>
      </c>
      <c r="O41" s="227" t="s">
        <v>1576</v>
      </c>
      <c r="P41" s="227" t="s">
        <v>301</v>
      </c>
      <c r="Q41" s="227" t="s">
        <v>1601</v>
      </c>
      <c r="R41" s="227" t="s">
        <v>1578</v>
      </c>
      <c r="S41" s="227">
        <v>2</v>
      </c>
      <c r="T41" s="227" t="s">
        <v>408</v>
      </c>
      <c r="U41" s="227" t="s">
        <v>1591</v>
      </c>
      <c r="V41" s="317">
        <v>2</v>
      </c>
      <c r="W41" s="371">
        <f t="shared" si="0"/>
        <v>1</v>
      </c>
      <c r="X41" s="204"/>
      <c r="Y41" s="178"/>
      <c r="Z41" s="2"/>
      <c r="AA41" s="2"/>
    </row>
    <row r="42" spans="1:27" ht="12.75" x14ac:dyDescent="0.2">
      <c r="A42" s="227" t="s">
        <v>118</v>
      </c>
      <c r="B42" s="227">
        <v>2023</v>
      </c>
      <c r="C42" s="227" t="s">
        <v>656</v>
      </c>
      <c r="D42" s="227" t="s">
        <v>144</v>
      </c>
      <c r="E42" s="227" t="s">
        <v>1277</v>
      </c>
      <c r="F42" s="227" t="s">
        <v>1592</v>
      </c>
      <c r="G42" s="227" t="s">
        <v>1593</v>
      </c>
      <c r="H42" s="227" t="s">
        <v>1262</v>
      </c>
      <c r="I42" s="227" t="s">
        <v>483</v>
      </c>
      <c r="J42" s="227" t="s">
        <v>202</v>
      </c>
      <c r="K42" s="227" t="s">
        <v>1604</v>
      </c>
      <c r="L42" s="227" t="s">
        <v>1547</v>
      </c>
      <c r="M42" s="227" t="s">
        <v>319</v>
      </c>
      <c r="N42" s="227" t="s">
        <v>1130</v>
      </c>
      <c r="O42" s="227" t="s">
        <v>1576</v>
      </c>
      <c r="P42" s="227" t="s">
        <v>297</v>
      </c>
      <c r="Q42" s="227" t="s">
        <v>1601</v>
      </c>
      <c r="R42" s="227" t="s">
        <v>1578</v>
      </c>
      <c r="S42" s="227">
        <v>2</v>
      </c>
      <c r="T42" s="227" t="s">
        <v>408</v>
      </c>
      <c r="U42" s="227" t="s">
        <v>1591</v>
      </c>
      <c r="V42" s="317">
        <v>2</v>
      </c>
      <c r="W42" s="371">
        <f t="shared" si="0"/>
        <v>1</v>
      </c>
      <c r="X42" s="204"/>
      <c r="Y42" s="178"/>
      <c r="Z42" s="2"/>
      <c r="AA42" s="2"/>
    </row>
    <row r="43" spans="1:27" ht="12.75" x14ac:dyDescent="0.2">
      <c r="A43" s="227" t="s">
        <v>118</v>
      </c>
      <c r="B43" s="227">
        <v>2023</v>
      </c>
      <c r="C43" s="227" t="s">
        <v>656</v>
      </c>
      <c r="D43" s="227" t="s">
        <v>144</v>
      </c>
      <c r="E43" s="227" t="s">
        <v>1277</v>
      </c>
      <c r="F43" s="227" t="s">
        <v>1592</v>
      </c>
      <c r="G43" s="227" t="s">
        <v>1593</v>
      </c>
      <c r="H43" s="227" t="s">
        <v>1262</v>
      </c>
      <c r="I43" s="227" t="s">
        <v>483</v>
      </c>
      <c r="J43" s="227" t="s">
        <v>202</v>
      </c>
      <c r="K43" s="227" t="s">
        <v>1604</v>
      </c>
      <c r="L43" s="227" t="s">
        <v>1547</v>
      </c>
      <c r="M43" s="227" t="s">
        <v>319</v>
      </c>
      <c r="N43" s="227" t="s">
        <v>1130</v>
      </c>
      <c r="O43" s="227" t="s">
        <v>1576</v>
      </c>
      <c r="P43" s="227" t="s">
        <v>316</v>
      </c>
      <c r="Q43" s="227" t="s">
        <v>1601</v>
      </c>
      <c r="R43" s="227" t="s">
        <v>1578</v>
      </c>
      <c r="S43" s="227">
        <v>2</v>
      </c>
      <c r="T43" s="227" t="s">
        <v>408</v>
      </c>
      <c r="U43" s="227" t="s">
        <v>1591</v>
      </c>
      <c r="V43" s="317">
        <v>2</v>
      </c>
      <c r="W43" s="371">
        <f t="shared" si="0"/>
        <v>1</v>
      </c>
      <c r="X43" s="204"/>
      <c r="Y43" s="178"/>
      <c r="Z43" s="2"/>
      <c r="AA43" s="2"/>
    </row>
    <row r="44" spans="1:27" ht="12.75" x14ac:dyDescent="0.2">
      <c r="A44" s="227" t="s">
        <v>118</v>
      </c>
      <c r="B44" s="227">
        <v>2023</v>
      </c>
      <c r="C44" s="227" t="s">
        <v>656</v>
      </c>
      <c r="D44" s="227" t="s">
        <v>144</v>
      </c>
      <c r="E44" s="227" t="s">
        <v>1277</v>
      </c>
      <c r="F44" s="227" t="s">
        <v>1592</v>
      </c>
      <c r="G44" s="227" t="s">
        <v>1593</v>
      </c>
      <c r="H44" s="227" t="s">
        <v>1262</v>
      </c>
      <c r="I44" s="227" t="s">
        <v>483</v>
      </c>
      <c r="J44" s="227" t="s">
        <v>202</v>
      </c>
      <c r="K44" s="227" t="s">
        <v>1604</v>
      </c>
      <c r="L44" s="227" t="s">
        <v>1547</v>
      </c>
      <c r="M44" s="227" t="s">
        <v>319</v>
      </c>
      <c r="N44" s="227" t="s">
        <v>1130</v>
      </c>
      <c r="O44" s="227" t="s">
        <v>1576</v>
      </c>
      <c r="P44" s="227" t="s">
        <v>295</v>
      </c>
      <c r="Q44" s="227" t="s">
        <v>1601</v>
      </c>
      <c r="R44" s="227" t="s">
        <v>1578</v>
      </c>
      <c r="S44" s="227">
        <v>2</v>
      </c>
      <c r="T44" s="227" t="s">
        <v>408</v>
      </c>
      <c r="U44" s="227" t="s">
        <v>1591</v>
      </c>
      <c r="V44" s="317">
        <v>2</v>
      </c>
      <c r="W44" s="371">
        <f t="shared" si="0"/>
        <v>1</v>
      </c>
      <c r="X44" s="204"/>
      <c r="Y44" s="178"/>
      <c r="Z44" s="2"/>
      <c r="AA44" s="2"/>
    </row>
    <row r="45" spans="1:27" ht="12.75" x14ac:dyDescent="0.2">
      <c r="A45" s="227" t="s">
        <v>118</v>
      </c>
      <c r="B45" s="227">
        <v>2023</v>
      </c>
      <c r="C45" s="227" t="s">
        <v>656</v>
      </c>
      <c r="D45" s="227" t="s">
        <v>144</v>
      </c>
      <c r="E45" s="227" t="s">
        <v>1278</v>
      </c>
      <c r="F45" s="227" t="s">
        <v>1592</v>
      </c>
      <c r="G45" s="227" t="s">
        <v>1593</v>
      </c>
      <c r="H45" s="227" t="s">
        <v>1262</v>
      </c>
      <c r="I45" s="227" t="s">
        <v>483</v>
      </c>
      <c r="J45" s="227" t="s">
        <v>202</v>
      </c>
      <c r="K45" s="227" t="s">
        <v>1604</v>
      </c>
      <c r="L45" s="227" t="s">
        <v>1547</v>
      </c>
      <c r="M45" s="227" t="s">
        <v>319</v>
      </c>
      <c r="N45" s="227" t="s">
        <v>1130</v>
      </c>
      <c r="O45" s="227" t="s">
        <v>1576</v>
      </c>
      <c r="P45" s="227" t="s">
        <v>312</v>
      </c>
      <c r="Q45" s="227" t="s">
        <v>1601</v>
      </c>
      <c r="R45" s="227" t="s">
        <v>1578</v>
      </c>
      <c r="S45" s="227">
        <v>2</v>
      </c>
      <c r="T45" s="227" t="s">
        <v>408</v>
      </c>
      <c r="U45" s="227" t="s">
        <v>1591</v>
      </c>
      <c r="V45" s="317">
        <v>2</v>
      </c>
      <c r="W45" s="371">
        <f t="shared" si="0"/>
        <v>1</v>
      </c>
      <c r="X45" s="204"/>
      <c r="Y45" s="178"/>
      <c r="Z45" s="2"/>
      <c r="AA45" s="2"/>
    </row>
    <row r="46" spans="1:27" ht="12.75" x14ac:dyDescent="0.2">
      <c r="A46" s="227" t="s">
        <v>118</v>
      </c>
      <c r="B46" s="227">
        <v>2023</v>
      </c>
      <c r="C46" s="227" t="s">
        <v>656</v>
      </c>
      <c r="D46" s="227" t="s">
        <v>144</v>
      </c>
      <c r="E46" s="227" t="s">
        <v>1278</v>
      </c>
      <c r="F46" s="227" t="s">
        <v>1592</v>
      </c>
      <c r="G46" s="227" t="s">
        <v>1593</v>
      </c>
      <c r="H46" s="227" t="s">
        <v>1262</v>
      </c>
      <c r="I46" s="227" t="s">
        <v>483</v>
      </c>
      <c r="J46" s="227" t="s">
        <v>202</v>
      </c>
      <c r="K46" s="227" t="s">
        <v>1604</v>
      </c>
      <c r="L46" s="227" t="s">
        <v>1547</v>
      </c>
      <c r="M46" s="227" t="s">
        <v>319</v>
      </c>
      <c r="N46" s="227" t="s">
        <v>1130</v>
      </c>
      <c r="O46" s="227" t="s">
        <v>1576</v>
      </c>
      <c r="P46" s="227" t="s">
        <v>301</v>
      </c>
      <c r="Q46" s="227" t="s">
        <v>1601</v>
      </c>
      <c r="R46" s="227" t="s">
        <v>1578</v>
      </c>
      <c r="S46" s="227">
        <v>2</v>
      </c>
      <c r="T46" s="227" t="s">
        <v>408</v>
      </c>
      <c r="U46" s="227" t="s">
        <v>1591</v>
      </c>
      <c r="V46" s="317">
        <v>2</v>
      </c>
      <c r="W46" s="371">
        <f t="shared" si="0"/>
        <v>1</v>
      </c>
      <c r="X46" s="204"/>
      <c r="Y46" s="178"/>
      <c r="Z46" s="2"/>
      <c r="AA46" s="2"/>
    </row>
    <row r="47" spans="1:27" ht="12.75" x14ac:dyDescent="0.2">
      <c r="A47" s="227" t="s">
        <v>118</v>
      </c>
      <c r="B47" s="227">
        <v>2023</v>
      </c>
      <c r="C47" s="227" t="s">
        <v>656</v>
      </c>
      <c r="D47" s="227" t="s">
        <v>144</v>
      </c>
      <c r="E47" s="227" t="s">
        <v>1277</v>
      </c>
      <c r="F47" s="227" t="s">
        <v>1592</v>
      </c>
      <c r="G47" s="227" t="s">
        <v>1593</v>
      </c>
      <c r="H47" s="227" t="s">
        <v>1262</v>
      </c>
      <c r="I47" s="227" t="s">
        <v>483</v>
      </c>
      <c r="J47" s="227" t="s">
        <v>202</v>
      </c>
      <c r="K47" s="227" t="s">
        <v>1604</v>
      </c>
      <c r="L47" s="227" t="s">
        <v>1547</v>
      </c>
      <c r="M47" s="227" t="s">
        <v>474</v>
      </c>
      <c r="N47" s="227" t="s">
        <v>1130</v>
      </c>
      <c r="O47" s="227" t="s">
        <v>1576</v>
      </c>
      <c r="P47" s="227" t="s">
        <v>325</v>
      </c>
      <c r="Q47" s="227" t="s">
        <v>1601</v>
      </c>
      <c r="R47" s="227" t="s">
        <v>1578</v>
      </c>
      <c r="S47" s="227">
        <v>2</v>
      </c>
      <c r="T47" s="227" t="s">
        <v>408</v>
      </c>
      <c r="U47" s="227" t="s">
        <v>1591</v>
      </c>
      <c r="V47" s="317">
        <v>2</v>
      </c>
      <c r="W47" s="371">
        <f t="shared" si="0"/>
        <v>1</v>
      </c>
      <c r="X47" s="204"/>
      <c r="Y47" s="178"/>
      <c r="Z47" s="2"/>
      <c r="AA47" s="2"/>
    </row>
    <row r="48" spans="1:27" ht="12.75" x14ac:dyDescent="0.2">
      <c r="A48" s="227" t="s">
        <v>118</v>
      </c>
      <c r="B48" s="227">
        <v>2023</v>
      </c>
      <c r="C48" s="227" t="s">
        <v>656</v>
      </c>
      <c r="D48" s="227" t="s">
        <v>144</v>
      </c>
      <c r="E48" s="227" t="s">
        <v>1277</v>
      </c>
      <c r="F48" s="227" t="s">
        <v>1592</v>
      </c>
      <c r="G48" s="227" t="s">
        <v>1593</v>
      </c>
      <c r="H48" s="227" t="s">
        <v>1262</v>
      </c>
      <c r="I48" s="227" t="s">
        <v>483</v>
      </c>
      <c r="J48" s="227" t="s">
        <v>202</v>
      </c>
      <c r="K48" s="227" t="s">
        <v>1604</v>
      </c>
      <c r="L48" s="227" t="s">
        <v>1547</v>
      </c>
      <c r="M48" s="227" t="s">
        <v>474</v>
      </c>
      <c r="N48" s="227" t="s">
        <v>1130</v>
      </c>
      <c r="O48" s="227" t="s">
        <v>1576</v>
      </c>
      <c r="P48" s="227" t="s">
        <v>301</v>
      </c>
      <c r="Q48" s="227" t="s">
        <v>1601</v>
      </c>
      <c r="R48" s="227" t="s">
        <v>1578</v>
      </c>
      <c r="S48" s="227">
        <v>2</v>
      </c>
      <c r="T48" s="227" t="s">
        <v>408</v>
      </c>
      <c r="U48" s="227" t="s">
        <v>1591</v>
      </c>
      <c r="V48" s="317">
        <v>2</v>
      </c>
      <c r="W48" s="371">
        <f t="shared" si="0"/>
        <v>1</v>
      </c>
      <c r="X48" s="204"/>
      <c r="Y48" s="178"/>
      <c r="Z48" s="2"/>
      <c r="AA48" s="2"/>
    </row>
    <row r="49" spans="1:27" ht="12.75" x14ac:dyDescent="0.2">
      <c r="A49" s="227" t="s">
        <v>118</v>
      </c>
      <c r="B49" s="227">
        <v>2023</v>
      </c>
      <c r="C49" s="227" t="s">
        <v>656</v>
      </c>
      <c r="D49" s="227" t="s">
        <v>144</v>
      </c>
      <c r="E49" s="227" t="s">
        <v>1277</v>
      </c>
      <c r="F49" s="227" t="s">
        <v>1592</v>
      </c>
      <c r="G49" s="227" t="s">
        <v>1593</v>
      </c>
      <c r="H49" s="227" t="s">
        <v>1262</v>
      </c>
      <c r="I49" s="227" t="s">
        <v>483</v>
      </c>
      <c r="J49" s="227" t="s">
        <v>202</v>
      </c>
      <c r="K49" s="227" t="s">
        <v>1604</v>
      </c>
      <c r="L49" s="227" t="s">
        <v>1547</v>
      </c>
      <c r="M49" s="227" t="s">
        <v>474</v>
      </c>
      <c r="N49" s="227" t="s">
        <v>1130</v>
      </c>
      <c r="O49" s="227" t="s">
        <v>1576</v>
      </c>
      <c r="P49" s="227" t="s">
        <v>316</v>
      </c>
      <c r="Q49" s="227" t="s">
        <v>1601</v>
      </c>
      <c r="R49" s="227" t="s">
        <v>1578</v>
      </c>
      <c r="S49" s="227">
        <v>2</v>
      </c>
      <c r="T49" s="227" t="s">
        <v>408</v>
      </c>
      <c r="U49" s="227" t="s">
        <v>1591</v>
      </c>
      <c r="V49" s="317">
        <v>2</v>
      </c>
      <c r="W49" s="371">
        <f t="shared" si="0"/>
        <v>1</v>
      </c>
      <c r="X49" s="204"/>
      <c r="Y49" s="178"/>
      <c r="Z49" s="2"/>
      <c r="AA49" s="2"/>
    </row>
    <row r="50" spans="1:27" ht="12.75" x14ac:dyDescent="0.2">
      <c r="A50" s="227" t="s">
        <v>118</v>
      </c>
      <c r="B50" s="227">
        <v>2023</v>
      </c>
      <c r="C50" s="227" t="s">
        <v>656</v>
      </c>
      <c r="D50" s="227" t="s">
        <v>144</v>
      </c>
      <c r="E50" s="227" t="s">
        <v>1277</v>
      </c>
      <c r="F50" s="227" t="s">
        <v>1592</v>
      </c>
      <c r="G50" s="227" t="s">
        <v>1593</v>
      </c>
      <c r="H50" s="227" t="s">
        <v>1262</v>
      </c>
      <c r="I50" s="227" t="s">
        <v>483</v>
      </c>
      <c r="J50" s="227" t="s">
        <v>202</v>
      </c>
      <c r="K50" s="227" t="s">
        <v>1604</v>
      </c>
      <c r="L50" s="227" t="s">
        <v>1547</v>
      </c>
      <c r="M50" s="227" t="s">
        <v>474</v>
      </c>
      <c r="N50" s="227" t="s">
        <v>1130</v>
      </c>
      <c r="O50" s="227" t="s">
        <v>1576</v>
      </c>
      <c r="P50" s="227" t="s">
        <v>295</v>
      </c>
      <c r="Q50" s="227" t="s">
        <v>1601</v>
      </c>
      <c r="R50" s="227" t="s">
        <v>1578</v>
      </c>
      <c r="S50" s="227">
        <v>2</v>
      </c>
      <c r="T50" s="227" t="s">
        <v>408</v>
      </c>
      <c r="U50" s="227" t="s">
        <v>1591</v>
      </c>
      <c r="V50" s="317">
        <v>2</v>
      </c>
      <c r="W50" s="371">
        <f t="shared" si="0"/>
        <v>1</v>
      </c>
      <c r="X50" s="204"/>
      <c r="Y50" s="178"/>
      <c r="Z50" s="2"/>
      <c r="AA50" s="2"/>
    </row>
    <row r="51" spans="1:27" ht="12.75" x14ac:dyDescent="0.2">
      <c r="A51" s="227" t="s">
        <v>118</v>
      </c>
      <c r="B51" s="227">
        <v>2023</v>
      </c>
      <c r="C51" s="227" t="s">
        <v>656</v>
      </c>
      <c r="D51" s="227" t="s">
        <v>144</v>
      </c>
      <c r="E51" s="227" t="s">
        <v>1278</v>
      </c>
      <c r="F51" s="227" t="s">
        <v>1592</v>
      </c>
      <c r="G51" s="227" t="s">
        <v>1593</v>
      </c>
      <c r="H51" s="227" t="s">
        <v>1262</v>
      </c>
      <c r="I51" s="227" t="s">
        <v>483</v>
      </c>
      <c r="J51" s="227" t="s">
        <v>202</v>
      </c>
      <c r="K51" s="227" t="s">
        <v>1604</v>
      </c>
      <c r="L51" s="227" t="s">
        <v>1547</v>
      </c>
      <c r="M51" s="227" t="s">
        <v>474</v>
      </c>
      <c r="N51" s="227" t="s">
        <v>1130</v>
      </c>
      <c r="O51" s="227" t="s">
        <v>1576</v>
      </c>
      <c r="P51" s="227" t="s">
        <v>325</v>
      </c>
      <c r="Q51" s="227" t="s">
        <v>1601</v>
      </c>
      <c r="R51" s="227" t="s">
        <v>1578</v>
      </c>
      <c r="S51" s="227">
        <v>2</v>
      </c>
      <c r="T51" s="227" t="s">
        <v>408</v>
      </c>
      <c r="U51" s="227" t="s">
        <v>1591</v>
      </c>
      <c r="V51" s="317">
        <v>2</v>
      </c>
      <c r="W51" s="371">
        <f t="shared" si="0"/>
        <v>1</v>
      </c>
      <c r="X51" s="204"/>
      <c r="Y51" s="178"/>
      <c r="Z51" s="2"/>
      <c r="AA51" s="2"/>
    </row>
    <row r="52" spans="1:27" ht="12.75" x14ac:dyDescent="0.2">
      <c r="A52" s="227" t="s">
        <v>118</v>
      </c>
      <c r="B52" s="227">
        <v>2023</v>
      </c>
      <c r="C52" s="227" t="s">
        <v>656</v>
      </c>
      <c r="D52" s="227" t="s">
        <v>144</v>
      </c>
      <c r="E52" s="227" t="s">
        <v>1278</v>
      </c>
      <c r="F52" s="227" t="s">
        <v>1592</v>
      </c>
      <c r="G52" s="227" t="s">
        <v>1593</v>
      </c>
      <c r="H52" s="227" t="s">
        <v>1262</v>
      </c>
      <c r="I52" s="227" t="s">
        <v>483</v>
      </c>
      <c r="J52" s="227" t="s">
        <v>202</v>
      </c>
      <c r="K52" s="227" t="s">
        <v>1604</v>
      </c>
      <c r="L52" s="227" t="s">
        <v>1547</v>
      </c>
      <c r="M52" s="227" t="s">
        <v>474</v>
      </c>
      <c r="N52" s="227" t="s">
        <v>1130</v>
      </c>
      <c r="O52" s="227" t="s">
        <v>1576</v>
      </c>
      <c r="P52" s="227" t="s">
        <v>301</v>
      </c>
      <c r="Q52" s="227" t="s">
        <v>1601</v>
      </c>
      <c r="R52" s="227" t="s">
        <v>1578</v>
      </c>
      <c r="S52" s="227">
        <v>2</v>
      </c>
      <c r="T52" s="227" t="s">
        <v>408</v>
      </c>
      <c r="U52" s="227" t="s">
        <v>1591</v>
      </c>
      <c r="V52" s="317">
        <v>2</v>
      </c>
      <c r="W52" s="371">
        <f t="shared" si="0"/>
        <v>1</v>
      </c>
      <c r="X52" s="204"/>
      <c r="Y52" s="178"/>
      <c r="Z52" s="2"/>
      <c r="AA52" s="2"/>
    </row>
    <row r="53" spans="1:27" ht="25.5" x14ac:dyDescent="0.2">
      <c r="A53" s="227" t="s">
        <v>118</v>
      </c>
      <c r="B53" s="227">
        <v>2023</v>
      </c>
      <c r="C53" s="227" t="s">
        <v>656</v>
      </c>
      <c r="D53" s="227" t="s">
        <v>144</v>
      </c>
      <c r="E53" s="227" t="s">
        <v>1277</v>
      </c>
      <c r="F53" s="227" t="s">
        <v>1592</v>
      </c>
      <c r="G53" s="227" t="s">
        <v>1605</v>
      </c>
      <c r="H53" s="227" t="s">
        <v>1262</v>
      </c>
      <c r="I53" s="227" t="s">
        <v>483</v>
      </c>
      <c r="J53" s="227" t="s">
        <v>200</v>
      </c>
      <c r="K53" s="227" t="s">
        <v>1606</v>
      </c>
      <c r="L53" s="227" t="s">
        <v>1547</v>
      </c>
      <c r="M53" s="227" t="s">
        <v>319</v>
      </c>
      <c r="N53" s="227" t="s">
        <v>1130</v>
      </c>
      <c r="O53" s="227" t="s">
        <v>1607</v>
      </c>
      <c r="P53" s="227" t="s">
        <v>301</v>
      </c>
      <c r="Q53" s="227" t="s">
        <v>1608</v>
      </c>
      <c r="R53" s="227" t="s">
        <v>1609</v>
      </c>
      <c r="S53" s="227">
        <v>1</v>
      </c>
      <c r="T53" s="227" t="s">
        <v>408</v>
      </c>
      <c r="U53" s="227" t="s">
        <v>1610</v>
      </c>
      <c r="V53" s="317">
        <v>1</v>
      </c>
      <c r="W53" s="371">
        <f t="shared" si="0"/>
        <v>1</v>
      </c>
      <c r="X53" s="204"/>
      <c r="Y53" s="178"/>
      <c r="Z53" s="2"/>
      <c r="AA53" s="2"/>
    </row>
    <row r="54" spans="1:27" ht="25.5" x14ac:dyDescent="0.2">
      <c r="A54" s="227" t="s">
        <v>118</v>
      </c>
      <c r="B54" s="227">
        <v>2023</v>
      </c>
      <c r="C54" s="227" t="s">
        <v>656</v>
      </c>
      <c r="D54" s="227" t="s">
        <v>144</v>
      </c>
      <c r="E54" s="227" t="s">
        <v>1277</v>
      </c>
      <c r="F54" s="227" t="s">
        <v>1592</v>
      </c>
      <c r="G54" s="227" t="s">
        <v>1611</v>
      </c>
      <c r="H54" s="227" t="s">
        <v>1262</v>
      </c>
      <c r="I54" s="227" t="s">
        <v>483</v>
      </c>
      <c r="J54" s="227" t="s">
        <v>200</v>
      </c>
      <c r="K54" s="227" t="s">
        <v>1606</v>
      </c>
      <c r="L54" s="227" t="s">
        <v>1547</v>
      </c>
      <c r="M54" s="227" t="s">
        <v>319</v>
      </c>
      <c r="N54" s="227" t="s">
        <v>1130</v>
      </c>
      <c r="O54" s="227" t="s">
        <v>1607</v>
      </c>
      <c r="P54" s="227" t="s">
        <v>301</v>
      </c>
      <c r="Q54" s="227" t="s">
        <v>1608</v>
      </c>
      <c r="R54" s="227" t="s">
        <v>1609</v>
      </c>
      <c r="S54" s="227">
        <v>1</v>
      </c>
      <c r="T54" s="227" t="s">
        <v>408</v>
      </c>
      <c r="U54" s="227" t="s">
        <v>1610</v>
      </c>
      <c r="V54" s="317">
        <v>1</v>
      </c>
      <c r="W54" s="371">
        <f t="shared" si="0"/>
        <v>1</v>
      </c>
      <c r="X54" s="204"/>
      <c r="Y54" s="178"/>
      <c r="Z54" s="2"/>
      <c r="AA54" s="2"/>
    </row>
    <row r="55" spans="1:27" ht="25.5" x14ac:dyDescent="0.2">
      <c r="A55" s="227" t="s">
        <v>118</v>
      </c>
      <c r="B55" s="227">
        <v>2023</v>
      </c>
      <c r="C55" s="227" t="s">
        <v>656</v>
      </c>
      <c r="D55" s="227" t="s">
        <v>144</v>
      </c>
      <c r="E55" s="227" t="s">
        <v>1277</v>
      </c>
      <c r="F55" s="227" t="s">
        <v>1592</v>
      </c>
      <c r="G55" s="227" t="s">
        <v>1612</v>
      </c>
      <c r="H55" s="227" t="s">
        <v>1262</v>
      </c>
      <c r="I55" s="227" t="s">
        <v>483</v>
      </c>
      <c r="J55" s="227" t="s">
        <v>200</v>
      </c>
      <c r="K55" s="227" t="s">
        <v>1606</v>
      </c>
      <c r="L55" s="227" t="s">
        <v>1547</v>
      </c>
      <c r="M55" s="227" t="s">
        <v>319</v>
      </c>
      <c r="N55" s="227" t="s">
        <v>1130</v>
      </c>
      <c r="O55" s="227" t="s">
        <v>1607</v>
      </c>
      <c r="P55" s="227" t="s">
        <v>301</v>
      </c>
      <c r="Q55" s="227" t="s">
        <v>1608</v>
      </c>
      <c r="R55" s="227" t="s">
        <v>1609</v>
      </c>
      <c r="S55" s="227">
        <v>1</v>
      </c>
      <c r="T55" s="227" t="s">
        <v>408</v>
      </c>
      <c r="U55" s="227" t="s">
        <v>1610</v>
      </c>
      <c r="V55" s="317">
        <v>1</v>
      </c>
      <c r="W55" s="371">
        <f t="shared" si="0"/>
        <v>1</v>
      </c>
      <c r="X55" s="204"/>
      <c r="Y55" s="178"/>
      <c r="Z55" s="2"/>
      <c r="AA55" s="2"/>
    </row>
    <row r="56" spans="1:27" ht="25.5" x14ac:dyDescent="0.2">
      <c r="A56" s="227" t="s">
        <v>118</v>
      </c>
      <c r="B56" s="227">
        <v>2023</v>
      </c>
      <c r="C56" s="227" t="s">
        <v>656</v>
      </c>
      <c r="D56" s="227" t="s">
        <v>144</v>
      </c>
      <c r="E56" s="227" t="s">
        <v>1277</v>
      </c>
      <c r="F56" s="227" t="s">
        <v>1592</v>
      </c>
      <c r="G56" s="227" t="s">
        <v>1613</v>
      </c>
      <c r="H56" s="227" t="s">
        <v>1262</v>
      </c>
      <c r="I56" s="227" t="s">
        <v>483</v>
      </c>
      <c r="J56" s="227" t="s">
        <v>200</v>
      </c>
      <c r="K56" s="227" t="s">
        <v>1606</v>
      </c>
      <c r="L56" s="227" t="s">
        <v>1547</v>
      </c>
      <c r="M56" s="227" t="s">
        <v>319</v>
      </c>
      <c r="N56" s="227" t="s">
        <v>1130</v>
      </c>
      <c r="O56" s="227" t="s">
        <v>1607</v>
      </c>
      <c r="P56" s="227" t="s">
        <v>301</v>
      </c>
      <c r="Q56" s="227" t="s">
        <v>1608</v>
      </c>
      <c r="R56" s="227" t="s">
        <v>1609</v>
      </c>
      <c r="S56" s="227">
        <v>1</v>
      </c>
      <c r="T56" s="227" t="s">
        <v>408</v>
      </c>
      <c r="U56" s="227" t="s">
        <v>1610</v>
      </c>
      <c r="V56" s="317">
        <v>1</v>
      </c>
      <c r="W56" s="371">
        <f t="shared" si="0"/>
        <v>1</v>
      </c>
      <c r="X56" s="204"/>
      <c r="Y56" s="178"/>
      <c r="Z56" s="2"/>
      <c r="AA56" s="2"/>
    </row>
    <row r="57" spans="1:27" ht="25.5" x14ac:dyDescent="0.2">
      <c r="A57" s="227" t="s">
        <v>118</v>
      </c>
      <c r="B57" s="227">
        <v>2023</v>
      </c>
      <c r="C57" s="227" t="s">
        <v>656</v>
      </c>
      <c r="D57" s="227" t="s">
        <v>144</v>
      </c>
      <c r="E57" s="227" t="s">
        <v>1277</v>
      </c>
      <c r="F57" s="227" t="s">
        <v>1592</v>
      </c>
      <c r="G57" s="227" t="s">
        <v>1614</v>
      </c>
      <c r="H57" s="227" t="s">
        <v>1262</v>
      </c>
      <c r="I57" s="227" t="s">
        <v>483</v>
      </c>
      <c r="J57" s="227" t="s">
        <v>200</v>
      </c>
      <c r="K57" s="227" t="s">
        <v>1606</v>
      </c>
      <c r="L57" s="227" t="s">
        <v>1547</v>
      </c>
      <c r="M57" s="227" t="s">
        <v>319</v>
      </c>
      <c r="N57" s="227" t="s">
        <v>1130</v>
      </c>
      <c r="O57" s="227" t="s">
        <v>1607</v>
      </c>
      <c r="P57" s="227" t="s">
        <v>301</v>
      </c>
      <c r="Q57" s="227" t="s">
        <v>1608</v>
      </c>
      <c r="R57" s="227" t="s">
        <v>1609</v>
      </c>
      <c r="S57" s="227">
        <v>1</v>
      </c>
      <c r="T57" s="227" t="s">
        <v>408</v>
      </c>
      <c r="U57" s="227" t="s">
        <v>1610</v>
      </c>
      <c r="V57" s="317">
        <v>1</v>
      </c>
      <c r="W57" s="371">
        <f t="shared" si="0"/>
        <v>1</v>
      </c>
      <c r="X57" s="204"/>
      <c r="Y57" s="178"/>
      <c r="Z57" s="2"/>
      <c r="AA57" s="2"/>
    </row>
    <row r="58" spans="1:27" ht="25.5" x14ac:dyDescent="0.2">
      <c r="A58" s="227" t="s">
        <v>118</v>
      </c>
      <c r="B58" s="227">
        <v>2023</v>
      </c>
      <c r="C58" s="227" t="s">
        <v>656</v>
      </c>
      <c r="D58" s="227" t="s">
        <v>144</v>
      </c>
      <c r="E58" s="227" t="s">
        <v>1277</v>
      </c>
      <c r="F58" s="227" t="s">
        <v>1592</v>
      </c>
      <c r="G58" s="227" t="s">
        <v>1615</v>
      </c>
      <c r="H58" s="227" t="s">
        <v>1262</v>
      </c>
      <c r="I58" s="227" t="s">
        <v>483</v>
      </c>
      <c r="J58" s="227" t="s">
        <v>200</v>
      </c>
      <c r="K58" s="227" t="s">
        <v>1606</v>
      </c>
      <c r="L58" s="227" t="s">
        <v>1547</v>
      </c>
      <c r="M58" s="227" t="s">
        <v>319</v>
      </c>
      <c r="N58" s="227" t="s">
        <v>1130</v>
      </c>
      <c r="O58" s="227" t="s">
        <v>1607</v>
      </c>
      <c r="P58" s="227" t="s">
        <v>301</v>
      </c>
      <c r="Q58" s="227" t="s">
        <v>1608</v>
      </c>
      <c r="R58" s="227" t="s">
        <v>1609</v>
      </c>
      <c r="S58" s="227">
        <v>1</v>
      </c>
      <c r="T58" s="227" t="s">
        <v>408</v>
      </c>
      <c r="U58" s="227" t="s">
        <v>1610</v>
      </c>
      <c r="V58" s="317">
        <v>1</v>
      </c>
      <c r="W58" s="371">
        <f t="shared" si="0"/>
        <v>1</v>
      </c>
      <c r="X58" s="204"/>
      <c r="Y58" s="178"/>
      <c r="Z58" s="2"/>
      <c r="AA58" s="2"/>
    </row>
    <row r="59" spans="1:27" ht="25.5" x14ac:dyDescent="0.2">
      <c r="A59" s="227" t="s">
        <v>118</v>
      </c>
      <c r="B59" s="227">
        <v>2023</v>
      </c>
      <c r="C59" s="227" t="s">
        <v>656</v>
      </c>
      <c r="D59" s="227" t="s">
        <v>144</v>
      </c>
      <c r="E59" s="227" t="s">
        <v>1277</v>
      </c>
      <c r="F59" s="227" t="s">
        <v>1592</v>
      </c>
      <c r="G59" s="227" t="s">
        <v>1616</v>
      </c>
      <c r="H59" s="227" t="s">
        <v>1262</v>
      </c>
      <c r="I59" s="227" t="s">
        <v>483</v>
      </c>
      <c r="J59" s="227" t="s">
        <v>200</v>
      </c>
      <c r="K59" s="227" t="s">
        <v>1606</v>
      </c>
      <c r="L59" s="227" t="s">
        <v>1547</v>
      </c>
      <c r="M59" s="227" t="s">
        <v>319</v>
      </c>
      <c r="N59" s="227" t="s">
        <v>1130</v>
      </c>
      <c r="O59" s="227" t="s">
        <v>1607</v>
      </c>
      <c r="P59" s="227" t="s">
        <v>301</v>
      </c>
      <c r="Q59" s="227" t="s">
        <v>1608</v>
      </c>
      <c r="R59" s="227" t="s">
        <v>1609</v>
      </c>
      <c r="S59" s="227">
        <v>1</v>
      </c>
      <c r="T59" s="227" t="s">
        <v>408</v>
      </c>
      <c r="U59" s="227" t="s">
        <v>1610</v>
      </c>
      <c r="V59" s="317">
        <v>1</v>
      </c>
      <c r="W59" s="371">
        <f t="shared" si="0"/>
        <v>1</v>
      </c>
      <c r="X59" s="204"/>
      <c r="Y59" s="178"/>
      <c r="Z59" s="2"/>
      <c r="AA59" s="2"/>
    </row>
    <row r="60" spans="1:27" ht="25.5" x14ac:dyDescent="0.2">
      <c r="A60" s="227" t="s">
        <v>118</v>
      </c>
      <c r="B60" s="227">
        <v>2023</v>
      </c>
      <c r="C60" s="227" t="s">
        <v>656</v>
      </c>
      <c r="D60" s="227" t="s">
        <v>144</v>
      </c>
      <c r="E60" s="227" t="s">
        <v>1277</v>
      </c>
      <c r="F60" s="227" t="s">
        <v>1592</v>
      </c>
      <c r="G60" s="227" t="s">
        <v>1605</v>
      </c>
      <c r="H60" s="227" t="s">
        <v>1262</v>
      </c>
      <c r="I60" s="227" t="s">
        <v>483</v>
      </c>
      <c r="J60" s="227" t="s">
        <v>200</v>
      </c>
      <c r="K60" s="227" t="s">
        <v>1606</v>
      </c>
      <c r="L60" s="227" t="s">
        <v>1547</v>
      </c>
      <c r="M60" s="227" t="s">
        <v>474</v>
      </c>
      <c r="N60" s="227" t="s">
        <v>1130</v>
      </c>
      <c r="O60" s="227" t="s">
        <v>1607</v>
      </c>
      <c r="P60" s="227" t="s">
        <v>301</v>
      </c>
      <c r="Q60" s="227" t="s">
        <v>1608</v>
      </c>
      <c r="R60" s="227" t="s">
        <v>1609</v>
      </c>
      <c r="S60" s="227">
        <v>1</v>
      </c>
      <c r="T60" s="227" t="s">
        <v>408</v>
      </c>
      <c r="U60" s="227" t="s">
        <v>1610</v>
      </c>
      <c r="V60" s="317">
        <v>1</v>
      </c>
      <c r="W60" s="371">
        <f t="shared" si="0"/>
        <v>1</v>
      </c>
      <c r="X60" s="204"/>
      <c r="Y60" s="178"/>
      <c r="Z60" s="2"/>
      <c r="AA60" s="2"/>
    </row>
    <row r="61" spans="1:27" ht="25.5" x14ac:dyDescent="0.2">
      <c r="A61" s="227" t="s">
        <v>118</v>
      </c>
      <c r="B61" s="227">
        <v>2023</v>
      </c>
      <c r="C61" s="227" t="s">
        <v>656</v>
      </c>
      <c r="D61" s="227" t="s">
        <v>144</v>
      </c>
      <c r="E61" s="227" t="s">
        <v>1277</v>
      </c>
      <c r="F61" s="227" t="s">
        <v>1592</v>
      </c>
      <c r="G61" s="227" t="s">
        <v>1611</v>
      </c>
      <c r="H61" s="227" t="s">
        <v>1262</v>
      </c>
      <c r="I61" s="227" t="s">
        <v>483</v>
      </c>
      <c r="J61" s="227" t="s">
        <v>200</v>
      </c>
      <c r="K61" s="227" t="s">
        <v>1606</v>
      </c>
      <c r="L61" s="227" t="s">
        <v>1547</v>
      </c>
      <c r="M61" s="227" t="s">
        <v>474</v>
      </c>
      <c r="N61" s="227" t="s">
        <v>1130</v>
      </c>
      <c r="O61" s="227" t="s">
        <v>1607</v>
      </c>
      <c r="P61" s="227" t="s">
        <v>301</v>
      </c>
      <c r="Q61" s="227" t="s">
        <v>1608</v>
      </c>
      <c r="R61" s="227" t="s">
        <v>1609</v>
      </c>
      <c r="S61" s="227">
        <v>1</v>
      </c>
      <c r="T61" s="227" t="s">
        <v>408</v>
      </c>
      <c r="U61" s="227" t="s">
        <v>1610</v>
      </c>
      <c r="V61" s="317">
        <v>1</v>
      </c>
      <c r="W61" s="371">
        <f t="shared" si="0"/>
        <v>1</v>
      </c>
      <c r="X61" s="204"/>
      <c r="Y61" s="178"/>
      <c r="Z61" s="2"/>
      <c r="AA61" s="2"/>
    </row>
    <row r="62" spans="1:27" ht="25.5" x14ac:dyDescent="0.2">
      <c r="A62" s="227" t="s">
        <v>118</v>
      </c>
      <c r="B62" s="227">
        <v>2023</v>
      </c>
      <c r="C62" s="227" t="s">
        <v>656</v>
      </c>
      <c r="D62" s="227" t="s">
        <v>144</v>
      </c>
      <c r="E62" s="227" t="s">
        <v>1277</v>
      </c>
      <c r="F62" s="227" t="s">
        <v>1592</v>
      </c>
      <c r="G62" s="227" t="s">
        <v>1612</v>
      </c>
      <c r="H62" s="227" t="s">
        <v>1262</v>
      </c>
      <c r="I62" s="227" t="s">
        <v>483</v>
      </c>
      <c r="J62" s="227" t="s">
        <v>200</v>
      </c>
      <c r="K62" s="227" t="s">
        <v>1606</v>
      </c>
      <c r="L62" s="227" t="s">
        <v>1547</v>
      </c>
      <c r="M62" s="227" t="s">
        <v>474</v>
      </c>
      <c r="N62" s="227" t="s">
        <v>1130</v>
      </c>
      <c r="O62" s="227" t="s">
        <v>1607</v>
      </c>
      <c r="P62" s="227" t="s">
        <v>301</v>
      </c>
      <c r="Q62" s="227" t="s">
        <v>1608</v>
      </c>
      <c r="R62" s="227" t="s">
        <v>1609</v>
      </c>
      <c r="S62" s="227">
        <v>1</v>
      </c>
      <c r="T62" s="227" t="s">
        <v>408</v>
      </c>
      <c r="U62" s="227" t="s">
        <v>1610</v>
      </c>
      <c r="V62" s="317">
        <v>1</v>
      </c>
      <c r="W62" s="371">
        <f t="shared" si="0"/>
        <v>1</v>
      </c>
      <c r="X62" s="204"/>
      <c r="Y62" s="178"/>
      <c r="Z62" s="2"/>
      <c r="AA62" s="2"/>
    </row>
    <row r="63" spans="1:27" ht="25.5" x14ac:dyDescent="0.2">
      <c r="A63" s="227" t="s">
        <v>118</v>
      </c>
      <c r="B63" s="227">
        <v>2023</v>
      </c>
      <c r="C63" s="227" t="s">
        <v>656</v>
      </c>
      <c r="D63" s="227" t="s">
        <v>144</v>
      </c>
      <c r="E63" s="227" t="s">
        <v>1277</v>
      </c>
      <c r="F63" s="227" t="s">
        <v>1592</v>
      </c>
      <c r="G63" s="227" t="s">
        <v>1613</v>
      </c>
      <c r="H63" s="227" t="s">
        <v>1262</v>
      </c>
      <c r="I63" s="227" t="s">
        <v>483</v>
      </c>
      <c r="J63" s="227" t="s">
        <v>200</v>
      </c>
      <c r="K63" s="227" t="s">
        <v>1606</v>
      </c>
      <c r="L63" s="227" t="s">
        <v>1547</v>
      </c>
      <c r="M63" s="227" t="s">
        <v>474</v>
      </c>
      <c r="N63" s="227" t="s">
        <v>1130</v>
      </c>
      <c r="O63" s="227" t="s">
        <v>1607</v>
      </c>
      <c r="P63" s="227" t="s">
        <v>301</v>
      </c>
      <c r="Q63" s="227" t="s">
        <v>1608</v>
      </c>
      <c r="R63" s="227" t="s">
        <v>1609</v>
      </c>
      <c r="S63" s="227">
        <v>1</v>
      </c>
      <c r="T63" s="227" t="s">
        <v>408</v>
      </c>
      <c r="U63" s="227" t="s">
        <v>1610</v>
      </c>
      <c r="V63" s="317">
        <v>1</v>
      </c>
      <c r="W63" s="371">
        <f t="shared" si="0"/>
        <v>1</v>
      </c>
      <c r="X63" s="204"/>
      <c r="Y63" s="178"/>
      <c r="Z63" s="2"/>
      <c r="AA63" s="2"/>
    </row>
    <row r="64" spans="1:27" ht="25.5" x14ac:dyDescent="0.2">
      <c r="A64" s="227" t="s">
        <v>118</v>
      </c>
      <c r="B64" s="227">
        <v>2023</v>
      </c>
      <c r="C64" s="227" t="s">
        <v>656</v>
      </c>
      <c r="D64" s="227" t="s">
        <v>144</v>
      </c>
      <c r="E64" s="227" t="s">
        <v>1277</v>
      </c>
      <c r="F64" s="227" t="s">
        <v>1592</v>
      </c>
      <c r="G64" s="227" t="s">
        <v>1614</v>
      </c>
      <c r="H64" s="227" t="s">
        <v>1262</v>
      </c>
      <c r="I64" s="227" t="s">
        <v>483</v>
      </c>
      <c r="J64" s="227" t="s">
        <v>200</v>
      </c>
      <c r="K64" s="227" t="s">
        <v>1606</v>
      </c>
      <c r="L64" s="227" t="s">
        <v>1547</v>
      </c>
      <c r="M64" s="227" t="s">
        <v>474</v>
      </c>
      <c r="N64" s="227" t="s">
        <v>1130</v>
      </c>
      <c r="O64" s="227" t="s">
        <v>1607</v>
      </c>
      <c r="P64" s="227" t="s">
        <v>301</v>
      </c>
      <c r="Q64" s="227" t="s">
        <v>1608</v>
      </c>
      <c r="R64" s="227" t="s">
        <v>1609</v>
      </c>
      <c r="S64" s="227">
        <v>1</v>
      </c>
      <c r="T64" s="227" t="s">
        <v>408</v>
      </c>
      <c r="U64" s="227" t="s">
        <v>1610</v>
      </c>
      <c r="V64" s="317">
        <v>1</v>
      </c>
      <c r="W64" s="371">
        <f t="shared" si="0"/>
        <v>1</v>
      </c>
      <c r="X64" s="204"/>
      <c r="Y64" s="178"/>
      <c r="Z64" s="2"/>
      <c r="AA64" s="2"/>
    </row>
    <row r="65" spans="1:27" ht="25.5" x14ac:dyDescent="0.2">
      <c r="A65" s="227" t="s">
        <v>118</v>
      </c>
      <c r="B65" s="227">
        <v>2023</v>
      </c>
      <c r="C65" s="227" t="s">
        <v>656</v>
      </c>
      <c r="D65" s="227" t="s">
        <v>144</v>
      </c>
      <c r="E65" s="227" t="s">
        <v>1277</v>
      </c>
      <c r="F65" s="227" t="s">
        <v>1592</v>
      </c>
      <c r="G65" s="227" t="s">
        <v>1615</v>
      </c>
      <c r="H65" s="227" t="s">
        <v>1262</v>
      </c>
      <c r="I65" s="227" t="s">
        <v>483</v>
      </c>
      <c r="J65" s="227" t="s">
        <v>200</v>
      </c>
      <c r="K65" s="227" t="s">
        <v>1606</v>
      </c>
      <c r="L65" s="227" t="s">
        <v>1547</v>
      </c>
      <c r="M65" s="227" t="s">
        <v>474</v>
      </c>
      <c r="N65" s="227" t="s">
        <v>1130</v>
      </c>
      <c r="O65" s="227" t="s">
        <v>1607</v>
      </c>
      <c r="P65" s="227" t="s">
        <v>301</v>
      </c>
      <c r="Q65" s="227" t="s">
        <v>1608</v>
      </c>
      <c r="R65" s="227" t="s">
        <v>1609</v>
      </c>
      <c r="S65" s="227">
        <v>1</v>
      </c>
      <c r="T65" s="227" t="s">
        <v>408</v>
      </c>
      <c r="U65" s="227" t="s">
        <v>1610</v>
      </c>
      <c r="V65" s="317">
        <v>1</v>
      </c>
      <c r="W65" s="371">
        <f t="shared" si="0"/>
        <v>1</v>
      </c>
      <c r="X65" s="204"/>
      <c r="Y65" s="178"/>
      <c r="Z65" s="2"/>
      <c r="AA65" s="2"/>
    </row>
    <row r="66" spans="1:27" ht="25.5" x14ac:dyDescent="0.2">
      <c r="A66" s="227" t="s">
        <v>118</v>
      </c>
      <c r="B66" s="227">
        <v>2023</v>
      </c>
      <c r="C66" s="227" t="s">
        <v>656</v>
      </c>
      <c r="D66" s="227" t="s">
        <v>144</v>
      </c>
      <c r="E66" s="227" t="s">
        <v>1277</v>
      </c>
      <c r="F66" s="227" t="s">
        <v>1592</v>
      </c>
      <c r="G66" s="227" t="s">
        <v>1616</v>
      </c>
      <c r="H66" s="227" t="s">
        <v>1262</v>
      </c>
      <c r="I66" s="227" t="s">
        <v>483</v>
      </c>
      <c r="J66" s="227" t="s">
        <v>200</v>
      </c>
      <c r="K66" s="227" t="s">
        <v>1606</v>
      </c>
      <c r="L66" s="227" t="s">
        <v>1547</v>
      </c>
      <c r="M66" s="227" t="s">
        <v>474</v>
      </c>
      <c r="N66" s="227" t="s">
        <v>1130</v>
      </c>
      <c r="O66" s="227" t="s">
        <v>1607</v>
      </c>
      <c r="P66" s="227" t="s">
        <v>301</v>
      </c>
      <c r="Q66" s="227" t="s">
        <v>1608</v>
      </c>
      <c r="R66" s="227" t="s">
        <v>1609</v>
      </c>
      <c r="S66" s="227">
        <v>1</v>
      </c>
      <c r="T66" s="227" t="s">
        <v>408</v>
      </c>
      <c r="U66" s="227" t="s">
        <v>1610</v>
      </c>
      <c r="V66" s="317">
        <v>1</v>
      </c>
      <c r="W66" s="371">
        <f t="shared" si="0"/>
        <v>1</v>
      </c>
      <c r="X66" s="204"/>
      <c r="Y66" s="178"/>
      <c r="Z66" s="2"/>
      <c r="AA66" s="2"/>
    </row>
    <row r="67" spans="1:27" ht="25.5" x14ac:dyDescent="0.2">
      <c r="A67" s="227" t="s">
        <v>118</v>
      </c>
      <c r="B67" s="227">
        <v>2023</v>
      </c>
      <c r="C67" s="227" t="s">
        <v>656</v>
      </c>
      <c r="D67" s="227" t="s">
        <v>144</v>
      </c>
      <c r="E67" s="227" t="s">
        <v>1277</v>
      </c>
      <c r="F67" s="227" t="s">
        <v>1592</v>
      </c>
      <c r="G67" s="227" t="s">
        <v>1605</v>
      </c>
      <c r="H67" s="227" t="s">
        <v>1262</v>
      </c>
      <c r="I67" s="227" t="s">
        <v>483</v>
      </c>
      <c r="J67" s="227" t="s">
        <v>200</v>
      </c>
      <c r="K67" s="227" t="s">
        <v>1606</v>
      </c>
      <c r="L67" s="227" t="s">
        <v>1547</v>
      </c>
      <c r="M67" s="227" t="s">
        <v>319</v>
      </c>
      <c r="N67" s="227" t="s">
        <v>1130</v>
      </c>
      <c r="O67" s="227" t="s">
        <v>1607</v>
      </c>
      <c r="P67" s="227" t="s">
        <v>295</v>
      </c>
      <c r="Q67" s="227" t="s">
        <v>1608</v>
      </c>
      <c r="R67" s="227" t="s">
        <v>1609</v>
      </c>
      <c r="S67" s="227">
        <v>1</v>
      </c>
      <c r="T67" s="227" t="s">
        <v>408</v>
      </c>
      <c r="U67" s="227" t="s">
        <v>1610</v>
      </c>
      <c r="V67" s="317">
        <v>1</v>
      </c>
      <c r="W67" s="371">
        <f t="shared" si="0"/>
        <v>1</v>
      </c>
      <c r="X67" s="204"/>
      <c r="Y67" s="178"/>
      <c r="Z67" s="2"/>
      <c r="AA67" s="2"/>
    </row>
    <row r="68" spans="1:27" ht="25.5" x14ac:dyDescent="0.2">
      <c r="A68" s="227" t="s">
        <v>118</v>
      </c>
      <c r="B68" s="227">
        <v>2023</v>
      </c>
      <c r="C68" s="227" t="s">
        <v>656</v>
      </c>
      <c r="D68" s="227" t="s">
        <v>144</v>
      </c>
      <c r="E68" s="227" t="s">
        <v>1277</v>
      </c>
      <c r="F68" s="227" t="s">
        <v>1592</v>
      </c>
      <c r="G68" s="227" t="s">
        <v>1611</v>
      </c>
      <c r="H68" s="227" t="s">
        <v>1262</v>
      </c>
      <c r="I68" s="227" t="s">
        <v>483</v>
      </c>
      <c r="J68" s="227" t="s">
        <v>200</v>
      </c>
      <c r="K68" s="227" t="s">
        <v>1606</v>
      </c>
      <c r="L68" s="227" t="s">
        <v>1547</v>
      </c>
      <c r="M68" s="227" t="s">
        <v>319</v>
      </c>
      <c r="N68" s="227" t="s">
        <v>1130</v>
      </c>
      <c r="O68" s="227" t="s">
        <v>1607</v>
      </c>
      <c r="P68" s="227" t="s">
        <v>295</v>
      </c>
      <c r="Q68" s="227" t="s">
        <v>1608</v>
      </c>
      <c r="R68" s="227" t="s">
        <v>1609</v>
      </c>
      <c r="S68" s="227">
        <v>1</v>
      </c>
      <c r="T68" s="227" t="s">
        <v>408</v>
      </c>
      <c r="U68" s="227" t="s">
        <v>1610</v>
      </c>
      <c r="V68" s="317">
        <v>1</v>
      </c>
      <c r="W68" s="371">
        <f t="shared" ref="W68:W131" si="2">(V68/S68)</f>
        <v>1</v>
      </c>
      <c r="X68" s="204"/>
      <c r="Y68" s="178"/>
      <c r="Z68" s="2"/>
      <c r="AA68" s="2"/>
    </row>
    <row r="69" spans="1:27" ht="25.5" x14ac:dyDescent="0.2">
      <c r="A69" s="227" t="s">
        <v>118</v>
      </c>
      <c r="B69" s="227">
        <v>2023</v>
      </c>
      <c r="C69" s="227" t="s">
        <v>656</v>
      </c>
      <c r="D69" s="227" t="s">
        <v>144</v>
      </c>
      <c r="E69" s="227" t="s">
        <v>1277</v>
      </c>
      <c r="F69" s="227" t="s">
        <v>1592</v>
      </c>
      <c r="G69" s="227" t="s">
        <v>1612</v>
      </c>
      <c r="H69" s="227" t="s">
        <v>1262</v>
      </c>
      <c r="I69" s="227" t="s">
        <v>483</v>
      </c>
      <c r="J69" s="227" t="s">
        <v>200</v>
      </c>
      <c r="K69" s="227" t="s">
        <v>1606</v>
      </c>
      <c r="L69" s="227" t="s">
        <v>1547</v>
      </c>
      <c r="M69" s="227" t="s">
        <v>319</v>
      </c>
      <c r="N69" s="227" t="s">
        <v>1130</v>
      </c>
      <c r="O69" s="227" t="s">
        <v>1607</v>
      </c>
      <c r="P69" s="227" t="s">
        <v>295</v>
      </c>
      <c r="Q69" s="227" t="s">
        <v>1608</v>
      </c>
      <c r="R69" s="227" t="s">
        <v>1609</v>
      </c>
      <c r="S69" s="227">
        <v>1</v>
      </c>
      <c r="T69" s="227" t="s">
        <v>408</v>
      </c>
      <c r="U69" s="227" t="s">
        <v>1610</v>
      </c>
      <c r="V69" s="317">
        <v>1</v>
      </c>
      <c r="W69" s="371">
        <f t="shared" si="2"/>
        <v>1</v>
      </c>
      <c r="X69" s="204"/>
      <c r="Y69" s="178"/>
      <c r="Z69" s="2"/>
      <c r="AA69" s="2"/>
    </row>
    <row r="70" spans="1:27" ht="25.5" x14ac:dyDescent="0.2">
      <c r="A70" s="227" t="s">
        <v>118</v>
      </c>
      <c r="B70" s="227">
        <v>2023</v>
      </c>
      <c r="C70" s="227" t="s">
        <v>656</v>
      </c>
      <c r="D70" s="227" t="s">
        <v>144</v>
      </c>
      <c r="E70" s="227" t="s">
        <v>1277</v>
      </c>
      <c r="F70" s="227" t="s">
        <v>1592</v>
      </c>
      <c r="G70" s="227" t="s">
        <v>1613</v>
      </c>
      <c r="H70" s="227" t="s">
        <v>1262</v>
      </c>
      <c r="I70" s="227" t="s">
        <v>483</v>
      </c>
      <c r="J70" s="227" t="s">
        <v>200</v>
      </c>
      <c r="K70" s="227" t="s">
        <v>1606</v>
      </c>
      <c r="L70" s="227" t="s">
        <v>1547</v>
      </c>
      <c r="M70" s="227" t="s">
        <v>319</v>
      </c>
      <c r="N70" s="227" t="s">
        <v>1130</v>
      </c>
      <c r="O70" s="227" t="s">
        <v>1607</v>
      </c>
      <c r="P70" s="227" t="s">
        <v>295</v>
      </c>
      <c r="Q70" s="227" t="s">
        <v>1608</v>
      </c>
      <c r="R70" s="227" t="s">
        <v>1609</v>
      </c>
      <c r="S70" s="227">
        <v>1</v>
      </c>
      <c r="T70" s="227" t="s">
        <v>408</v>
      </c>
      <c r="U70" s="227" t="s">
        <v>1610</v>
      </c>
      <c r="V70" s="317">
        <v>1</v>
      </c>
      <c r="W70" s="371">
        <f t="shared" si="2"/>
        <v>1</v>
      </c>
      <c r="X70" s="204"/>
      <c r="Y70" s="178"/>
      <c r="Z70" s="2"/>
      <c r="AA70" s="2"/>
    </row>
    <row r="71" spans="1:27" ht="25.5" x14ac:dyDescent="0.2">
      <c r="A71" s="227" t="s">
        <v>118</v>
      </c>
      <c r="B71" s="227">
        <v>2023</v>
      </c>
      <c r="C71" s="227" t="s">
        <v>656</v>
      </c>
      <c r="D71" s="227" t="s">
        <v>144</v>
      </c>
      <c r="E71" s="227" t="s">
        <v>1277</v>
      </c>
      <c r="F71" s="227" t="s">
        <v>1592</v>
      </c>
      <c r="G71" s="227" t="s">
        <v>1614</v>
      </c>
      <c r="H71" s="227" t="s">
        <v>1262</v>
      </c>
      <c r="I71" s="227" t="s">
        <v>483</v>
      </c>
      <c r="J71" s="227" t="s">
        <v>200</v>
      </c>
      <c r="K71" s="227" t="s">
        <v>1606</v>
      </c>
      <c r="L71" s="227" t="s">
        <v>1547</v>
      </c>
      <c r="M71" s="227" t="s">
        <v>319</v>
      </c>
      <c r="N71" s="227" t="s">
        <v>1130</v>
      </c>
      <c r="O71" s="227" t="s">
        <v>1607</v>
      </c>
      <c r="P71" s="227" t="s">
        <v>295</v>
      </c>
      <c r="Q71" s="227" t="s">
        <v>1608</v>
      </c>
      <c r="R71" s="227" t="s">
        <v>1609</v>
      </c>
      <c r="S71" s="227">
        <v>1</v>
      </c>
      <c r="T71" s="227" t="s">
        <v>408</v>
      </c>
      <c r="U71" s="227" t="s">
        <v>1610</v>
      </c>
      <c r="V71" s="317">
        <v>1</v>
      </c>
      <c r="W71" s="371">
        <f t="shared" si="2"/>
        <v>1</v>
      </c>
      <c r="X71" s="204"/>
      <c r="Y71" s="178"/>
      <c r="Z71" s="2"/>
      <c r="AA71" s="2"/>
    </row>
    <row r="72" spans="1:27" ht="25.5" x14ac:dyDescent="0.2">
      <c r="A72" s="227" t="s">
        <v>118</v>
      </c>
      <c r="B72" s="227">
        <v>2023</v>
      </c>
      <c r="C72" s="227" t="s">
        <v>656</v>
      </c>
      <c r="D72" s="227" t="s">
        <v>144</v>
      </c>
      <c r="E72" s="227" t="s">
        <v>1277</v>
      </c>
      <c r="F72" s="227" t="s">
        <v>1592</v>
      </c>
      <c r="G72" s="227" t="s">
        <v>1615</v>
      </c>
      <c r="H72" s="227" t="s">
        <v>1262</v>
      </c>
      <c r="I72" s="227" t="s">
        <v>483</v>
      </c>
      <c r="J72" s="227" t="s">
        <v>200</v>
      </c>
      <c r="K72" s="227" t="s">
        <v>1606</v>
      </c>
      <c r="L72" s="227" t="s">
        <v>1547</v>
      </c>
      <c r="M72" s="227" t="s">
        <v>319</v>
      </c>
      <c r="N72" s="227" t="s">
        <v>1130</v>
      </c>
      <c r="O72" s="227" t="s">
        <v>1607</v>
      </c>
      <c r="P72" s="227" t="s">
        <v>295</v>
      </c>
      <c r="Q72" s="227" t="s">
        <v>1608</v>
      </c>
      <c r="R72" s="227" t="s">
        <v>1609</v>
      </c>
      <c r="S72" s="227">
        <v>1</v>
      </c>
      <c r="T72" s="227" t="s">
        <v>408</v>
      </c>
      <c r="U72" s="227" t="s">
        <v>1610</v>
      </c>
      <c r="V72" s="317">
        <v>1</v>
      </c>
      <c r="W72" s="371">
        <f t="shared" si="2"/>
        <v>1</v>
      </c>
      <c r="X72" s="204"/>
      <c r="Y72" s="178"/>
      <c r="Z72" s="2"/>
      <c r="AA72" s="2"/>
    </row>
    <row r="73" spans="1:27" ht="25.5" x14ac:dyDescent="0.2">
      <c r="A73" s="227" t="s">
        <v>118</v>
      </c>
      <c r="B73" s="227">
        <v>2023</v>
      </c>
      <c r="C73" s="227" t="s">
        <v>656</v>
      </c>
      <c r="D73" s="227" t="s">
        <v>144</v>
      </c>
      <c r="E73" s="227" t="s">
        <v>1277</v>
      </c>
      <c r="F73" s="227" t="s">
        <v>1592</v>
      </c>
      <c r="G73" s="227" t="s">
        <v>1616</v>
      </c>
      <c r="H73" s="227" t="s">
        <v>1262</v>
      </c>
      <c r="I73" s="227" t="s">
        <v>483</v>
      </c>
      <c r="J73" s="227" t="s">
        <v>200</v>
      </c>
      <c r="K73" s="227" t="s">
        <v>1606</v>
      </c>
      <c r="L73" s="227" t="s">
        <v>1547</v>
      </c>
      <c r="M73" s="227" t="s">
        <v>319</v>
      </c>
      <c r="N73" s="227" t="s">
        <v>1130</v>
      </c>
      <c r="O73" s="227" t="s">
        <v>1607</v>
      </c>
      <c r="P73" s="227" t="s">
        <v>295</v>
      </c>
      <c r="Q73" s="227" t="s">
        <v>1608</v>
      </c>
      <c r="R73" s="227" t="s">
        <v>1609</v>
      </c>
      <c r="S73" s="227">
        <v>1</v>
      </c>
      <c r="T73" s="227" t="s">
        <v>408</v>
      </c>
      <c r="U73" s="227" t="s">
        <v>1610</v>
      </c>
      <c r="V73" s="317">
        <v>1</v>
      </c>
      <c r="W73" s="371">
        <f t="shared" si="2"/>
        <v>1</v>
      </c>
      <c r="X73" s="204"/>
      <c r="Y73" s="178"/>
      <c r="Z73" s="2"/>
      <c r="AA73" s="2"/>
    </row>
    <row r="74" spans="1:27" ht="25.5" x14ac:dyDescent="0.2">
      <c r="A74" s="227" t="s">
        <v>118</v>
      </c>
      <c r="B74" s="227">
        <v>2023</v>
      </c>
      <c r="C74" s="227" t="s">
        <v>656</v>
      </c>
      <c r="D74" s="227" t="s">
        <v>144</v>
      </c>
      <c r="E74" s="227" t="s">
        <v>1277</v>
      </c>
      <c r="F74" s="227" t="s">
        <v>1592</v>
      </c>
      <c r="G74" s="227" t="s">
        <v>1605</v>
      </c>
      <c r="H74" s="227" t="s">
        <v>1262</v>
      </c>
      <c r="I74" s="227" t="s">
        <v>483</v>
      </c>
      <c r="J74" s="227" t="s">
        <v>200</v>
      </c>
      <c r="K74" s="227" t="s">
        <v>1606</v>
      </c>
      <c r="L74" s="227" t="s">
        <v>1547</v>
      </c>
      <c r="M74" s="227" t="s">
        <v>474</v>
      </c>
      <c r="N74" s="227" t="s">
        <v>1130</v>
      </c>
      <c r="O74" s="227" t="s">
        <v>1607</v>
      </c>
      <c r="P74" s="227" t="s">
        <v>295</v>
      </c>
      <c r="Q74" s="227" t="s">
        <v>1608</v>
      </c>
      <c r="R74" s="227" t="s">
        <v>1609</v>
      </c>
      <c r="S74" s="227">
        <v>1</v>
      </c>
      <c r="T74" s="227" t="s">
        <v>408</v>
      </c>
      <c r="U74" s="227" t="s">
        <v>1610</v>
      </c>
      <c r="V74" s="317">
        <v>1</v>
      </c>
      <c r="W74" s="371">
        <f t="shared" si="2"/>
        <v>1</v>
      </c>
      <c r="X74" s="204"/>
      <c r="Y74" s="178"/>
      <c r="Z74" s="2"/>
      <c r="AA74" s="2"/>
    </row>
    <row r="75" spans="1:27" ht="25.5" x14ac:dyDescent="0.2">
      <c r="A75" s="227" t="s">
        <v>118</v>
      </c>
      <c r="B75" s="227">
        <v>2023</v>
      </c>
      <c r="C75" s="227" t="s">
        <v>656</v>
      </c>
      <c r="D75" s="227" t="s">
        <v>144</v>
      </c>
      <c r="E75" s="227" t="s">
        <v>1277</v>
      </c>
      <c r="F75" s="227" t="s">
        <v>1592</v>
      </c>
      <c r="G75" s="227" t="s">
        <v>1611</v>
      </c>
      <c r="H75" s="227" t="s">
        <v>1262</v>
      </c>
      <c r="I75" s="227" t="s">
        <v>483</v>
      </c>
      <c r="J75" s="227" t="s">
        <v>200</v>
      </c>
      <c r="K75" s="227" t="s">
        <v>1606</v>
      </c>
      <c r="L75" s="227" t="s">
        <v>1547</v>
      </c>
      <c r="M75" s="227" t="s">
        <v>474</v>
      </c>
      <c r="N75" s="227" t="s">
        <v>1130</v>
      </c>
      <c r="O75" s="227" t="s">
        <v>1607</v>
      </c>
      <c r="P75" s="227" t="s">
        <v>295</v>
      </c>
      <c r="Q75" s="227" t="s">
        <v>1608</v>
      </c>
      <c r="R75" s="227" t="s">
        <v>1609</v>
      </c>
      <c r="S75" s="227">
        <v>1</v>
      </c>
      <c r="T75" s="227" t="s">
        <v>408</v>
      </c>
      <c r="U75" s="227" t="s">
        <v>1610</v>
      </c>
      <c r="V75" s="317">
        <v>1</v>
      </c>
      <c r="W75" s="371">
        <f t="shared" si="2"/>
        <v>1</v>
      </c>
      <c r="X75" s="204"/>
      <c r="Y75" s="178"/>
      <c r="Z75" s="2"/>
      <c r="AA75" s="2"/>
    </row>
    <row r="76" spans="1:27" ht="25.5" x14ac:dyDescent="0.2">
      <c r="A76" s="227" t="s">
        <v>118</v>
      </c>
      <c r="B76" s="227">
        <v>2023</v>
      </c>
      <c r="C76" s="227" t="s">
        <v>656</v>
      </c>
      <c r="D76" s="227" t="s">
        <v>144</v>
      </c>
      <c r="E76" s="227" t="s">
        <v>1277</v>
      </c>
      <c r="F76" s="227" t="s">
        <v>1592</v>
      </c>
      <c r="G76" s="227" t="s">
        <v>1612</v>
      </c>
      <c r="H76" s="227" t="s">
        <v>1262</v>
      </c>
      <c r="I76" s="227" t="s">
        <v>483</v>
      </c>
      <c r="J76" s="227" t="s">
        <v>200</v>
      </c>
      <c r="K76" s="227" t="s">
        <v>1606</v>
      </c>
      <c r="L76" s="227" t="s">
        <v>1547</v>
      </c>
      <c r="M76" s="227" t="s">
        <v>474</v>
      </c>
      <c r="N76" s="227" t="s">
        <v>1130</v>
      </c>
      <c r="O76" s="227" t="s">
        <v>1607</v>
      </c>
      <c r="P76" s="227" t="s">
        <v>295</v>
      </c>
      <c r="Q76" s="227" t="s">
        <v>1608</v>
      </c>
      <c r="R76" s="227" t="s">
        <v>1609</v>
      </c>
      <c r="S76" s="227">
        <v>1</v>
      </c>
      <c r="T76" s="227" t="s">
        <v>408</v>
      </c>
      <c r="U76" s="227" t="s">
        <v>1610</v>
      </c>
      <c r="V76" s="317">
        <v>1</v>
      </c>
      <c r="W76" s="371">
        <f t="shared" si="2"/>
        <v>1</v>
      </c>
      <c r="X76" s="204"/>
      <c r="Y76" s="178"/>
      <c r="Z76" s="2"/>
      <c r="AA76" s="2"/>
    </row>
    <row r="77" spans="1:27" ht="25.5" x14ac:dyDescent="0.2">
      <c r="A77" s="227" t="s">
        <v>118</v>
      </c>
      <c r="B77" s="227">
        <v>2023</v>
      </c>
      <c r="C77" s="227" t="s">
        <v>656</v>
      </c>
      <c r="D77" s="227" t="s">
        <v>144</v>
      </c>
      <c r="E77" s="227" t="s">
        <v>1277</v>
      </c>
      <c r="F77" s="227" t="s">
        <v>1592</v>
      </c>
      <c r="G77" s="227" t="s">
        <v>1613</v>
      </c>
      <c r="H77" s="227" t="s">
        <v>1262</v>
      </c>
      <c r="I77" s="227" t="s">
        <v>483</v>
      </c>
      <c r="J77" s="227" t="s">
        <v>200</v>
      </c>
      <c r="K77" s="227" t="s">
        <v>1606</v>
      </c>
      <c r="L77" s="227" t="s">
        <v>1547</v>
      </c>
      <c r="M77" s="227" t="s">
        <v>474</v>
      </c>
      <c r="N77" s="227" t="s">
        <v>1130</v>
      </c>
      <c r="O77" s="227" t="s">
        <v>1607</v>
      </c>
      <c r="P77" s="227" t="s">
        <v>295</v>
      </c>
      <c r="Q77" s="227" t="s">
        <v>1608</v>
      </c>
      <c r="R77" s="227" t="s">
        <v>1609</v>
      </c>
      <c r="S77" s="227">
        <v>1</v>
      </c>
      <c r="T77" s="227" t="s">
        <v>408</v>
      </c>
      <c r="U77" s="227" t="s">
        <v>1610</v>
      </c>
      <c r="V77" s="317">
        <v>1</v>
      </c>
      <c r="W77" s="371">
        <f t="shared" si="2"/>
        <v>1</v>
      </c>
      <c r="X77" s="204"/>
      <c r="Y77" s="178"/>
      <c r="Z77" s="2"/>
      <c r="AA77" s="2"/>
    </row>
    <row r="78" spans="1:27" ht="25.5" x14ac:dyDescent="0.2">
      <c r="A78" s="227" t="s">
        <v>118</v>
      </c>
      <c r="B78" s="227">
        <v>2023</v>
      </c>
      <c r="C78" s="227" t="s">
        <v>656</v>
      </c>
      <c r="D78" s="227" t="s">
        <v>144</v>
      </c>
      <c r="E78" s="227" t="s">
        <v>1277</v>
      </c>
      <c r="F78" s="227" t="s">
        <v>1592</v>
      </c>
      <c r="G78" s="227" t="s">
        <v>1614</v>
      </c>
      <c r="H78" s="227" t="s">
        <v>1262</v>
      </c>
      <c r="I78" s="227" t="s">
        <v>483</v>
      </c>
      <c r="J78" s="227" t="s">
        <v>200</v>
      </c>
      <c r="K78" s="227" t="s">
        <v>1606</v>
      </c>
      <c r="L78" s="227" t="s">
        <v>1547</v>
      </c>
      <c r="M78" s="227" t="s">
        <v>474</v>
      </c>
      <c r="N78" s="227" t="s">
        <v>1130</v>
      </c>
      <c r="O78" s="227" t="s">
        <v>1607</v>
      </c>
      <c r="P78" s="227" t="s">
        <v>295</v>
      </c>
      <c r="Q78" s="227" t="s">
        <v>1608</v>
      </c>
      <c r="R78" s="227" t="s">
        <v>1609</v>
      </c>
      <c r="S78" s="227">
        <v>1</v>
      </c>
      <c r="T78" s="227" t="s">
        <v>408</v>
      </c>
      <c r="U78" s="227" t="s">
        <v>1610</v>
      </c>
      <c r="V78" s="317">
        <v>1</v>
      </c>
      <c r="W78" s="371">
        <f t="shared" si="2"/>
        <v>1</v>
      </c>
      <c r="X78" s="204"/>
      <c r="Y78" s="178"/>
      <c r="Z78" s="2"/>
      <c r="AA78" s="2"/>
    </row>
    <row r="79" spans="1:27" ht="25.5" x14ac:dyDescent="0.2">
      <c r="A79" s="227" t="s">
        <v>118</v>
      </c>
      <c r="B79" s="227">
        <v>2023</v>
      </c>
      <c r="C79" s="227" t="s">
        <v>656</v>
      </c>
      <c r="D79" s="227" t="s">
        <v>144</v>
      </c>
      <c r="E79" s="227" t="s">
        <v>1277</v>
      </c>
      <c r="F79" s="227" t="s">
        <v>1592</v>
      </c>
      <c r="G79" s="227" t="s">
        <v>1615</v>
      </c>
      <c r="H79" s="227" t="s">
        <v>1262</v>
      </c>
      <c r="I79" s="227" t="s">
        <v>483</v>
      </c>
      <c r="J79" s="227" t="s">
        <v>200</v>
      </c>
      <c r="K79" s="227" t="s">
        <v>1606</v>
      </c>
      <c r="L79" s="227" t="s">
        <v>1547</v>
      </c>
      <c r="M79" s="227" t="s">
        <v>474</v>
      </c>
      <c r="N79" s="227" t="s">
        <v>1130</v>
      </c>
      <c r="O79" s="227" t="s">
        <v>1607</v>
      </c>
      <c r="P79" s="227" t="s">
        <v>295</v>
      </c>
      <c r="Q79" s="227" t="s">
        <v>1608</v>
      </c>
      <c r="R79" s="227" t="s">
        <v>1609</v>
      </c>
      <c r="S79" s="227">
        <v>1</v>
      </c>
      <c r="T79" s="227" t="s">
        <v>408</v>
      </c>
      <c r="U79" s="227" t="s">
        <v>1610</v>
      </c>
      <c r="V79" s="317">
        <v>1</v>
      </c>
      <c r="W79" s="371">
        <f t="shared" si="2"/>
        <v>1</v>
      </c>
      <c r="X79" s="204"/>
      <c r="Y79" s="178"/>
      <c r="Z79" s="2"/>
      <c r="AA79" s="2"/>
    </row>
    <row r="80" spans="1:27" ht="25.5" x14ac:dyDescent="0.2">
      <c r="A80" s="227" t="s">
        <v>118</v>
      </c>
      <c r="B80" s="227">
        <v>2023</v>
      </c>
      <c r="C80" s="227" t="s">
        <v>656</v>
      </c>
      <c r="D80" s="227" t="s">
        <v>144</v>
      </c>
      <c r="E80" s="227" t="s">
        <v>1277</v>
      </c>
      <c r="F80" s="227" t="s">
        <v>1592</v>
      </c>
      <c r="G80" s="227" t="s">
        <v>1616</v>
      </c>
      <c r="H80" s="227" t="s">
        <v>1262</v>
      </c>
      <c r="I80" s="227" t="s">
        <v>483</v>
      </c>
      <c r="J80" s="227" t="s">
        <v>200</v>
      </c>
      <c r="K80" s="227" t="s">
        <v>1606</v>
      </c>
      <c r="L80" s="227" t="s">
        <v>1547</v>
      </c>
      <c r="M80" s="227" t="s">
        <v>474</v>
      </c>
      <c r="N80" s="227" t="s">
        <v>1130</v>
      </c>
      <c r="O80" s="227" t="s">
        <v>1607</v>
      </c>
      <c r="P80" s="227" t="s">
        <v>295</v>
      </c>
      <c r="Q80" s="227" t="s">
        <v>1608</v>
      </c>
      <c r="R80" s="227" t="s">
        <v>1609</v>
      </c>
      <c r="S80" s="227">
        <v>1</v>
      </c>
      <c r="T80" s="227" t="s">
        <v>408</v>
      </c>
      <c r="U80" s="227" t="s">
        <v>1610</v>
      </c>
      <c r="V80" s="317">
        <v>1</v>
      </c>
      <c r="W80" s="371">
        <f t="shared" si="2"/>
        <v>1</v>
      </c>
      <c r="X80" s="204"/>
      <c r="Y80" s="178"/>
      <c r="Z80" s="2"/>
      <c r="AA80" s="2"/>
    </row>
    <row r="81" spans="1:27" ht="25.5" x14ac:dyDescent="0.2">
      <c r="A81" s="227" t="s">
        <v>118</v>
      </c>
      <c r="B81" s="227">
        <v>2023</v>
      </c>
      <c r="C81" s="227" t="s">
        <v>656</v>
      </c>
      <c r="D81" s="227" t="s">
        <v>144</v>
      </c>
      <c r="E81" s="227" t="s">
        <v>1277</v>
      </c>
      <c r="F81" s="227" t="s">
        <v>1592</v>
      </c>
      <c r="G81" s="227" t="s">
        <v>1574</v>
      </c>
      <c r="H81" s="227" t="s">
        <v>1262</v>
      </c>
      <c r="I81" s="227" t="s">
        <v>489</v>
      </c>
      <c r="J81" s="227" t="s">
        <v>202</v>
      </c>
      <c r="K81" s="227" t="s">
        <v>1617</v>
      </c>
      <c r="L81" s="227" t="s">
        <v>1547</v>
      </c>
      <c r="M81" s="227" t="s">
        <v>474</v>
      </c>
      <c r="N81" s="227" t="s">
        <v>1130</v>
      </c>
      <c r="O81" s="227" t="s">
        <v>1576</v>
      </c>
      <c r="P81" s="227" t="s">
        <v>325</v>
      </c>
      <c r="Q81" s="227" t="s">
        <v>1618</v>
      </c>
      <c r="R81" s="227" t="s">
        <v>1619</v>
      </c>
      <c r="S81" s="227">
        <v>1</v>
      </c>
      <c r="T81" s="227" t="s">
        <v>408</v>
      </c>
      <c r="U81" s="227" t="s">
        <v>1620</v>
      </c>
      <c r="V81" s="203">
        <v>1</v>
      </c>
      <c r="W81" s="371">
        <f t="shared" si="2"/>
        <v>1</v>
      </c>
      <c r="X81" s="204"/>
      <c r="Y81" s="178"/>
      <c r="Z81" s="2"/>
      <c r="AA81" s="2"/>
    </row>
    <row r="82" spans="1:27" ht="25.5" x14ac:dyDescent="0.2">
      <c r="A82" s="227" t="s">
        <v>118</v>
      </c>
      <c r="B82" s="227">
        <v>2023</v>
      </c>
      <c r="C82" s="227" t="s">
        <v>656</v>
      </c>
      <c r="D82" s="227" t="s">
        <v>144</v>
      </c>
      <c r="E82" s="227" t="s">
        <v>1277</v>
      </c>
      <c r="F82" s="227" t="s">
        <v>1592</v>
      </c>
      <c r="G82" s="227" t="s">
        <v>1574</v>
      </c>
      <c r="H82" s="227" t="s">
        <v>1262</v>
      </c>
      <c r="I82" s="227" t="s">
        <v>489</v>
      </c>
      <c r="J82" s="227" t="s">
        <v>202</v>
      </c>
      <c r="K82" s="227" t="s">
        <v>1617</v>
      </c>
      <c r="L82" s="227" t="s">
        <v>1547</v>
      </c>
      <c r="M82" s="227" t="s">
        <v>319</v>
      </c>
      <c r="N82" s="227" t="s">
        <v>1130</v>
      </c>
      <c r="O82" s="227" t="s">
        <v>1576</v>
      </c>
      <c r="P82" s="227" t="s">
        <v>312</v>
      </c>
      <c r="Q82" s="227" t="s">
        <v>1618</v>
      </c>
      <c r="R82" s="227" t="s">
        <v>1619</v>
      </c>
      <c r="S82" s="227">
        <v>1</v>
      </c>
      <c r="T82" s="227" t="s">
        <v>408</v>
      </c>
      <c r="U82" s="227" t="s">
        <v>1620</v>
      </c>
      <c r="V82" s="203">
        <v>1</v>
      </c>
      <c r="W82" s="371">
        <f t="shared" si="2"/>
        <v>1</v>
      </c>
      <c r="X82" s="204"/>
      <c r="Y82" s="178"/>
      <c r="Z82" s="2"/>
      <c r="AA82" s="2"/>
    </row>
    <row r="83" spans="1:27" ht="25.5" x14ac:dyDescent="0.2">
      <c r="A83" s="227" t="s">
        <v>118</v>
      </c>
      <c r="B83" s="227">
        <v>2023</v>
      </c>
      <c r="C83" s="227" t="s">
        <v>656</v>
      </c>
      <c r="D83" s="227" t="s">
        <v>144</v>
      </c>
      <c r="E83" s="227" t="s">
        <v>1277</v>
      </c>
      <c r="F83" s="227" t="s">
        <v>1592</v>
      </c>
      <c r="G83" s="227" t="s">
        <v>1574</v>
      </c>
      <c r="H83" s="227" t="s">
        <v>1262</v>
      </c>
      <c r="I83" s="227" t="s">
        <v>489</v>
      </c>
      <c r="J83" s="227" t="s">
        <v>202</v>
      </c>
      <c r="K83" s="227" t="s">
        <v>1617</v>
      </c>
      <c r="L83" s="227" t="s">
        <v>1547</v>
      </c>
      <c r="M83" s="227" t="s">
        <v>474</v>
      </c>
      <c r="N83" s="227" t="s">
        <v>1130</v>
      </c>
      <c r="O83" s="227" t="s">
        <v>1576</v>
      </c>
      <c r="P83" s="227" t="s">
        <v>310</v>
      </c>
      <c r="Q83" s="227" t="s">
        <v>1618</v>
      </c>
      <c r="R83" s="227" t="s">
        <v>1619</v>
      </c>
      <c r="S83" s="227">
        <v>1</v>
      </c>
      <c r="T83" s="227" t="s">
        <v>408</v>
      </c>
      <c r="U83" s="227" t="s">
        <v>1620</v>
      </c>
      <c r="V83" s="203">
        <v>1</v>
      </c>
      <c r="W83" s="371">
        <f t="shared" si="2"/>
        <v>1</v>
      </c>
      <c r="X83" s="204"/>
      <c r="Y83" s="178"/>
      <c r="Z83" s="2"/>
      <c r="AA83" s="2"/>
    </row>
    <row r="84" spans="1:27" ht="25.5" x14ac:dyDescent="0.2">
      <c r="A84" s="227" t="s">
        <v>118</v>
      </c>
      <c r="B84" s="227">
        <v>2023</v>
      </c>
      <c r="C84" s="227" t="s">
        <v>656</v>
      </c>
      <c r="D84" s="227" t="s">
        <v>144</v>
      </c>
      <c r="E84" s="227" t="s">
        <v>1277</v>
      </c>
      <c r="F84" s="227" t="s">
        <v>1592</v>
      </c>
      <c r="G84" s="227" t="s">
        <v>1621</v>
      </c>
      <c r="H84" s="227" t="s">
        <v>1262</v>
      </c>
      <c r="I84" s="227" t="s">
        <v>489</v>
      </c>
      <c r="J84" s="227" t="s">
        <v>202</v>
      </c>
      <c r="K84" s="227" t="s">
        <v>1617</v>
      </c>
      <c r="L84" s="227" t="s">
        <v>1547</v>
      </c>
      <c r="M84" s="227" t="s">
        <v>474</v>
      </c>
      <c r="N84" s="227" t="s">
        <v>1130</v>
      </c>
      <c r="O84" s="227" t="s">
        <v>1576</v>
      </c>
      <c r="P84" s="227" t="s">
        <v>325</v>
      </c>
      <c r="Q84" s="227" t="s">
        <v>1618</v>
      </c>
      <c r="R84" s="227" t="s">
        <v>1619</v>
      </c>
      <c r="S84" s="227">
        <v>1</v>
      </c>
      <c r="T84" s="227" t="s">
        <v>408</v>
      </c>
      <c r="U84" s="227" t="s">
        <v>1620</v>
      </c>
      <c r="V84" s="203">
        <v>1</v>
      </c>
      <c r="W84" s="371">
        <f t="shared" si="2"/>
        <v>1</v>
      </c>
      <c r="X84" s="204"/>
      <c r="Y84" s="178"/>
      <c r="Z84" s="2"/>
      <c r="AA84" s="2"/>
    </row>
    <row r="85" spans="1:27" ht="25.5" x14ac:dyDescent="0.2">
      <c r="A85" s="227" t="s">
        <v>118</v>
      </c>
      <c r="B85" s="227">
        <v>2023</v>
      </c>
      <c r="C85" s="227" t="s">
        <v>656</v>
      </c>
      <c r="D85" s="227" t="s">
        <v>144</v>
      </c>
      <c r="E85" s="227" t="s">
        <v>1277</v>
      </c>
      <c r="F85" s="227" t="s">
        <v>1592</v>
      </c>
      <c r="G85" s="227" t="s">
        <v>1621</v>
      </c>
      <c r="H85" s="227" t="s">
        <v>1262</v>
      </c>
      <c r="I85" s="227" t="s">
        <v>489</v>
      </c>
      <c r="J85" s="227" t="s">
        <v>202</v>
      </c>
      <c r="K85" s="227" t="s">
        <v>1617</v>
      </c>
      <c r="L85" s="227" t="s">
        <v>1547</v>
      </c>
      <c r="M85" s="227" t="s">
        <v>319</v>
      </c>
      <c r="N85" s="227" t="s">
        <v>1130</v>
      </c>
      <c r="O85" s="227" t="s">
        <v>1576</v>
      </c>
      <c r="P85" s="227" t="s">
        <v>312</v>
      </c>
      <c r="Q85" s="227" t="s">
        <v>1618</v>
      </c>
      <c r="R85" s="227" t="s">
        <v>1619</v>
      </c>
      <c r="S85" s="227">
        <v>1</v>
      </c>
      <c r="T85" s="227" t="s">
        <v>408</v>
      </c>
      <c r="U85" s="227" t="s">
        <v>1620</v>
      </c>
      <c r="V85" s="203">
        <v>1</v>
      </c>
      <c r="W85" s="371">
        <f t="shared" si="2"/>
        <v>1</v>
      </c>
      <c r="X85" s="204"/>
      <c r="Y85" s="178"/>
      <c r="Z85" s="2"/>
      <c r="AA85" s="2"/>
    </row>
    <row r="86" spans="1:27" ht="25.5" x14ac:dyDescent="0.2">
      <c r="A86" s="227" t="s">
        <v>118</v>
      </c>
      <c r="B86" s="227">
        <v>2023</v>
      </c>
      <c r="C86" s="227" t="s">
        <v>656</v>
      </c>
      <c r="D86" s="227" t="s">
        <v>144</v>
      </c>
      <c r="E86" s="227" t="s">
        <v>1277</v>
      </c>
      <c r="F86" s="227" t="s">
        <v>1592</v>
      </c>
      <c r="G86" s="227" t="s">
        <v>1621</v>
      </c>
      <c r="H86" s="227" t="s">
        <v>1262</v>
      </c>
      <c r="I86" s="227" t="s">
        <v>489</v>
      </c>
      <c r="J86" s="227" t="s">
        <v>202</v>
      </c>
      <c r="K86" s="227" t="s">
        <v>1617</v>
      </c>
      <c r="L86" s="227" t="s">
        <v>1547</v>
      </c>
      <c r="M86" s="227" t="s">
        <v>474</v>
      </c>
      <c r="N86" s="227" t="s">
        <v>1130</v>
      </c>
      <c r="O86" s="227" t="s">
        <v>1576</v>
      </c>
      <c r="P86" s="227" t="s">
        <v>310</v>
      </c>
      <c r="Q86" s="227" t="s">
        <v>1618</v>
      </c>
      <c r="R86" s="227" t="s">
        <v>1619</v>
      </c>
      <c r="S86" s="227">
        <v>1</v>
      </c>
      <c r="T86" s="227" t="s">
        <v>408</v>
      </c>
      <c r="U86" s="227" t="s">
        <v>1620</v>
      </c>
      <c r="V86" s="203">
        <v>1</v>
      </c>
      <c r="W86" s="371">
        <f t="shared" si="2"/>
        <v>1</v>
      </c>
      <c r="X86" s="204"/>
      <c r="Y86" s="178"/>
      <c r="Z86" s="2"/>
      <c r="AA86" s="2"/>
    </row>
    <row r="87" spans="1:27" ht="25.5" x14ac:dyDescent="0.2">
      <c r="A87" s="227" t="s">
        <v>118</v>
      </c>
      <c r="B87" s="227">
        <v>2023</v>
      </c>
      <c r="C87" s="227" t="s">
        <v>656</v>
      </c>
      <c r="D87" s="227" t="s">
        <v>144</v>
      </c>
      <c r="E87" s="227" t="s">
        <v>1277</v>
      </c>
      <c r="F87" s="227" t="s">
        <v>1592</v>
      </c>
      <c r="G87" s="227" t="s">
        <v>1598</v>
      </c>
      <c r="H87" s="227" t="s">
        <v>1262</v>
      </c>
      <c r="I87" s="227" t="s">
        <v>489</v>
      </c>
      <c r="J87" s="227" t="s">
        <v>202</v>
      </c>
      <c r="K87" s="227" t="s">
        <v>1617</v>
      </c>
      <c r="L87" s="227" t="s">
        <v>1547</v>
      </c>
      <c r="M87" s="227" t="s">
        <v>474</v>
      </c>
      <c r="N87" s="227" t="s">
        <v>1130</v>
      </c>
      <c r="O87" s="227" t="s">
        <v>1576</v>
      </c>
      <c r="P87" s="227" t="s">
        <v>325</v>
      </c>
      <c r="Q87" s="227" t="s">
        <v>1618</v>
      </c>
      <c r="R87" s="227" t="s">
        <v>1619</v>
      </c>
      <c r="S87" s="227">
        <v>1</v>
      </c>
      <c r="T87" s="227" t="s">
        <v>408</v>
      </c>
      <c r="U87" s="227" t="s">
        <v>1620</v>
      </c>
      <c r="V87" s="203">
        <v>1</v>
      </c>
      <c r="W87" s="371">
        <f t="shared" si="2"/>
        <v>1</v>
      </c>
      <c r="X87" s="204"/>
      <c r="Y87" s="178"/>
      <c r="Z87" s="2"/>
      <c r="AA87" s="2"/>
    </row>
    <row r="88" spans="1:27" ht="25.5" x14ac:dyDescent="0.2">
      <c r="A88" s="227" t="s">
        <v>118</v>
      </c>
      <c r="B88" s="227">
        <v>2023</v>
      </c>
      <c r="C88" s="227" t="s">
        <v>656</v>
      </c>
      <c r="D88" s="227" t="s">
        <v>144</v>
      </c>
      <c r="E88" s="227" t="s">
        <v>1277</v>
      </c>
      <c r="F88" s="227" t="s">
        <v>1592</v>
      </c>
      <c r="G88" s="227" t="s">
        <v>1598</v>
      </c>
      <c r="H88" s="227" t="s">
        <v>1262</v>
      </c>
      <c r="I88" s="227" t="s">
        <v>489</v>
      </c>
      <c r="J88" s="227" t="s">
        <v>202</v>
      </c>
      <c r="K88" s="227" t="s">
        <v>1617</v>
      </c>
      <c r="L88" s="227" t="s">
        <v>1547</v>
      </c>
      <c r="M88" s="227" t="s">
        <v>319</v>
      </c>
      <c r="N88" s="227" t="s">
        <v>1130</v>
      </c>
      <c r="O88" s="227" t="s">
        <v>1576</v>
      </c>
      <c r="P88" s="227" t="s">
        <v>312</v>
      </c>
      <c r="Q88" s="227" t="s">
        <v>1618</v>
      </c>
      <c r="R88" s="227" t="s">
        <v>1619</v>
      </c>
      <c r="S88" s="227">
        <v>2</v>
      </c>
      <c r="T88" s="227" t="s">
        <v>408</v>
      </c>
      <c r="U88" s="227" t="s">
        <v>1620</v>
      </c>
      <c r="V88" s="203">
        <v>2</v>
      </c>
      <c r="W88" s="371">
        <f t="shared" si="2"/>
        <v>1</v>
      </c>
      <c r="X88" s="204"/>
      <c r="Y88" s="178"/>
      <c r="Z88" s="2"/>
      <c r="AA88" s="2"/>
    </row>
    <row r="89" spans="1:27" ht="25.5" x14ac:dyDescent="0.2">
      <c r="A89" s="227" t="s">
        <v>118</v>
      </c>
      <c r="B89" s="227">
        <v>2023</v>
      </c>
      <c r="C89" s="227" t="s">
        <v>656</v>
      </c>
      <c r="D89" s="227" t="s">
        <v>144</v>
      </c>
      <c r="E89" s="227" t="s">
        <v>1277</v>
      </c>
      <c r="F89" s="227" t="s">
        <v>1592</v>
      </c>
      <c r="G89" s="227" t="s">
        <v>1598</v>
      </c>
      <c r="H89" s="227" t="s">
        <v>1262</v>
      </c>
      <c r="I89" s="227" t="s">
        <v>489</v>
      </c>
      <c r="J89" s="227" t="s">
        <v>202</v>
      </c>
      <c r="K89" s="227" t="s">
        <v>1617</v>
      </c>
      <c r="L89" s="227" t="s">
        <v>1547</v>
      </c>
      <c r="M89" s="227" t="s">
        <v>474</v>
      </c>
      <c r="N89" s="227" t="s">
        <v>1130</v>
      </c>
      <c r="O89" s="227" t="s">
        <v>1576</v>
      </c>
      <c r="P89" s="227" t="s">
        <v>310</v>
      </c>
      <c r="Q89" s="227" t="s">
        <v>1618</v>
      </c>
      <c r="R89" s="227" t="s">
        <v>1619</v>
      </c>
      <c r="S89" s="227">
        <v>3</v>
      </c>
      <c r="T89" s="227" t="s">
        <v>408</v>
      </c>
      <c r="U89" s="227" t="s">
        <v>1620</v>
      </c>
      <c r="V89" s="203">
        <v>3</v>
      </c>
      <c r="W89" s="371">
        <f t="shared" si="2"/>
        <v>1</v>
      </c>
      <c r="X89" s="204"/>
      <c r="Y89" s="178"/>
      <c r="Z89" s="2"/>
      <c r="AA89" s="2"/>
    </row>
    <row r="90" spans="1:27" ht="25.5" x14ac:dyDescent="0.2">
      <c r="A90" s="227" t="s">
        <v>118</v>
      </c>
      <c r="B90" s="227">
        <v>2023</v>
      </c>
      <c r="C90" s="227" t="s">
        <v>656</v>
      </c>
      <c r="D90" s="227" t="s">
        <v>144</v>
      </c>
      <c r="E90" s="227" t="s">
        <v>1277</v>
      </c>
      <c r="F90" s="227" t="s">
        <v>1592</v>
      </c>
      <c r="G90" s="227" t="s">
        <v>1586</v>
      </c>
      <c r="H90" s="227" t="s">
        <v>1262</v>
      </c>
      <c r="I90" s="227" t="s">
        <v>489</v>
      </c>
      <c r="J90" s="227" t="s">
        <v>202</v>
      </c>
      <c r="K90" s="227" t="s">
        <v>1617</v>
      </c>
      <c r="L90" s="227" t="s">
        <v>1547</v>
      </c>
      <c r="M90" s="227" t="s">
        <v>474</v>
      </c>
      <c r="N90" s="227" t="s">
        <v>1130</v>
      </c>
      <c r="O90" s="227" t="s">
        <v>1576</v>
      </c>
      <c r="P90" s="227" t="s">
        <v>325</v>
      </c>
      <c r="Q90" s="227" t="s">
        <v>1618</v>
      </c>
      <c r="R90" s="227" t="s">
        <v>1619</v>
      </c>
      <c r="S90" s="227">
        <v>1</v>
      </c>
      <c r="T90" s="227" t="s">
        <v>408</v>
      </c>
      <c r="U90" s="227" t="s">
        <v>1620</v>
      </c>
      <c r="V90" s="203">
        <v>1</v>
      </c>
      <c r="W90" s="371">
        <f t="shared" si="2"/>
        <v>1</v>
      </c>
      <c r="X90" s="204"/>
      <c r="Y90" s="178"/>
      <c r="Z90" s="2"/>
      <c r="AA90" s="2"/>
    </row>
    <row r="91" spans="1:27" ht="25.5" x14ac:dyDescent="0.2">
      <c r="A91" s="227" t="s">
        <v>118</v>
      </c>
      <c r="B91" s="227">
        <v>2023</v>
      </c>
      <c r="C91" s="227" t="s">
        <v>656</v>
      </c>
      <c r="D91" s="227" t="s">
        <v>144</v>
      </c>
      <c r="E91" s="227" t="s">
        <v>1277</v>
      </c>
      <c r="F91" s="227" t="s">
        <v>1592</v>
      </c>
      <c r="G91" s="227" t="s">
        <v>1586</v>
      </c>
      <c r="H91" s="227" t="s">
        <v>1262</v>
      </c>
      <c r="I91" s="227" t="s">
        <v>489</v>
      </c>
      <c r="J91" s="227" t="s">
        <v>202</v>
      </c>
      <c r="K91" s="227" t="s">
        <v>1617</v>
      </c>
      <c r="L91" s="227" t="s">
        <v>1547</v>
      </c>
      <c r="M91" s="227" t="s">
        <v>319</v>
      </c>
      <c r="N91" s="227" t="s">
        <v>1130</v>
      </c>
      <c r="O91" s="227" t="s">
        <v>1576</v>
      </c>
      <c r="P91" s="227" t="s">
        <v>312</v>
      </c>
      <c r="Q91" s="227" t="s">
        <v>1618</v>
      </c>
      <c r="R91" s="227" t="s">
        <v>1619</v>
      </c>
      <c r="S91" s="227">
        <v>2</v>
      </c>
      <c r="T91" s="227" t="s">
        <v>408</v>
      </c>
      <c r="U91" s="227" t="s">
        <v>1620</v>
      </c>
      <c r="V91" s="203">
        <v>2</v>
      </c>
      <c r="W91" s="371">
        <f t="shared" si="2"/>
        <v>1</v>
      </c>
      <c r="X91" s="204"/>
      <c r="Y91" s="178"/>
      <c r="Z91" s="2"/>
      <c r="AA91" s="2"/>
    </row>
    <row r="92" spans="1:27" ht="25.5" x14ac:dyDescent="0.2">
      <c r="A92" s="227" t="s">
        <v>118</v>
      </c>
      <c r="B92" s="227">
        <v>2023</v>
      </c>
      <c r="C92" s="227" t="s">
        <v>656</v>
      </c>
      <c r="D92" s="227" t="s">
        <v>144</v>
      </c>
      <c r="E92" s="227" t="s">
        <v>1277</v>
      </c>
      <c r="F92" s="227" t="s">
        <v>1592</v>
      </c>
      <c r="G92" s="227" t="s">
        <v>1586</v>
      </c>
      <c r="H92" s="227" t="s">
        <v>1262</v>
      </c>
      <c r="I92" s="227" t="s">
        <v>489</v>
      </c>
      <c r="J92" s="227" t="s">
        <v>202</v>
      </c>
      <c r="K92" s="227" t="s">
        <v>1617</v>
      </c>
      <c r="L92" s="227" t="s">
        <v>1547</v>
      </c>
      <c r="M92" s="227" t="s">
        <v>474</v>
      </c>
      <c r="N92" s="227" t="s">
        <v>1130</v>
      </c>
      <c r="O92" s="227" t="s">
        <v>1576</v>
      </c>
      <c r="P92" s="227" t="s">
        <v>310</v>
      </c>
      <c r="Q92" s="227" t="s">
        <v>1618</v>
      </c>
      <c r="R92" s="227" t="s">
        <v>1619</v>
      </c>
      <c r="S92" s="227">
        <v>3</v>
      </c>
      <c r="T92" s="227" t="s">
        <v>408</v>
      </c>
      <c r="U92" s="227" t="s">
        <v>1620</v>
      </c>
      <c r="V92" s="203">
        <v>3</v>
      </c>
      <c r="W92" s="371">
        <f t="shared" si="2"/>
        <v>1</v>
      </c>
      <c r="X92" s="204"/>
      <c r="Y92" s="178"/>
      <c r="Z92" s="2"/>
      <c r="AA92" s="2"/>
    </row>
    <row r="93" spans="1:27" ht="63.75" x14ac:dyDescent="0.2">
      <c r="A93" s="227" t="s">
        <v>118</v>
      </c>
      <c r="B93" s="227">
        <v>2023</v>
      </c>
      <c r="C93" s="227" t="s">
        <v>656</v>
      </c>
      <c r="D93" s="227" t="s">
        <v>144</v>
      </c>
      <c r="E93" s="227" t="s">
        <v>1256</v>
      </c>
      <c r="F93" s="227" t="s">
        <v>1622</v>
      </c>
      <c r="G93" s="227" t="s">
        <v>1623</v>
      </c>
      <c r="H93" s="227" t="s">
        <v>1262</v>
      </c>
      <c r="I93" s="227" t="s">
        <v>483</v>
      </c>
      <c r="J93" s="227" t="s">
        <v>202</v>
      </c>
      <c r="K93" s="227" t="s">
        <v>1624</v>
      </c>
      <c r="L93" s="227" t="s">
        <v>1547</v>
      </c>
      <c r="M93" s="227" t="s">
        <v>466</v>
      </c>
      <c r="N93" s="227" t="s">
        <v>1130</v>
      </c>
      <c r="O93" s="227" t="s">
        <v>1576</v>
      </c>
      <c r="P93" s="227" t="s">
        <v>325</v>
      </c>
      <c r="Q93" s="227" t="s">
        <v>1625</v>
      </c>
      <c r="R93" s="227" t="s">
        <v>1578</v>
      </c>
      <c r="S93" s="227">
        <v>32</v>
      </c>
      <c r="T93" s="227" t="s">
        <v>408</v>
      </c>
      <c r="U93" s="227" t="s">
        <v>1687</v>
      </c>
      <c r="V93" s="203">
        <v>19</v>
      </c>
      <c r="W93" s="371">
        <f t="shared" si="2"/>
        <v>0.59375</v>
      </c>
      <c r="X93" s="204" t="str">
        <f t="shared" ref="X93:X122" si="3">IF(OR(W93&lt;90,W93&gt;150),"X","")</f>
        <v>X</v>
      </c>
      <c r="Y93" s="178" t="s">
        <v>2017</v>
      </c>
      <c r="Z93" s="2"/>
      <c r="AA93" s="2"/>
    </row>
    <row r="94" spans="1:27" ht="25.5" x14ac:dyDescent="0.2">
      <c r="A94" s="227" t="s">
        <v>118</v>
      </c>
      <c r="B94" s="227">
        <v>2023</v>
      </c>
      <c r="C94" s="227" t="s">
        <v>656</v>
      </c>
      <c r="D94" s="227" t="s">
        <v>144</v>
      </c>
      <c r="E94" s="227" t="s">
        <v>1256</v>
      </c>
      <c r="F94" s="227" t="s">
        <v>1592</v>
      </c>
      <c r="G94" s="227" t="s">
        <v>1626</v>
      </c>
      <c r="H94" s="227" t="s">
        <v>1262</v>
      </c>
      <c r="I94" s="227" t="s">
        <v>483</v>
      </c>
      <c r="J94" s="227" t="s">
        <v>202</v>
      </c>
      <c r="K94" s="227" t="s">
        <v>1624</v>
      </c>
      <c r="L94" s="227" t="s">
        <v>1547</v>
      </c>
      <c r="M94" s="227" t="s">
        <v>466</v>
      </c>
      <c r="N94" s="227" t="s">
        <v>1130</v>
      </c>
      <c r="O94" s="227" t="s">
        <v>1576</v>
      </c>
      <c r="P94" s="227" t="s">
        <v>325</v>
      </c>
      <c r="Q94" s="227" t="s">
        <v>1625</v>
      </c>
      <c r="R94" s="227" t="s">
        <v>1578</v>
      </c>
      <c r="S94" s="227">
        <v>32</v>
      </c>
      <c r="T94" s="227" t="s">
        <v>408</v>
      </c>
      <c r="U94" s="227" t="s">
        <v>1687</v>
      </c>
      <c r="V94" s="203">
        <v>32</v>
      </c>
      <c r="W94" s="371">
        <f t="shared" si="2"/>
        <v>1</v>
      </c>
      <c r="X94" s="204"/>
      <c r="Y94" s="178"/>
      <c r="Z94" s="2"/>
      <c r="AA94" s="2"/>
    </row>
    <row r="95" spans="1:27" ht="89.25" x14ac:dyDescent="0.2">
      <c r="A95" s="227" t="s">
        <v>118</v>
      </c>
      <c r="B95" s="227">
        <v>2023</v>
      </c>
      <c r="C95" s="227" t="s">
        <v>656</v>
      </c>
      <c r="D95" s="227" t="s">
        <v>144</v>
      </c>
      <c r="E95" s="227" t="s">
        <v>1256</v>
      </c>
      <c r="F95" s="227" t="s">
        <v>1588</v>
      </c>
      <c r="G95" s="227" t="s">
        <v>1627</v>
      </c>
      <c r="H95" s="227" t="s">
        <v>1262</v>
      </c>
      <c r="I95" s="227" t="s">
        <v>483</v>
      </c>
      <c r="J95" s="227" t="s">
        <v>202</v>
      </c>
      <c r="K95" s="227" t="s">
        <v>1628</v>
      </c>
      <c r="L95" s="227" t="s">
        <v>1547</v>
      </c>
      <c r="M95" s="227" t="s">
        <v>470</v>
      </c>
      <c r="N95" s="227" t="s">
        <v>1130</v>
      </c>
      <c r="O95" s="227" t="s">
        <v>1576</v>
      </c>
      <c r="P95" s="227" t="s">
        <v>323</v>
      </c>
      <c r="Q95" s="227" t="s">
        <v>1625</v>
      </c>
      <c r="R95" s="227" t="s">
        <v>1578</v>
      </c>
      <c r="S95" s="227">
        <v>25</v>
      </c>
      <c r="T95" s="227" t="s">
        <v>408</v>
      </c>
      <c r="U95" s="227" t="s">
        <v>1687</v>
      </c>
      <c r="V95" s="203">
        <v>40</v>
      </c>
      <c r="W95" s="371">
        <f t="shared" si="2"/>
        <v>1.6</v>
      </c>
      <c r="X95" s="204" t="str">
        <f t="shared" si="3"/>
        <v>X</v>
      </c>
      <c r="Y95" s="178" t="s">
        <v>2018</v>
      </c>
      <c r="Z95" s="2"/>
      <c r="AA95" s="2"/>
    </row>
    <row r="96" spans="1:27" ht="102" x14ac:dyDescent="0.2">
      <c r="A96" s="227" t="s">
        <v>118</v>
      </c>
      <c r="B96" s="227">
        <v>2023</v>
      </c>
      <c r="C96" s="227" t="s">
        <v>656</v>
      </c>
      <c r="D96" s="227" t="s">
        <v>144</v>
      </c>
      <c r="E96" s="227" t="s">
        <v>1256</v>
      </c>
      <c r="F96" s="227" t="s">
        <v>1629</v>
      </c>
      <c r="G96" s="227" t="s">
        <v>1630</v>
      </c>
      <c r="H96" s="227" t="s">
        <v>1262</v>
      </c>
      <c r="I96" s="227" t="s">
        <v>483</v>
      </c>
      <c r="J96" s="227" t="s">
        <v>202</v>
      </c>
      <c r="K96" s="227" t="s">
        <v>1628</v>
      </c>
      <c r="L96" s="227" t="s">
        <v>1547</v>
      </c>
      <c r="M96" s="227" t="s">
        <v>470</v>
      </c>
      <c r="N96" s="227" t="s">
        <v>1130</v>
      </c>
      <c r="O96" s="227" t="s">
        <v>1576</v>
      </c>
      <c r="P96" s="227" t="s">
        <v>323</v>
      </c>
      <c r="Q96" s="227" t="s">
        <v>1625</v>
      </c>
      <c r="R96" s="227" t="s">
        <v>1578</v>
      </c>
      <c r="S96" s="227">
        <v>25</v>
      </c>
      <c r="T96" s="227" t="s">
        <v>408</v>
      </c>
      <c r="U96" s="227" t="s">
        <v>1687</v>
      </c>
      <c r="V96" s="203">
        <v>20</v>
      </c>
      <c r="W96" s="371">
        <f t="shared" si="2"/>
        <v>0.8</v>
      </c>
      <c r="X96" s="204" t="str">
        <f t="shared" si="3"/>
        <v>X</v>
      </c>
      <c r="Y96" s="178" t="s">
        <v>2019</v>
      </c>
      <c r="Z96" s="2"/>
      <c r="AA96" s="2"/>
    </row>
    <row r="97" spans="1:27" ht="127.5" x14ac:dyDescent="0.2">
      <c r="A97" s="227" t="s">
        <v>118</v>
      </c>
      <c r="B97" s="227">
        <v>2023</v>
      </c>
      <c r="C97" s="227" t="s">
        <v>656</v>
      </c>
      <c r="D97" s="227" t="s">
        <v>144</v>
      </c>
      <c r="E97" s="227" t="s">
        <v>1256</v>
      </c>
      <c r="F97" s="227" t="s">
        <v>1622</v>
      </c>
      <c r="G97" s="227" t="s">
        <v>1631</v>
      </c>
      <c r="H97" s="227" t="s">
        <v>1262</v>
      </c>
      <c r="I97" s="227" t="s">
        <v>481</v>
      </c>
      <c r="J97" s="227" t="s">
        <v>202</v>
      </c>
      <c r="K97" s="227" t="s">
        <v>1632</v>
      </c>
      <c r="L97" s="227" t="s">
        <v>1547</v>
      </c>
      <c r="M97" s="227" t="s">
        <v>468</v>
      </c>
      <c r="N97" s="227" t="s">
        <v>1130</v>
      </c>
      <c r="O97" s="227" t="s">
        <v>1576</v>
      </c>
      <c r="P97" s="227" t="s">
        <v>310</v>
      </c>
      <c r="Q97" s="227" t="s">
        <v>1625</v>
      </c>
      <c r="R97" s="227" t="s">
        <v>1600</v>
      </c>
      <c r="S97" s="227">
        <v>100</v>
      </c>
      <c r="T97" s="227" t="s">
        <v>230</v>
      </c>
      <c r="U97" s="227" t="s">
        <v>1687</v>
      </c>
      <c r="V97" s="203">
        <v>0</v>
      </c>
      <c r="W97" s="371">
        <f t="shared" si="2"/>
        <v>0</v>
      </c>
      <c r="X97" s="204" t="str">
        <f t="shared" si="3"/>
        <v>X</v>
      </c>
      <c r="Y97" s="178" t="s">
        <v>2068</v>
      </c>
      <c r="Z97" s="2"/>
      <c r="AA97" s="2"/>
    </row>
    <row r="98" spans="1:27" ht="89.25" x14ac:dyDescent="0.2">
      <c r="A98" s="227" t="s">
        <v>118</v>
      </c>
      <c r="B98" s="227">
        <v>2023</v>
      </c>
      <c r="C98" s="227" t="s">
        <v>656</v>
      </c>
      <c r="D98" s="227" t="s">
        <v>144</v>
      </c>
      <c r="E98" s="227" t="s">
        <v>1277</v>
      </c>
      <c r="F98" s="227" t="s">
        <v>1633</v>
      </c>
      <c r="G98" s="227" t="s">
        <v>1634</v>
      </c>
      <c r="H98" s="227" t="s">
        <v>1262</v>
      </c>
      <c r="I98" s="227" t="s">
        <v>493</v>
      </c>
      <c r="J98" s="227" t="s">
        <v>200</v>
      </c>
      <c r="K98" s="227" t="s">
        <v>1635</v>
      </c>
      <c r="L98" s="227" t="s">
        <v>1547</v>
      </c>
      <c r="M98" s="227" t="s">
        <v>474</v>
      </c>
      <c r="N98" s="227" t="s">
        <v>1262</v>
      </c>
      <c r="O98" s="227" t="s">
        <v>1576</v>
      </c>
      <c r="P98" s="227" t="s">
        <v>310</v>
      </c>
      <c r="Q98" s="227" t="s">
        <v>373</v>
      </c>
      <c r="R98" s="227" t="s">
        <v>1636</v>
      </c>
      <c r="S98" s="227">
        <v>200</v>
      </c>
      <c r="T98" s="227" t="s">
        <v>408</v>
      </c>
      <c r="U98" s="227" t="s">
        <v>1637</v>
      </c>
      <c r="V98" s="203">
        <v>328</v>
      </c>
      <c r="W98" s="371">
        <f t="shared" si="2"/>
        <v>1.64</v>
      </c>
      <c r="X98" s="204" t="str">
        <f t="shared" si="3"/>
        <v>X</v>
      </c>
      <c r="Y98" s="178" t="s">
        <v>2020</v>
      </c>
      <c r="Z98" s="2"/>
      <c r="AA98" s="2"/>
    </row>
    <row r="99" spans="1:27" ht="89.25" x14ac:dyDescent="0.2">
      <c r="A99" s="227" t="s">
        <v>118</v>
      </c>
      <c r="B99" s="227">
        <v>2023</v>
      </c>
      <c r="C99" s="227" t="s">
        <v>656</v>
      </c>
      <c r="D99" s="227" t="s">
        <v>144</v>
      </c>
      <c r="E99" s="227" t="s">
        <v>1277</v>
      </c>
      <c r="F99" s="227" t="s">
        <v>1633</v>
      </c>
      <c r="G99" s="227" t="s">
        <v>1634</v>
      </c>
      <c r="H99" s="227" t="s">
        <v>1262</v>
      </c>
      <c r="I99" s="227" t="s">
        <v>493</v>
      </c>
      <c r="J99" s="227" t="s">
        <v>200</v>
      </c>
      <c r="K99" s="227" t="s">
        <v>1635</v>
      </c>
      <c r="L99" s="227" t="s">
        <v>1547</v>
      </c>
      <c r="M99" s="227" t="s">
        <v>474</v>
      </c>
      <c r="N99" s="227" t="s">
        <v>1262</v>
      </c>
      <c r="O99" s="227" t="s">
        <v>1576</v>
      </c>
      <c r="P99" s="227" t="s">
        <v>310</v>
      </c>
      <c r="Q99" s="227" t="s">
        <v>373</v>
      </c>
      <c r="R99" s="227" t="s">
        <v>1638</v>
      </c>
      <c r="S99" s="227">
        <v>200</v>
      </c>
      <c r="T99" s="227" t="s">
        <v>408</v>
      </c>
      <c r="U99" s="227" t="s">
        <v>1637</v>
      </c>
      <c r="V99" s="203">
        <v>328</v>
      </c>
      <c r="W99" s="371">
        <f t="shared" si="2"/>
        <v>1.64</v>
      </c>
      <c r="X99" s="204" t="str">
        <f t="shared" si="3"/>
        <v>X</v>
      </c>
      <c r="Y99" s="178" t="s">
        <v>2020</v>
      </c>
      <c r="Z99" s="2"/>
      <c r="AA99" s="2"/>
    </row>
    <row r="100" spans="1:27" ht="89.25" x14ac:dyDescent="0.2">
      <c r="A100" s="227" t="s">
        <v>118</v>
      </c>
      <c r="B100" s="227">
        <v>2023</v>
      </c>
      <c r="C100" s="227" t="s">
        <v>656</v>
      </c>
      <c r="D100" s="227" t="s">
        <v>144</v>
      </c>
      <c r="E100" s="227" t="s">
        <v>1277</v>
      </c>
      <c r="F100" s="227" t="s">
        <v>1633</v>
      </c>
      <c r="G100" s="227" t="s">
        <v>1634</v>
      </c>
      <c r="H100" s="227" t="s">
        <v>1262</v>
      </c>
      <c r="I100" s="227" t="s">
        <v>493</v>
      </c>
      <c r="J100" s="227" t="s">
        <v>200</v>
      </c>
      <c r="K100" s="227" t="s">
        <v>1635</v>
      </c>
      <c r="L100" s="227" t="s">
        <v>1547</v>
      </c>
      <c r="M100" s="227" t="s">
        <v>474</v>
      </c>
      <c r="N100" s="227" t="s">
        <v>1262</v>
      </c>
      <c r="O100" s="227" t="s">
        <v>1576</v>
      </c>
      <c r="P100" s="227" t="s">
        <v>310</v>
      </c>
      <c r="Q100" s="227" t="s">
        <v>373</v>
      </c>
      <c r="R100" s="227" t="s">
        <v>1639</v>
      </c>
      <c r="S100" s="227">
        <v>200</v>
      </c>
      <c r="T100" s="227" t="s">
        <v>408</v>
      </c>
      <c r="U100" s="227" t="s">
        <v>1637</v>
      </c>
      <c r="V100" s="203">
        <v>328</v>
      </c>
      <c r="W100" s="371">
        <f t="shared" si="2"/>
        <v>1.64</v>
      </c>
      <c r="X100" s="204" t="str">
        <f t="shared" si="3"/>
        <v>X</v>
      </c>
      <c r="Y100" s="178" t="s">
        <v>2020</v>
      </c>
      <c r="Z100" s="2"/>
      <c r="AA100" s="2"/>
    </row>
    <row r="101" spans="1:27" ht="89.25" x14ac:dyDescent="0.2">
      <c r="A101" s="227" t="s">
        <v>118</v>
      </c>
      <c r="B101" s="227">
        <v>2023</v>
      </c>
      <c r="C101" s="227" t="s">
        <v>656</v>
      </c>
      <c r="D101" s="227" t="s">
        <v>144</v>
      </c>
      <c r="E101" s="227" t="s">
        <v>1277</v>
      </c>
      <c r="F101" s="227" t="s">
        <v>1640</v>
      </c>
      <c r="G101" s="227" t="s">
        <v>1641</v>
      </c>
      <c r="H101" s="227" t="s">
        <v>1262</v>
      </c>
      <c r="I101" s="227" t="s">
        <v>493</v>
      </c>
      <c r="J101" s="227" t="s">
        <v>200</v>
      </c>
      <c r="K101" s="227" t="s">
        <v>1635</v>
      </c>
      <c r="L101" s="227" t="s">
        <v>1547</v>
      </c>
      <c r="M101" s="227" t="s">
        <v>474</v>
      </c>
      <c r="N101" s="227" t="s">
        <v>1262</v>
      </c>
      <c r="O101" s="227" t="s">
        <v>1576</v>
      </c>
      <c r="P101" s="227" t="s">
        <v>310</v>
      </c>
      <c r="Q101" s="227" t="s">
        <v>373</v>
      </c>
      <c r="R101" s="227" t="s">
        <v>1636</v>
      </c>
      <c r="S101" s="227">
        <v>500</v>
      </c>
      <c r="T101" s="227" t="s">
        <v>408</v>
      </c>
      <c r="U101" s="227" t="s">
        <v>1637</v>
      </c>
      <c r="V101" s="203">
        <v>428</v>
      </c>
      <c r="W101" s="371">
        <f t="shared" si="2"/>
        <v>0.85599999999999998</v>
      </c>
      <c r="X101" s="204" t="str">
        <f t="shared" si="3"/>
        <v>X</v>
      </c>
      <c r="Y101" s="178" t="s">
        <v>2021</v>
      </c>
      <c r="Z101" s="2"/>
      <c r="AA101" s="2"/>
    </row>
    <row r="102" spans="1:27" ht="89.25" x14ac:dyDescent="0.2">
      <c r="A102" s="227" t="s">
        <v>118</v>
      </c>
      <c r="B102" s="227">
        <v>2023</v>
      </c>
      <c r="C102" s="227" t="s">
        <v>656</v>
      </c>
      <c r="D102" s="227" t="s">
        <v>144</v>
      </c>
      <c r="E102" s="227" t="s">
        <v>1277</v>
      </c>
      <c r="F102" s="227" t="s">
        <v>1640</v>
      </c>
      <c r="G102" s="227" t="s">
        <v>1641</v>
      </c>
      <c r="H102" s="227" t="s">
        <v>1262</v>
      </c>
      <c r="I102" s="227" t="s">
        <v>493</v>
      </c>
      <c r="J102" s="227" t="s">
        <v>200</v>
      </c>
      <c r="K102" s="227" t="s">
        <v>1635</v>
      </c>
      <c r="L102" s="227" t="s">
        <v>1547</v>
      </c>
      <c r="M102" s="227" t="s">
        <v>474</v>
      </c>
      <c r="N102" s="227" t="s">
        <v>1262</v>
      </c>
      <c r="O102" s="227" t="s">
        <v>1576</v>
      </c>
      <c r="P102" s="227" t="s">
        <v>310</v>
      </c>
      <c r="Q102" s="227" t="s">
        <v>373</v>
      </c>
      <c r="R102" s="227" t="s">
        <v>1638</v>
      </c>
      <c r="S102" s="227">
        <v>500</v>
      </c>
      <c r="T102" s="227" t="s">
        <v>408</v>
      </c>
      <c r="U102" s="227" t="s">
        <v>1637</v>
      </c>
      <c r="V102" s="203">
        <v>428</v>
      </c>
      <c r="W102" s="371">
        <f t="shared" si="2"/>
        <v>0.85599999999999998</v>
      </c>
      <c r="X102" s="204" t="str">
        <f t="shared" si="3"/>
        <v>X</v>
      </c>
      <c r="Y102" s="178" t="s">
        <v>2021</v>
      </c>
      <c r="Z102" s="2"/>
      <c r="AA102" s="2"/>
    </row>
    <row r="103" spans="1:27" ht="89.25" x14ac:dyDescent="0.2">
      <c r="A103" s="227" t="s">
        <v>118</v>
      </c>
      <c r="B103" s="227">
        <v>2023</v>
      </c>
      <c r="C103" s="227" t="s">
        <v>656</v>
      </c>
      <c r="D103" s="227" t="s">
        <v>144</v>
      </c>
      <c r="E103" s="227" t="s">
        <v>1277</v>
      </c>
      <c r="F103" s="227" t="s">
        <v>1640</v>
      </c>
      <c r="G103" s="227" t="s">
        <v>1641</v>
      </c>
      <c r="H103" s="227" t="s">
        <v>1262</v>
      </c>
      <c r="I103" s="227" t="s">
        <v>493</v>
      </c>
      <c r="J103" s="227" t="s">
        <v>200</v>
      </c>
      <c r="K103" s="227" t="s">
        <v>1635</v>
      </c>
      <c r="L103" s="227" t="s">
        <v>1547</v>
      </c>
      <c r="M103" s="227" t="s">
        <v>474</v>
      </c>
      <c r="N103" s="227" t="s">
        <v>1262</v>
      </c>
      <c r="O103" s="227" t="s">
        <v>1576</v>
      </c>
      <c r="P103" s="227" t="s">
        <v>310</v>
      </c>
      <c r="Q103" s="227" t="s">
        <v>373</v>
      </c>
      <c r="R103" s="227" t="s">
        <v>1639</v>
      </c>
      <c r="S103" s="227">
        <v>500</v>
      </c>
      <c r="T103" s="227" t="s">
        <v>408</v>
      </c>
      <c r="U103" s="227" t="s">
        <v>1637</v>
      </c>
      <c r="V103" s="203">
        <v>428</v>
      </c>
      <c r="W103" s="371">
        <f t="shared" si="2"/>
        <v>0.85599999999999998</v>
      </c>
      <c r="X103" s="204" t="str">
        <f t="shared" si="3"/>
        <v>X</v>
      </c>
      <c r="Y103" s="178" t="s">
        <v>2021</v>
      </c>
      <c r="Z103" s="2"/>
      <c r="AA103" s="2"/>
    </row>
    <row r="104" spans="1:27" ht="89.25" x14ac:dyDescent="0.2">
      <c r="A104" s="227" t="s">
        <v>118</v>
      </c>
      <c r="B104" s="227">
        <v>2023</v>
      </c>
      <c r="C104" s="227" t="s">
        <v>656</v>
      </c>
      <c r="D104" s="227" t="s">
        <v>144</v>
      </c>
      <c r="E104" s="227" t="s">
        <v>1277</v>
      </c>
      <c r="F104" s="227" t="s">
        <v>1642</v>
      </c>
      <c r="G104" s="227" t="s">
        <v>1643</v>
      </c>
      <c r="H104" s="227" t="s">
        <v>1262</v>
      </c>
      <c r="I104" s="227" t="s">
        <v>493</v>
      </c>
      <c r="J104" s="227" t="s">
        <v>200</v>
      </c>
      <c r="K104" s="227" t="s">
        <v>1635</v>
      </c>
      <c r="L104" s="227" t="s">
        <v>1547</v>
      </c>
      <c r="M104" s="227" t="s">
        <v>474</v>
      </c>
      <c r="N104" s="227" t="s">
        <v>1262</v>
      </c>
      <c r="O104" s="227" t="s">
        <v>1576</v>
      </c>
      <c r="P104" s="227" t="s">
        <v>310</v>
      </c>
      <c r="Q104" s="227" t="s">
        <v>373</v>
      </c>
      <c r="R104" s="227" t="s">
        <v>1636</v>
      </c>
      <c r="S104" s="227">
        <v>100</v>
      </c>
      <c r="T104" s="227" t="s">
        <v>408</v>
      </c>
      <c r="U104" s="227" t="s">
        <v>1637</v>
      </c>
      <c r="V104" s="203">
        <v>80</v>
      </c>
      <c r="W104" s="371">
        <f t="shared" si="2"/>
        <v>0.8</v>
      </c>
      <c r="X104" s="204" t="str">
        <f t="shared" si="3"/>
        <v>X</v>
      </c>
      <c r="Y104" s="178" t="s">
        <v>2021</v>
      </c>
      <c r="Z104" s="2"/>
      <c r="AA104" s="2"/>
    </row>
    <row r="105" spans="1:27" ht="89.25" x14ac:dyDescent="0.2">
      <c r="A105" s="227" t="s">
        <v>118</v>
      </c>
      <c r="B105" s="227">
        <v>2023</v>
      </c>
      <c r="C105" s="227" t="s">
        <v>656</v>
      </c>
      <c r="D105" s="227" t="s">
        <v>144</v>
      </c>
      <c r="E105" s="227" t="s">
        <v>1277</v>
      </c>
      <c r="F105" s="227" t="s">
        <v>1642</v>
      </c>
      <c r="G105" s="227" t="s">
        <v>1643</v>
      </c>
      <c r="H105" s="227" t="s">
        <v>1262</v>
      </c>
      <c r="I105" s="227" t="s">
        <v>493</v>
      </c>
      <c r="J105" s="227" t="s">
        <v>200</v>
      </c>
      <c r="K105" s="227" t="s">
        <v>1635</v>
      </c>
      <c r="L105" s="227" t="s">
        <v>1547</v>
      </c>
      <c r="M105" s="227" t="s">
        <v>474</v>
      </c>
      <c r="N105" s="227" t="s">
        <v>1262</v>
      </c>
      <c r="O105" s="227" t="s">
        <v>1576</v>
      </c>
      <c r="P105" s="227" t="s">
        <v>310</v>
      </c>
      <c r="Q105" s="227" t="s">
        <v>373</v>
      </c>
      <c r="R105" s="227" t="s">
        <v>1638</v>
      </c>
      <c r="S105" s="227">
        <v>100</v>
      </c>
      <c r="T105" s="227" t="s">
        <v>408</v>
      </c>
      <c r="U105" s="227" t="s">
        <v>1637</v>
      </c>
      <c r="V105" s="203">
        <v>80</v>
      </c>
      <c r="W105" s="371">
        <f t="shared" si="2"/>
        <v>0.8</v>
      </c>
      <c r="X105" s="204" t="str">
        <f t="shared" si="3"/>
        <v>X</v>
      </c>
      <c r="Y105" s="178" t="s">
        <v>2021</v>
      </c>
      <c r="Z105" s="2"/>
      <c r="AA105" s="2"/>
    </row>
    <row r="106" spans="1:27" ht="89.25" x14ac:dyDescent="0.2">
      <c r="A106" s="227" t="s">
        <v>118</v>
      </c>
      <c r="B106" s="227">
        <v>2023</v>
      </c>
      <c r="C106" s="227" t="s">
        <v>656</v>
      </c>
      <c r="D106" s="227" t="s">
        <v>144</v>
      </c>
      <c r="E106" s="227" t="s">
        <v>1277</v>
      </c>
      <c r="F106" s="227" t="s">
        <v>1642</v>
      </c>
      <c r="G106" s="227" t="s">
        <v>1643</v>
      </c>
      <c r="H106" s="227" t="s">
        <v>1262</v>
      </c>
      <c r="I106" s="227" t="s">
        <v>493</v>
      </c>
      <c r="J106" s="227" t="s">
        <v>200</v>
      </c>
      <c r="K106" s="227" t="s">
        <v>1635</v>
      </c>
      <c r="L106" s="227" t="s">
        <v>1547</v>
      </c>
      <c r="M106" s="227" t="s">
        <v>474</v>
      </c>
      <c r="N106" s="227" t="s">
        <v>1262</v>
      </c>
      <c r="O106" s="227" t="s">
        <v>1576</v>
      </c>
      <c r="P106" s="227" t="s">
        <v>310</v>
      </c>
      <c r="Q106" s="227" t="s">
        <v>373</v>
      </c>
      <c r="R106" s="227" t="s">
        <v>1639</v>
      </c>
      <c r="S106" s="227">
        <v>100</v>
      </c>
      <c r="T106" s="227" t="s">
        <v>408</v>
      </c>
      <c r="U106" s="227" t="s">
        <v>1637</v>
      </c>
      <c r="V106" s="203">
        <v>80</v>
      </c>
      <c r="W106" s="371">
        <f t="shared" si="2"/>
        <v>0.8</v>
      </c>
      <c r="X106" s="204" t="str">
        <f t="shared" si="3"/>
        <v>X</v>
      </c>
      <c r="Y106" s="178" t="s">
        <v>2021</v>
      </c>
      <c r="Z106" s="2"/>
      <c r="AA106" s="2"/>
    </row>
    <row r="107" spans="1:27" ht="89.25" x14ac:dyDescent="0.2">
      <c r="A107" s="227" t="s">
        <v>118</v>
      </c>
      <c r="B107" s="227">
        <v>2023</v>
      </c>
      <c r="C107" s="227" t="s">
        <v>656</v>
      </c>
      <c r="D107" s="227" t="s">
        <v>144</v>
      </c>
      <c r="E107" s="227" t="s">
        <v>1277</v>
      </c>
      <c r="F107" s="227" t="s">
        <v>1644</v>
      </c>
      <c r="G107" s="227" t="s">
        <v>1645</v>
      </c>
      <c r="H107" s="227" t="s">
        <v>1262</v>
      </c>
      <c r="I107" s="227" t="s">
        <v>493</v>
      </c>
      <c r="J107" s="227" t="s">
        <v>200</v>
      </c>
      <c r="K107" s="227" t="s">
        <v>1635</v>
      </c>
      <c r="L107" s="227" t="s">
        <v>1547</v>
      </c>
      <c r="M107" s="227" t="s">
        <v>474</v>
      </c>
      <c r="N107" s="227" t="s">
        <v>1262</v>
      </c>
      <c r="O107" s="227" t="s">
        <v>1576</v>
      </c>
      <c r="P107" s="227" t="s">
        <v>310</v>
      </c>
      <c r="Q107" s="227" t="s">
        <v>373</v>
      </c>
      <c r="R107" s="227" t="s">
        <v>1636</v>
      </c>
      <c r="S107" s="227">
        <v>500</v>
      </c>
      <c r="T107" s="227" t="s">
        <v>408</v>
      </c>
      <c r="U107" s="227" t="s">
        <v>1637</v>
      </c>
      <c r="V107" s="203">
        <v>350</v>
      </c>
      <c r="W107" s="371">
        <f t="shared" si="2"/>
        <v>0.7</v>
      </c>
      <c r="X107" s="204" t="str">
        <f t="shared" si="3"/>
        <v>X</v>
      </c>
      <c r="Y107" s="178" t="s">
        <v>2021</v>
      </c>
      <c r="Z107" s="2"/>
      <c r="AA107" s="2"/>
    </row>
    <row r="108" spans="1:27" ht="89.25" x14ac:dyDescent="0.2">
      <c r="A108" s="227" t="s">
        <v>118</v>
      </c>
      <c r="B108" s="227">
        <v>2023</v>
      </c>
      <c r="C108" s="227" t="s">
        <v>656</v>
      </c>
      <c r="D108" s="227" t="s">
        <v>144</v>
      </c>
      <c r="E108" s="227" t="s">
        <v>1277</v>
      </c>
      <c r="F108" s="227" t="s">
        <v>1644</v>
      </c>
      <c r="G108" s="227" t="s">
        <v>1645</v>
      </c>
      <c r="H108" s="227" t="s">
        <v>1262</v>
      </c>
      <c r="I108" s="227" t="s">
        <v>493</v>
      </c>
      <c r="J108" s="227" t="s">
        <v>200</v>
      </c>
      <c r="K108" s="227" t="s">
        <v>1635</v>
      </c>
      <c r="L108" s="227" t="s">
        <v>1547</v>
      </c>
      <c r="M108" s="227" t="s">
        <v>474</v>
      </c>
      <c r="N108" s="227" t="s">
        <v>1262</v>
      </c>
      <c r="O108" s="227" t="s">
        <v>1576</v>
      </c>
      <c r="P108" s="227" t="s">
        <v>310</v>
      </c>
      <c r="Q108" s="227" t="s">
        <v>373</v>
      </c>
      <c r="R108" s="227" t="s">
        <v>1638</v>
      </c>
      <c r="S108" s="227">
        <v>500</v>
      </c>
      <c r="T108" s="227" t="s">
        <v>408</v>
      </c>
      <c r="U108" s="227" t="s">
        <v>1637</v>
      </c>
      <c r="V108" s="203">
        <v>350</v>
      </c>
      <c r="W108" s="371">
        <f t="shared" si="2"/>
        <v>0.7</v>
      </c>
      <c r="X108" s="204" t="str">
        <f t="shared" si="3"/>
        <v>X</v>
      </c>
      <c r="Y108" s="178" t="s">
        <v>2021</v>
      </c>
      <c r="Z108" s="2"/>
      <c r="AA108" s="2"/>
    </row>
    <row r="109" spans="1:27" ht="89.25" x14ac:dyDescent="0.2">
      <c r="A109" s="227" t="s">
        <v>118</v>
      </c>
      <c r="B109" s="227">
        <v>2023</v>
      </c>
      <c r="C109" s="227" t="s">
        <v>656</v>
      </c>
      <c r="D109" s="227" t="s">
        <v>144</v>
      </c>
      <c r="E109" s="227" t="s">
        <v>1277</v>
      </c>
      <c r="F109" s="227" t="s">
        <v>1644</v>
      </c>
      <c r="G109" s="227" t="s">
        <v>1645</v>
      </c>
      <c r="H109" s="227" t="s">
        <v>1262</v>
      </c>
      <c r="I109" s="227" t="s">
        <v>493</v>
      </c>
      <c r="J109" s="227" t="s">
        <v>200</v>
      </c>
      <c r="K109" s="227" t="s">
        <v>1635</v>
      </c>
      <c r="L109" s="227" t="s">
        <v>1547</v>
      </c>
      <c r="M109" s="227" t="s">
        <v>474</v>
      </c>
      <c r="N109" s="227" t="s">
        <v>1262</v>
      </c>
      <c r="O109" s="227" t="s">
        <v>1576</v>
      </c>
      <c r="P109" s="227" t="s">
        <v>310</v>
      </c>
      <c r="Q109" s="227" t="s">
        <v>373</v>
      </c>
      <c r="R109" s="227" t="s">
        <v>1639</v>
      </c>
      <c r="S109" s="227">
        <v>500</v>
      </c>
      <c r="T109" s="227" t="s">
        <v>408</v>
      </c>
      <c r="U109" s="227" t="s">
        <v>1637</v>
      </c>
      <c r="V109" s="203">
        <v>350</v>
      </c>
      <c r="W109" s="371">
        <f t="shared" si="2"/>
        <v>0.7</v>
      </c>
      <c r="X109" s="204" t="str">
        <f t="shared" si="3"/>
        <v>X</v>
      </c>
      <c r="Y109" s="178" t="s">
        <v>2021</v>
      </c>
      <c r="Z109" s="2"/>
      <c r="AA109" s="2"/>
    </row>
    <row r="110" spans="1:27" ht="89.25" x14ac:dyDescent="0.2">
      <c r="A110" s="227" t="s">
        <v>118</v>
      </c>
      <c r="B110" s="227">
        <v>2023</v>
      </c>
      <c r="C110" s="227" t="s">
        <v>656</v>
      </c>
      <c r="D110" s="227" t="s">
        <v>144</v>
      </c>
      <c r="E110" s="227" t="s">
        <v>1277</v>
      </c>
      <c r="F110" s="227" t="s">
        <v>1646</v>
      </c>
      <c r="G110" s="227" t="s">
        <v>1647</v>
      </c>
      <c r="H110" s="227" t="s">
        <v>1262</v>
      </c>
      <c r="I110" s="227" t="s">
        <v>493</v>
      </c>
      <c r="J110" s="227" t="s">
        <v>200</v>
      </c>
      <c r="K110" s="227" t="s">
        <v>1635</v>
      </c>
      <c r="L110" s="227" t="s">
        <v>1547</v>
      </c>
      <c r="M110" s="227" t="s">
        <v>474</v>
      </c>
      <c r="N110" s="227" t="s">
        <v>1262</v>
      </c>
      <c r="O110" s="227" t="s">
        <v>1576</v>
      </c>
      <c r="P110" s="227" t="s">
        <v>310</v>
      </c>
      <c r="Q110" s="227" t="s">
        <v>373</v>
      </c>
      <c r="R110" s="227" t="s">
        <v>1636</v>
      </c>
      <c r="S110" s="227">
        <v>100</v>
      </c>
      <c r="T110" s="227" t="s">
        <v>408</v>
      </c>
      <c r="U110" s="227" t="s">
        <v>1637</v>
      </c>
      <c r="V110" s="203">
        <v>125</v>
      </c>
      <c r="W110" s="371">
        <f t="shared" si="2"/>
        <v>1.25</v>
      </c>
      <c r="X110" s="204"/>
      <c r="Y110" s="178" t="s">
        <v>2020</v>
      </c>
      <c r="Z110" s="2"/>
      <c r="AA110" s="2"/>
    </row>
    <row r="111" spans="1:27" ht="89.25" x14ac:dyDescent="0.2">
      <c r="A111" s="227" t="s">
        <v>118</v>
      </c>
      <c r="B111" s="227">
        <v>2023</v>
      </c>
      <c r="C111" s="227" t="s">
        <v>656</v>
      </c>
      <c r="D111" s="227" t="s">
        <v>144</v>
      </c>
      <c r="E111" s="227" t="s">
        <v>1277</v>
      </c>
      <c r="F111" s="227" t="s">
        <v>1646</v>
      </c>
      <c r="G111" s="227" t="s">
        <v>1647</v>
      </c>
      <c r="H111" s="227" t="s">
        <v>1262</v>
      </c>
      <c r="I111" s="227" t="s">
        <v>493</v>
      </c>
      <c r="J111" s="227" t="s">
        <v>200</v>
      </c>
      <c r="K111" s="227" t="s">
        <v>1635</v>
      </c>
      <c r="L111" s="227" t="s">
        <v>1547</v>
      </c>
      <c r="M111" s="227" t="s">
        <v>474</v>
      </c>
      <c r="N111" s="227" t="s">
        <v>1262</v>
      </c>
      <c r="O111" s="227" t="s">
        <v>1576</v>
      </c>
      <c r="P111" s="227" t="s">
        <v>310</v>
      </c>
      <c r="Q111" s="227" t="s">
        <v>373</v>
      </c>
      <c r="R111" s="227" t="s">
        <v>1638</v>
      </c>
      <c r="S111" s="227">
        <v>100</v>
      </c>
      <c r="T111" s="227" t="s">
        <v>408</v>
      </c>
      <c r="U111" s="227" t="s">
        <v>1637</v>
      </c>
      <c r="V111" s="203">
        <v>125</v>
      </c>
      <c r="W111" s="371">
        <f t="shared" si="2"/>
        <v>1.25</v>
      </c>
      <c r="X111" s="204"/>
      <c r="Y111" s="178" t="s">
        <v>2020</v>
      </c>
      <c r="Z111" s="2"/>
      <c r="AA111" s="2"/>
    </row>
    <row r="112" spans="1:27" ht="89.25" x14ac:dyDescent="0.2">
      <c r="A112" s="227" t="s">
        <v>118</v>
      </c>
      <c r="B112" s="227">
        <v>2023</v>
      </c>
      <c r="C112" s="227" t="s">
        <v>656</v>
      </c>
      <c r="D112" s="227" t="s">
        <v>144</v>
      </c>
      <c r="E112" s="227" t="s">
        <v>1277</v>
      </c>
      <c r="F112" s="227" t="s">
        <v>1646</v>
      </c>
      <c r="G112" s="227" t="s">
        <v>1647</v>
      </c>
      <c r="H112" s="227" t="s">
        <v>1262</v>
      </c>
      <c r="I112" s="227" t="s">
        <v>493</v>
      </c>
      <c r="J112" s="227" t="s">
        <v>200</v>
      </c>
      <c r="K112" s="227" t="s">
        <v>1635</v>
      </c>
      <c r="L112" s="227" t="s">
        <v>1547</v>
      </c>
      <c r="M112" s="227" t="s">
        <v>474</v>
      </c>
      <c r="N112" s="227" t="s">
        <v>1262</v>
      </c>
      <c r="O112" s="227" t="s">
        <v>1576</v>
      </c>
      <c r="P112" s="227" t="s">
        <v>310</v>
      </c>
      <c r="Q112" s="227" t="s">
        <v>373</v>
      </c>
      <c r="R112" s="227" t="s">
        <v>1639</v>
      </c>
      <c r="S112" s="227">
        <v>100</v>
      </c>
      <c r="T112" s="227" t="s">
        <v>408</v>
      </c>
      <c r="U112" s="227" t="s">
        <v>1637</v>
      </c>
      <c r="V112" s="203">
        <v>125</v>
      </c>
      <c r="W112" s="371">
        <f t="shared" si="2"/>
        <v>1.25</v>
      </c>
      <c r="X112" s="204"/>
      <c r="Y112" s="178" t="s">
        <v>2020</v>
      </c>
      <c r="Z112" s="2"/>
      <c r="AA112" s="2"/>
    </row>
    <row r="113" spans="1:27" ht="89.25" x14ac:dyDescent="0.2">
      <c r="A113" s="227" t="s">
        <v>118</v>
      </c>
      <c r="B113" s="227">
        <v>2023</v>
      </c>
      <c r="C113" s="227" t="s">
        <v>656</v>
      </c>
      <c r="D113" s="227" t="s">
        <v>144</v>
      </c>
      <c r="E113" s="227" t="s">
        <v>1277</v>
      </c>
      <c r="F113" s="227" t="s">
        <v>1648</v>
      </c>
      <c r="G113" s="227" t="s">
        <v>1649</v>
      </c>
      <c r="H113" s="227" t="s">
        <v>1262</v>
      </c>
      <c r="I113" s="227" t="s">
        <v>493</v>
      </c>
      <c r="J113" s="227" t="s">
        <v>200</v>
      </c>
      <c r="K113" s="227" t="s">
        <v>1635</v>
      </c>
      <c r="L113" s="227" t="s">
        <v>1547</v>
      </c>
      <c r="M113" s="227" t="s">
        <v>474</v>
      </c>
      <c r="N113" s="227" t="s">
        <v>1262</v>
      </c>
      <c r="O113" s="227" t="s">
        <v>1576</v>
      </c>
      <c r="P113" s="227" t="s">
        <v>310</v>
      </c>
      <c r="Q113" s="227" t="s">
        <v>373</v>
      </c>
      <c r="R113" s="227" t="s">
        <v>1636</v>
      </c>
      <c r="S113" s="227">
        <v>200</v>
      </c>
      <c r="T113" s="227" t="s">
        <v>408</v>
      </c>
      <c r="U113" s="227" t="s">
        <v>1637</v>
      </c>
      <c r="V113" s="203">
        <v>440</v>
      </c>
      <c r="W113" s="371">
        <f t="shared" si="2"/>
        <v>2.2000000000000002</v>
      </c>
      <c r="X113" s="204" t="str">
        <f t="shared" si="3"/>
        <v>X</v>
      </c>
      <c r="Y113" s="178" t="s">
        <v>2020</v>
      </c>
      <c r="Z113" s="2"/>
      <c r="AA113" s="2"/>
    </row>
    <row r="114" spans="1:27" ht="89.25" x14ac:dyDescent="0.2">
      <c r="A114" s="227" t="s">
        <v>118</v>
      </c>
      <c r="B114" s="227">
        <v>2023</v>
      </c>
      <c r="C114" s="227" t="s">
        <v>656</v>
      </c>
      <c r="D114" s="227" t="s">
        <v>144</v>
      </c>
      <c r="E114" s="227" t="s">
        <v>1277</v>
      </c>
      <c r="F114" s="227" t="s">
        <v>1648</v>
      </c>
      <c r="G114" s="227" t="s">
        <v>1649</v>
      </c>
      <c r="H114" s="227" t="s">
        <v>1262</v>
      </c>
      <c r="I114" s="227" t="s">
        <v>493</v>
      </c>
      <c r="J114" s="227" t="s">
        <v>200</v>
      </c>
      <c r="K114" s="227" t="s">
        <v>1635</v>
      </c>
      <c r="L114" s="227" t="s">
        <v>1547</v>
      </c>
      <c r="M114" s="227" t="s">
        <v>474</v>
      </c>
      <c r="N114" s="227" t="s">
        <v>1262</v>
      </c>
      <c r="O114" s="227" t="s">
        <v>1576</v>
      </c>
      <c r="P114" s="227" t="s">
        <v>310</v>
      </c>
      <c r="Q114" s="227" t="s">
        <v>373</v>
      </c>
      <c r="R114" s="227" t="s">
        <v>1638</v>
      </c>
      <c r="S114" s="227">
        <v>200</v>
      </c>
      <c r="T114" s="227" t="s">
        <v>408</v>
      </c>
      <c r="U114" s="227" t="s">
        <v>1637</v>
      </c>
      <c r="V114" s="203">
        <v>440</v>
      </c>
      <c r="W114" s="371">
        <f t="shared" si="2"/>
        <v>2.2000000000000002</v>
      </c>
      <c r="X114" s="204" t="str">
        <f t="shared" si="3"/>
        <v>X</v>
      </c>
      <c r="Y114" s="178" t="s">
        <v>2020</v>
      </c>
      <c r="Z114" s="2"/>
      <c r="AA114" s="2"/>
    </row>
    <row r="115" spans="1:27" ht="89.25" x14ac:dyDescent="0.2">
      <c r="A115" s="227" t="s">
        <v>118</v>
      </c>
      <c r="B115" s="227">
        <v>2023</v>
      </c>
      <c r="C115" s="227" t="s">
        <v>656</v>
      </c>
      <c r="D115" s="227" t="s">
        <v>144</v>
      </c>
      <c r="E115" s="227" t="s">
        <v>1277</v>
      </c>
      <c r="F115" s="227" t="s">
        <v>1648</v>
      </c>
      <c r="G115" s="227" t="s">
        <v>1649</v>
      </c>
      <c r="H115" s="227" t="s">
        <v>1262</v>
      </c>
      <c r="I115" s="227" t="s">
        <v>493</v>
      </c>
      <c r="J115" s="227" t="s">
        <v>200</v>
      </c>
      <c r="K115" s="227" t="s">
        <v>1635</v>
      </c>
      <c r="L115" s="227" t="s">
        <v>1547</v>
      </c>
      <c r="M115" s="227" t="s">
        <v>474</v>
      </c>
      <c r="N115" s="227" t="s">
        <v>1262</v>
      </c>
      <c r="O115" s="227" t="s">
        <v>1576</v>
      </c>
      <c r="P115" s="227" t="s">
        <v>310</v>
      </c>
      <c r="Q115" s="227" t="s">
        <v>373</v>
      </c>
      <c r="R115" s="227" t="s">
        <v>1639</v>
      </c>
      <c r="S115" s="227">
        <v>200</v>
      </c>
      <c r="T115" s="227" t="s">
        <v>408</v>
      </c>
      <c r="U115" s="227" t="s">
        <v>1637</v>
      </c>
      <c r="V115" s="203">
        <v>440</v>
      </c>
      <c r="W115" s="371">
        <f t="shared" si="2"/>
        <v>2.2000000000000002</v>
      </c>
      <c r="X115" s="204" t="str">
        <f t="shared" si="3"/>
        <v>X</v>
      </c>
      <c r="Y115" s="178" t="s">
        <v>2020</v>
      </c>
      <c r="Z115" s="2"/>
      <c r="AA115" s="2"/>
    </row>
    <row r="116" spans="1:27" ht="102" x14ac:dyDescent="0.2">
      <c r="A116" s="227" t="s">
        <v>118</v>
      </c>
      <c r="B116" s="227">
        <v>2023</v>
      </c>
      <c r="C116" s="227" t="s">
        <v>656</v>
      </c>
      <c r="D116" s="227" t="s">
        <v>144</v>
      </c>
      <c r="E116" s="227" t="s">
        <v>1277</v>
      </c>
      <c r="F116" s="227" t="s">
        <v>1644</v>
      </c>
      <c r="G116" s="227" t="s">
        <v>1650</v>
      </c>
      <c r="H116" s="227" t="s">
        <v>1262</v>
      </c>
      <c r="I116" s="227" t="s">
        <v>493</v>
      </c>
      <c r="J116" s="227" t="s">
        <v>196</v>
      </c>
      <c r="K116" s="227" t="s">
        <v>1651</v>
      </c>
      <c r="L116" s="227" t="s">
        <v>1547</v>
      </c>
      <c r="M116" s="227" t="s">
        <v>474</v>
      </c>
      <c r="N116" s="227" t="s">
        <v>1262</v>
      </c>
      <c r="O116" s="227" t="s">
        <v>1652</v>
      </c>
      <c r="P116" s="227" t="s">
        <v>310</v>
      </c>
      <c r="Q116" s="227" t="s">
        <v>373</v>
      </c>
      <c r="R116" s="227" t="s">
        <v>1639</v>
      </c>
      <c r="S116" s="227">
        <v>100</v>
      </c>
      <c r="T116" s="227" t="s">
        <v>408</v>
      </c>
      <c r="U116" s="227" t="s">
        <v>1653</v>
      </c>
      <c r="V116" s="203">
        <v>0</v>
      </c>
      <c r="W116" s="371">
        <f t="shared" si="2"/>
        <v>0</v>
      </c>
      <c r="X116" s="204" t="str">
        <f t="shared" si="3"/>
        <v>X</v>
      </c>
      <c r="Y116" s="306" t="s">
        <v>2070</v>
      </c>
      <c r="Z116" s="2"/>
      <c r="AA116" s="2"/>
    </row>
    <row r="117" spans="1:27" ht="102" x14ac:dyDescent="0.2">
      <c r="A117" s="227" t="s">
        <v>118</v>
      </c>
      <c r="B117" s="227">
        <v>2023</v>
      </c>
      <c r="C117" s="227" t="s">
        <v>656</v>
      </c>
      <c r="D117" s="227" t="s">
        <v>144</v>
      </c>
      <c r="E117" s="227" t="s">
        <v>1277</v>
      </c>
      <c r="F117" s="227" t="s">
        <v>1644</v>
      </c>
      <c r="G117" s="227" t="s">
        <v>1650</v>
      </c>
      <c r="H117" s="227" t="s">
        <v>1262</v>
      </c>
      <c r="I117" s="227" t="s">
        <v>493</v>
      </c>
      <c r="J117" s="227" t="s">
        <v>196</v>
      </c>
      <c r="K117" s="227" t="s">
        <v>1651</v>
      </c>
      <c r="L117" s="227" t="s">
        <v>1547</v>
      </c>
      <c r="M117" s="227" t="s">
        <v>474</v>
      </c>
      <c r="N117" s="227" t="s">
        <v>1262</v>
      </c>
      <c r="O117" s="227" t="s">
        <v>1652</v>
      </c>
      <c r="P117" s="227" t="s">
        <v>310</v>
      </c>
      <c r="Q117" s="227" t="s">
        <v>373</v>
      </c>
      <c r="R117" s="227" t="s">
        <v>1638</v>
      </c>
      <c r="S117" s="227">
        <v>100</v>
      </c>
      <c r="T117" s="227" t="s">
        <v>408</v>
      </c>
      <c r="U117" s="227" t="s">
        <v>1653</v>
      </c>
      <c r="V117" s="203">
        <v>0</v>
      </c>
      <c r="W117" s="371">
        <f t="shared" si="2"/>
        <v>0</v>
      </c>
      <c r="X117" s="204" t="str">
        <f t="shared" si="3"/>
        <v>X</v>
      </c>
      <c r="Y117" s="306" t="s">
        <v>2070</v>
      </c>
      <c r="Z117" s="2"/>
      <c r="AA117" s="2"/>
    </row>
    <row r="118" spans="1:27" ht="102" x14ac:dyDescent="0.2">
      <c r="A118" s="227" t="s">
        <v>118</v>
      </c>
      <c r="B118" s="227">
        <v>2023</v>
      </c>
      <c r="C118" s="227" t="s">
        <v>656</v>
      </c>
      <c r="D118" s="227" t="s">
        <v>144</v>
      </c>
      <c r="E118" s="227" t="s">
        <v>1277</v>
      </c>
      <c r="F118" s="227" t="s">
        <v>1644</v>
      </c>
      <c r="G118" s="227" t="s">
        <v>1650</v>
      </c>
      <c r="H118" s="227" t="s">
        <v>1262</v>
      </c>
      <c r="I118" s="227" t="s">
        <v>493</v>
      </c>
      <c r="J118" s="227" t="s">
        <v>196</v>
      </c>
      <c r="K118" s="227" t="s">
        <v>1651</v>
      </c>
      <c r="L118" s="227" t="s">
        <v>1547</v>
      </c>
      <c r="M118" s="227" t="s">
        <v>474</v>
      </c>
      <c r="N118" s="227" t="s">
        <v>1262</v>
      </c>
      <c r="O118" s="227" t="s">
        <v>1652</v>
      </c>
      <c r="P118" s="227" t="s">
        <v>310</v>
      </c>
      <c r="Q118" s="227" t="s">
        <v>373</v>
      </c>
      <c r="R118" s="227" t="s">
        <v>1636</v>
      </c>
      <c r="S118" s="227">
        <v>100</v>
      </c>
      <c r="T118" s="227" t="s">
        <v>408</v>
      </c>
      <c r="U118" s="227" t="s">
        <v>1653</v>
      </c>
      <c r="V118" s="203">
        <v>0</v>
      </c>
      <c r="W118" s="371">
        <f t="shared" si="2"/>
        <v>0</v>
      </c>
      <c r="X118" s="204" t="str">
        <f t="shared" si="3"/>
        <v>X</v>
      </c>
      <c r="Y118" s="306" t="s">
        <v>2070</v>
      </c>
      <c r="Z118" s="2"/>
      <c r="AA118" s="2"/>
    </row>
    <row r="119" spans="1:27" ht="102" x14ac:dyDescent="0.2">
      <c r="A119" s="227" t="s">
        <v>118</v>
      </c>
      <c r="B119" s="227">
        <v>2023</v>
      </c>
      <c r="C119" s="227" t="s">
        <v>656</v>
      </c>
      <c r="D119" s="227" t="s">
        <v>144</v>
      </c>
      <c r="E119" s="227" t="s">
        <v>1277</v>
      </c>
      <c r="F119" s="227" t="s">
        <v>1646</v>
      </c>
      <c r="G119" s="227" t="s">
        <v>1654</v>
      </c>
      <c r="H119" s="227" t="s">
        <v>1262</v>
      </c>
      <c r="I119" s="227" t="s">
        <v>493</v>
      </c>
      <c r="J119" s="227" t="s">
        <v>196</v>
      </c>
      <c r="K119" s="227" t="s">
        <v>1651</v>
      </c>
      <c r="L119" s="227" t="s">
        <v>1547</v>
      </c>
      <c r="M119" s="227" t="s">
        <v>474</v>
      </c>
      <c r="N119" s="227" t="s">
        <v>1262</v>
      </c>
      <c r="O119" s="227" t="s">
        <v>1652</v>
      </c>
      <c r="P119" s="227" t="s">
        <v>310</v>
      </c>
      <c r="Q119" s="227" t="s">
        <v>373</v>
      </c>
      <c r="R119" s="227" t="s">
        <v>1639</v>
      </c>
      <c r="S119" s="227">
        <v>100</v>
      </c>
      <c r="T119" s="227" t="s">
        <v>408</v>
      </c>
      <c r="U119" s="227" t="s">
        <v>1653</v>
      </c>
      <c r="V119" s="203">
        <v>0</v>
      </c>
      <c r="W119" s="371">
        <f t="shared" si="2"/>
        <v>0</v>
      </c>
      <c r="X119" s="204" t="str">
        <f t="shared" si="3"/>
        <v>X</v>
      </c>
      <c r="Y119" s="306" t="s">
        <v>2070</v>
      </c>
      <c r="Z119" s="2"/>
      <c r="AA119" s="2"/>
    </row>
    <row r="120" spans="1:27" ht="102" x14ac:dyDescent="0.2">
      <c r="A120" s="227" t="s">
        <v>118</v>
      </c>
      <c r="B120" s="227">
        <v>2023</v>
      </c>
      <c r="C120" s="227" t="s">
        <v>656</v>
      </c>
      <c r="D120" s="227" t="s">
        <v>144</v>
      </c>
      <c r="E120" s="227" t="s">
        <v>1277</v>
      </c>
      <c r="F120" s="227" t="s">
        <v>1646</v>
      </c>
      <c r="G120" s="227" t="s">
        <v>1654</v>
      </c>
      <c r="H120" s="227" t="s">
        <v>1262</v>
      </c>
      <c r="I120" s="227" t="s">
        <v>493</v>
      </c>
      <c r="J120" s="227" t="s">
        <v>196</v>
      </c>
      <c r="K120" s="227" t="s">
        <v>1651</v>
      </c>
      <c r="L120" s="227" t="s">
        <v>1547</v>
      </c>
      <c r="M120" s="227" t="s">
        <v>474</v>
      </c>
      <c r="N120" s="227" t="s">
        <v>1262</v>
      </c>
      <c r="O120" s="227" t="s">
        <v>1652</v>
      </c>
      <c r="P120" s="227" t="s">
        <v>310</v>
      </c>
      <c r="Q120" s="227" t="s">
        <v>373</v>
      </c>
      <c r="R120" s="227" t="s">
        <v>1638</v>
      </c>
      <c r="S120" s="227">
        <v>100</v>
      </c>
      <c r="T120" s="227" t="s">
        <v>408</v>
      </c>
      <c r="U120" s="227" t="s">
        <v>1653</v>
      </c>
      <c r="V120" s="203">
        <v>0</v>
      </c>
      <c r="W120" s="371">
        <f t="shared" si="2"/>
        <v>0</v>
      </c>
      <c r="X120" s="204" t="str">
        <f t="shared" si="3"/>
        <v>X</v>
      </c>
      <c r="Y120" s="306" t="s">
        <v>2070</v>
      </c>
      <c r="Z120" s="2"/>
      <c r="AA120" s="2"/>
    </row>
    <row r="121" spans="1:27" ht="102" x14ac:dyDescent="0.2">
      <c r="A121" s="227" t="s">
        <v>118</v>
      </c>
      <c r="B121" s="227">
        <v>2023</v>
      </c>
      <c r="C121" s="227" t="s">
        <v>656</v>
      </c>
      <c r="D121" s="227" t="s">
        <v>144</v>
      </c>
      <c r="E121" s="227" t="s">
        <v>1277</v>
      </c>
      <c r="F121" s="227" t="s">
        <v>1646</v>
      </c>
      <c r="G121" s="227" t="s">
        <v>1654</v>
      </c>
      <c r="H121" s="227" t="s">
        <v>1262</v>
      </c>
      <c r="I121" s="227" t="s">
        <v>493</v>
      </c>
      <c r="J121" s="227" t="s">
        <v>196</v>
      </c>
      <c r="K121" s="227" t="s">
        <v>1651</v>
      </c>
      <c r="L121" s="227" t="s">
        <v>1547</v>
      </c>
      <c r="M121" s="227" t="s">
        <v>474</v>
      </c>
      <c r="N121" s="227" t="s">
        <v>1262</v>
      </c>
      <c r="O121" s="227" t="s">
        <v>1652</v>
      </c>
      <c r="P121" s="227" t="s">
        <v>310</v>
      </c>
      <c r="Q121" s="227" t="s">
        <v>373</v>
      </c>
      <c r="R121" s="227" t="s">
        <v>1636</v>
      </c>
      <c r="S121" s="227">
        <v>100</v>
      </c>
      <c r="T121" s="227" t="s">
        <v>408</v>
      </c>
      <c r="U121" s="227" t="s">
        <v>1653</v>
      </c>
      <c r="V121" s="203">
        <v>0</v>
      </c>
      <c r="W121" s="371">
        <f t="shared" si="2"/>
        <v>0</v>
      </c>
      <c r="X121" s="204" t="str">
        <f t="shared" si="3"/>
        <v>X</v>
      </c>
      <c r="Y121" s="306" t="s">
        <v>2070</v>
      </c>
      <c r="Z121" s="2"/>
      <c r="AA121" s="2"/>
    </row>
    <row r="122" spans="1:27" ht="102" x14ac:dyDescent="0.2">
      <c r="A122" s="227" t="s">
        <v>118</v>
      </c>
      <c r="B122" s="227">
        <v>2023</v>
      </c>
      <c r="C122" s="227" t="s">
        <v>656</v>
      </c>
      <c r="D122" s="227" t="s">
        <v>144</v>
      </c>
      <c r="E122" s="227" t="s">
        <v>1277</v>
      </c>
      <c r="F122" s="227" t="s">
        <v>1633</v>
      </c>
      <c r="G122" s="227" t="s">
        <v>1655</v>
      </c>
      <c r="H122" s="227" t="s">
        <v>1262</v>
      </c>
      <c r="I122" s="227" t="s">
        <v>493</v>
      </c>
      <c r="J122" s="227" t="s">
        <v>196</v>
      </c>
      <c r="K122" s="227" t="s">
        <v>1651</v>
      </c>
      <c r="L122" s="227" t="s">
        <v>1547</v>
      </c>
      <c r="M122" s="227" t="s">
        <v>474</v>
      </c>
      <c r="N122" s="227" t="s">
        <v>1262</v>
      </c>
      <c r="O122" s="227" t="s">
        <v>1652</v>
      </c>
      <c r="P122" s="227" t="s">
        <v>310</v>
      </c>
      <c r="Q122" s="227" t="s">
        <v>373</v>
      </c>
      <c r="R122" s="227" t="s">
        <v>1639</v>
      </c>
      <c r="S122" s="227">
        <v>100</v>
      </c>
      <c r="T122" s="227" t="s">
        <v>408</v>
      </c>
      <c r="U122" s="227" t="s">
        <v>1653</v>
      </c>
      <c r="V122" s="203">
        <v>0</v>
      </c>
      <c r="W122" s="371">
        <f t="shared" si="2"/>
        <v>0</v>
      </c>
      <c r="X122" s="204" t="str">
        <f t="shared" si="3"/>
        <v>X</v>
      </c>
      <c r="Y122" s="306" t="s">
        <v>2070</v>
      </c>
      <c r="Z122" s="2"/>
      <c r="AA122" s="2"/>
    </row>
    <row r="123" spans="1:27" ht="102" x14ac:dyDescent="0.2">
      <c r="A123" s="227" t="s">
        <v>118</v>
      </c>
      <c r="B123" s="227">
        <v>2023</v>
      </c>
      <c r="C123" s="227" t="s">
        <v>656</v>
      </c>
      <c r="D123" s="227" t="s">
        <v>144</v>
      </c>
      <c r="E123" s="227" t="s">
        <v>1277</v>
      </c>
      <c r="F123" s="227" t="s">
        <v>1633</v>
      </c>
      <c r="G123" s="227" t="s">
        <v>1655</v>
      </c>
      <c r="H123" s="227" t="s">
        <v>1262</v>
      </c>
      <c r="I123" s="227" t="s">
        <v>493</v>
      </c>
      <c r="J123" s="227" t="s">
        <v>196</v>
      </c>
      <c r="K123" s="227" t="s">
        <v>1651</v>
      </c>
      <c r="L123" s="227" t="s">
        <v>1547</v>
      </c>
      <c r="M123" s="227" t="s">
        <v>474</v>
      </c>
      <c r="N123" s="227" t="s">
        <v>1262</v>
      </c>
      <c r="O123" s="227" t="s">
        <v>1652</v>
      </c>
      <c r="P123" s="227" t="s">
        <v>310</v>
      </c>
      <c r="Q123" s="227" t="s">
        <v>373</v>
      </c>
      <c r="R123" s="227" t="s">
        <v>1638</v>
      </c>
      <c r="S123" s="227">
        <v>100</v>
      </c>
      <c r="T123" s="227" t="s">
        <v>408</v>
      </c>
      <c r="U123" s="227" t="s">
        <v>1653</v>
      </c>
      <c r="V123" s="203">
        <v>0</v>
      </c>
      <c r="W123" s="371">
        <f t="shared" si="2"/>
        <v>0</v>
      </c>
      <c r="X123" s="204" t="str">
        <f t="shared" ref="X123:X186" si="4">IF(OR(W123&lt;90,W123&gt;150),"X","")</f>
        <v>X</v>
      </c>
      <c r="Y123" s="306" t="s">
        <v>2070</v>
      </c>
      <c r="Z123" s="2"/>
      <c r="AA123" s="2"/>
    </row>
    <row r="124" spans="1:27" ht="102" x14ac:dyDescent="0.2">
      <c r="A124" s="227" t="s">
        <v>118</v>
      </c>
      <c r="B124" s="227">
        <v>2023</v>
      </c>
      <c r="C124" s="227" t="s">
        <v>656</v>
      </c>
      <c r="D124" s="227" t="s">
        <v>144</v>
      </c>
      <c r="E124" s="227" t="s">
        <v>1277</v>
      </c>
      <c r="F124" s="227" t="s">
        <v>1633</v>
      </c>
      <c r="G124" s="227" t="s">
        <v>1655</v>
      </c>
      <c r="H124" s="227" t="s">
        <v>1262</v>
      </c>
      <c r="I124" s="227" t="s">
        <v>493</v>
      </c>
      <c r="J124" s="227" t="s">
        <v>196</v>
      </c>
      <c r="K124" s="227" t="s">
        <v>1651</v>
      </c>
      <c r="L124" s="227" t="s">
        <v>1547</v>
      </c>
      <c r="M124" s="227" t="s">
        <v>474</v>
      </c>
      <c r="N124" s="227" t="s">
        <v>1262</v>
      </c>
      <c r="O124" s="227" t="s">
        <v>1652</v>
      </c>
      <c r="P124" s="227" t="s">
        <v>310</v>
      </c>
      <c r="Q124" s="227" t="s">
        <v>373</v>
      </c>
      <c r="R124" s="227" t="s">
        <v>1636</v>
      </c>
      <c r="S124" s="227">
        <v>100</v>
      </c>
      <c r="T124" s="227" t="s">
        <v>408</v>
      </c>
      <c r="U124" s="227" t="s">
        <v>1653</v>
      </c>
      <c r="V124" s="203">
        <v>0</v>
      </c>
      <c r="W124" s="371">
        <f t="shared" si="2"/>
        <v>0</v>
      </c>
      <c r="X124" s="204" t="str">
        <f t="shared" si="4"/>
        <v>X</v>
      </c>
      <c r="Y124" s="306" t="s">
        <v>2070</v>
      </c>
      <c r="Z124" s="2"/>
      <c r="AA124" s="2"/>
    </row>
    <row r="125" spans="1:27" ht="76.5" x14ac:dyDescent="0.2">
      <c r="A125" s="227" t="s">
        <v>118</v>
      </c>
      <c r="B125" s="227">
        <v>2023</v>
      </c>
      <c r="C125" s="227" t="s">
        <v>656</v>
      </c>
      <c r="D125" s="227" t="s">
        <v>144</v>
      </c>
      <c r="E125" s="227" t="s">
        <v>1277</v>
      </c>
      <c r="F125" s="227" t="s">
        <v>1644</v>
      </c>
      <c r="G125" s="227" t="s">
        <v>1656</v>
      </c>
      <c r="H125" s="227" t="s">
        <v>1262</v>
      </c>
      <c r="I125" s="227" t="s">
        <v>493</v>
      </c>
      <c r="J125" s="227" t="s">
        <v>196</v>
      </c>
      <c r="K125" s="227" t="s">
        <v>1651</v>
      </c>
      <c r="L125" s="227" t="s">
        <v>1547</v>
      </c>
      <c r="M125" s="227" t="s">
        <v>474</v>
      </c>
      <c r="N125" s="227" t="s">
        <v>1262</v>
      </c>
      <c r="O125" s="227" t="s">
        <v>1652</v>
      </c>
      <c r="P125" s="227" t="s">
        <v>310</v>
      </c>
      <c r="Q125" s="227" t="s">
        <v>373</v>
      </c>
      <c r="R125" s="227" t="s">
        <v>1639</v>
      </c>
      <c r="S125" s="227">
        <v>100</v>
      </c>
      <c r="T125" s="227" t="s">
        <v>408</v>
      </c>
      <c r="U125" s="227" t="s">
        <v>1653</v>
      </c>
      <c r="V125" s="203">
        <v>1131</v>
      </c>
      <c r="W125" s="371">
        <f t="shared" si="2"/>
        <v>11.31</v>
      </c>
      <c r="X125" s="204" t="str">
        <f t="shared" si="4"/>
        <v>X</v>
      </c>
      <c r="Y125" s="178" t="s">
        <v>2022</v>
      </c>
      <c r="Z125" s="2"/>
      <c r="AA125" s="2"/>
    </row>
    <row r="126" spans="1:27" ht="76.5" x14ac:dyDescent="0.2">
      <c r="A126" s="227" t="s">
        <v>118</v>
      </c>
      <c r="B126" s="227">
        <v>2023</v>
      </c>
      <c r="C126" s="227" t="s">
        <v>656</v>
      </c>
      <c r="D126" s="227" t="s">
        <v>144</v>
      </c>
      <c r="E126" s="227" t="s">
        <v>1277</v>
      </c>
      <c r="F126" s="227" t="s">
        <v>1644</v>
      </c>
      <c r="G126" s="227" t="s">
        <v>1656</v>
      </c>
      <c r="H126" s="227" t="s">
        <v>1262</v>
      </c>
      <c r="I126" s="227" t="s">
        <v>493</v>
      </c>
      <c r="J126" s="227" t="s">
        <v>196</v>
      </c>
      <c r="K126" s="227" t="s">
        <v>1651</v>
      </c>
      <c r="L126" s="227" t="s">
        <v>1547</v>
      </c>
      <c r="M126" s="227" t="s">
        <v>474</v>
      </c>
      <c r="N126" s="227" t="s">
        <v>1262</v>
      </c>
      <c r="O126" s="227" t="s">
        <v>1652</v>
      </c>
      <c r="P126" s="227" t="s">
        <v>310</v>
      </c>
      <c r="Q126" s="227" t="s">
        <v>373</v>
      </c>
      <c r="R126" s="227" t="s">
        <v>1638</v>
      </c>
      <c r="S126" s="227">
        <v>100</v>
      </c>
      <c r="T126" s="227" t="s">
        <v>408</v>
      </c>
      <c r="U126" s="227" t="s">
        <v>1653</v>
      </c>
      <c r="V126" s="203">
        <v>1131</v>
      </c>
      <c r="W126" s="371">
        <f t="shared" si="2"/>
        <v>11.31</v>
      </c>
      <c r="X126" s="204" t="str">
        <f t="shared" si="4"/>
        <v>X</v>
      </c>
      <c r="Y126" s="178" t="s">
        <v>2022</v>
      </c>
      <c r="Z126" s="2"/>
      <c r="AA126" s="2"/>
    </row>
    <row r="127" spans="1:27" ht="76.5" x14ac:dyDescent="0.2">
      <c r="A127" s="227" t="s">
        <v>118</v>
      </c>
      <c r="B127" s="227">
        <v>2023</v>
      </c>
      <c r="C127" s="227" t="s">
        <v>656</v>
      </c>
      <c r="D127" s="227" t="s">
        <v>144</v>
      </c>
      <c r="E127" s="227" t="s">
        <v>1277</v>
      </c>
      <c r="F127" s="227" t="s">
        <v>1644</v>
      </c>
      <c r="G127" s="227" t="s">
        <v>1656</v>
      </c>
      <c r="H127" s="227" t="s">
        <v>1262</v>
      </c>
      <c r="I127" s="227" t="s">
        <v>493</v>
      </c>
      <c r="J127" s="227" t="s">
        <v>196</v>
      </c>
      <c r="K127" s="227" t="s">
        <v>1651</v>
      </c>
      <c r="L127" s="227" t="s">
        <v>1547</v>
      </c>
      <c r="M127" s="227" t="s">
        <v>474</v>
      </c>
      <c r="N127" s="227" t="s">
        <v>1262</v>
      </c>
      <c r="O127" s="227" t="s">
        <v>1652</v>
      </c>
      <c r="P127" s="227" t="s">
        <v>310</v>
      </c>
      <c r="Q127" s="227" t="s">
        <v>373</v>
      </c>
      <c r="R127" s="227" t="s">
        <v>1636</v>
      </c>
      <c r="S127" s="227">
        <v>100</v>
      </c>
      <c r="T127" s="227" t="s">
        <v>408</v>
      </c>
      <c r="U127" s="227" t="s">
        <v>1653</v>
      </c>
      <c r="V127" s="203">
        <v>1131</v>
      </c>
      <c r="W127" s="371">
        <f t="shared" si="2"/>
        <v>11.31</v>
      </c>
      <c r="X127" s="204" t="str">
        <f t="shared" si="4"/>
        <v>X</v>
      </c>
      <c r="Y127" s="178" t="s">
        <v>2022</v>
      </c>
      <c r="Z127" s="2"/>
      <c r="AA127" s="2"/>
    </row>
    <row r="128" spans="1:27" ht="102" x14ac:dyDescent="0.2">
      <c r="A128" s="227" t="s">
        <v>118</v>
      </c>
      <c r="B128" s="227">
        <v>2023</v>
      </c>
      <c r="C128" s="227" t="s">
        <v>656</v>
      </c>
      <c r="D128" s="227" t="s">
        <v>144</v>
      </c>
      <c r="E128" s="227" t="s">
        <v>1277</v>
      </c>
      <c r="F128" s="227" t="s">
        <v>1644</v>
      </c>
      <c r="G128" s="227" t="s">
        <v>1657</v>
      </c>
      <c r="H128" s="227" t="s">
        <v>1262</v>
      </c>
      <c r="I128" s="227" t="s">
        <v>493</v>
      </c>
      <c r="J128" s="227" t="s">
        <v>196</v>
      </c>
      <c r="K128" s="227" t="s">
        <v>1651</v>
      </c>
      <c r="L128" s="227" t="s">
        <v>1547</v>
      </c>
      <c r="M128" s="227" t="s">
        <v>474</v>
      </c>
      <c r="N128" s="227" t="s">
        <v>1262</v>
      </c>
      <c r="O128" s="227" t="s">
        <v>1652</v>
      </c>
      <c r="P128" s="227" t="s">
        <v>310</v>
      </c>
      <c r="Q128" s="227" t="s">
        <v>373</v>
      </c>
      <c r="R128" s="227" t="s">
        <v>1639</v>
      </c>
      <c r="S128" s="227">
        <v>100</v>
      </c>
      <c r="T128" s="227" t="s">
        <v>408</v>
      </c>
      <c r="U128" s="227" t="s">
        <v>1653</v>
      </c>
      <c r="V128" s="203">
        <v>0</v>
      </c>
      <c r="W128" s="371">
        <f t="shared" si="2"/>
        <v>0</v>
      </c>
      <c r="X128" s="204" t="str">
        <f t="shared" si="4"/>
        <v>X</v>
      </c>
      <c r="Y128" s="306" t="s">
        <v>2070</v>
      </c>
      <c r="Z128" s="2"/>
      <c r="AA128" s="2"/>
    </row>
    <row r="129" spans="1:27" ht="102" x14ac:dyDescent="0.2">
      <c r="A129" s="227" t="s">
        <v>118</v>
      </c>
      <c r="B129" s="227">
        <v>2023</v>
      </c>
      <c r="C129" s="227" t="s">
        <v>656</v>
      </c>
      <c r="D129" s="227" t="s">
        <v>144</v>
      </c>
      <c r="E129" s="227" t="s">
        <v>1277</v>
      </c>
      <c r="F129" s="227" t="s">
        <v>1644</v>
      </c>
      <c r="G129" s="227" t="s">
        <v>1657</v>
      </c>
      <c r="H129" s="227" t="s">
        <v>1262</v>
      </c>
      <c r="I129" s="227" t="s">
        <v>493</v>
      </c>
      <c r="J129" s="227" t="s">
        <v>196</v>
      </c>
      <c r="K129" s="227" t="s">
        <v>1651</v>
      </c>
      <c r="L129" s="227" t="s">
        <v>1547</v>
      </c>
      <c r="M129" s="227" t="s">
        <v>474</v>
      </c>
      <c r="N129" s="227" t="s">
        <v>1262</v>
      </c>
      <c r="O129" s="227" t="s">
        <v>1652</v>
      </c>
      <c r="P129" s="227" t="s">
        <v>310</v>
      </c>
      <c r="Q129" s="227" t="s">
        <v>373</v>
      </c>
      <c r="R129" s="227" t="s">
        <v>1638</v>
      </c>
      <c r="S129" s="227">
        <v>100</v>
      </c>
      <c r="T129" s="227" t="s">
        <v>408</v>
      </c>
      <c r="U129" s="227" t="s">
        <v>1653</v>
      </c>
      <c r="V129" s="203">
        <v>0</v>
      </c>
      <c r="W129" s="371">
        <f t="shared" si="2"/>
        <v>0</v>
      </c>
      <c r="X129" s="204" t="str">
        <f t="shared" si="4"/>
        <v>X</v>
      </c>
      <c r="Y129" s="306" t="s">
        <v>2070</v>
      </c>
      <c r="Z129" s="2"/>
      <c r="AA129" s="2"/>
    </row>
    <row r="130" spans="1:27" ht="102" x14ac:dyDescent="0.2">
      <c r="A130" s="227" t="s">
        <v>118</v>
      </c>
      <c r="B130" s="227">
        <v>2023</v>
      </c>
      <c r="C130" s="227" t="s">
        <v>656</v>
      </c>
      <c r="D130" s="227" t="s">
        <v>144</v>
      </c>
      <c r="E130" s="227" t="s">
        <v>1277</v>
      </c>
      <c r="F130" s="227" t="s">
        <v>1644</v>
      </c>
      <c r="G130" s="227" t="s">
        <v>1657</v>
      </c>
      <c r="H130" s="227" t="s">
        <v>1262</v>
      </c>
      <c r="I130" s="227" t="s">
        <v>493</v>
      </c>
      <c r="J130" s="227" t="s">
        <v>196</v>
      </c>
      <c r="K130" s="227" t="s">
        <v>1651</v>
      </c>
      <c r="L130" s="227" t="s">
        <v>1547</v>
      </c>
      <c r="M130" s="227" t="s">
        <v>474</v>
      </c>
      <c r="N130" s="227" t="s">
        <v>1262</v>
      </c>
      <c r="O130" s="227" t="s">
        <v>1652</v>
      </c>
      <c r="P130" s="227" t="s">
        <v>310</v>
      </c>
      <c r="Q130" s="227" t="s">
        <v>373</v>
      </c>
      <c r="R130" s="227" t="s">
        <v>1636</v>
      </c>
      <c r="S130" s="227">
        <v>100</v>
      </c>
      <c r="T130" s="227" t="s">
        <v>408</v>
      </c>
      <c r="U130" s="227" t="s">
        <v>1653</v>
      </c>
      <c r="V130" s="203">
        <v>0</v>
      </c>
      <c r="W130" s="371">
        <f t="shared" si="2"/>
        <v>0</v>
      </c>
      <c r="X130" s="204" t="str">
        <f t="shared" si="4"/>
        <v>X</v>
      </c>
      <c r="Y130" s="306" t="s">
        <v>2070</v>
      </c>
      <c r="Z130" s="2"/>
      <c r="AA130" s="2"/>
    </row>
    <row r="131" spans="1:27" ht="102" x14ac:dyDescent="0.2">
      <c r="A131" s="227" t="s">
        <v>118</v>
      </c>
      <c r="B131" s="227">
        <v>2023</v>
      </c>
      <c r="C131" s="227" t="s">
        <v>656</v>
      </c>
      <c r="D131" s="227" t="s">
        <v>144</v>
      </c>
      <c r="E131" s="227" t="s">
        <v>1277</v>
      </c>
      <c r="F131" s="227" t="s">
        <v>1644</v>
      </c>
      <c r="G131" s="227" t="s">
        <v>1658</v>
      </c>
      <c r="H131" s="227" t="s">
        <v>1262</v>
      </c>
      <c r="I131" s="227" t="s">
        <v>493</v>
      </c>
      <c r="J131" s="227" t="s">
        <v>196</v>
      </c>
      <c r="K131" s="227" t="s">
        <v>1651</v>
      </c>
      <c r="L131" s="227" t="s">
        <v>1547</v>
      </c>
      <c r="M131" s="227" t="s">
        <v>474</v>
      </c>
      <c r="N131" s="227" t="s">
        <v>1262</v>
      </c>
      <c r="O131" s="227" t="s">
        <v>1652</v>
      </c>
      <c r="P131" s="227" t="s">
        <v>310</v>
      </c>
      <c r="Q131" s="227" t="s">
        <v>373</v>
      </c>
      <c r="R131" s="227" t="s">
        <v>1639</v>
      </c>
      <c r="S131" s="227">
        <v>100</v>
      </c>
      <c r="T131" s="227" t="s">
        <v>408</v>
      </c>
      <c r="U131" s="227" t="s">
        <v>1653</v>
      </c>
      <c r="V131" s="203">
        <v>0</v>
      </c>
      <c r="W131" s="371">
        <f t="shared" si="2"/>
        <v>0</v>
      </c>
      <c r="X131" s="204" t="str">
        <f t="shared" si="4"/>
        <v>X</v>
      </c>
      <c r="Y131" s="306" t="s">
        <v>2070</v>
      </c>
      <c r="Z131" s="2"/>
      <c r="AA131" s="2"/>
    </row>
    <row r="132" spans="1:27" ht="102" x14ac:dyDescent="0.2">
      <c r="A132" s="227" t="s">
        <v>118</v>
      </c>
      <c r="B132" s="227">
        <v>2023</v>
      </c>
      <c r="C132" s="227" t="s">
        <v>656</v>
      </c>
      <c r="D132" s="227" t="s">
        <v>144</v>
      </c>
      <c r="E132" s="227" t="s">
        <v>1277</v>
      </c>
      <c r="F132" s="227" t="s">
        <v>1644</v>
      </c>
      <c r="G132" s="227" t="s">
        <v>1658</v>
      </c>
      <c r="H132" s="227" t="s">
        <v>1262</v>
      </c>
      <c r="I132" s="227" t="s">
        <v>493</v>
      </c>
      <c r="J132" s="227" t="s">
        <v>196</v>
      </c>
      <c r="K132" s="227" t="s">
        <v>1651</v>
      </c>
      <c r="L132" s="227" t="s">
        <v>1547</v>
      </c>
      <c r="M132" s="227" t="s">
        <v>474</v>
      </c>
      <c r="N132" s="227" t="s">
        <v>1262</v>
      </c>
      <c r="O132" s="227" t="s">
        <v>1652</v>
      </c>
      <c r="P132" s="227" t="s">
        <v>310</v>
      </c>
      <c r="Q132" s="227" t="s">
        <v>373</v>
      </c>
      <c r="R132" s="227" t="s">
        <v>1638</v>
      </c>
      <c r="S132" s="227">
        <v>100</v>
      </c>
      <c r="T132" s="227" t="s">
        <v>408</v>
      </c>
      <c r="U132" s="227" t="s">
        <v>1653</v>
      </c>
      <c r="V132" s="203">
        <v>0</v>
      </c>
      <c r="W132" s="371">
        <f t="shared" ref="W132:W195" si="5">(V132/S132)</f>
        <v>0</v>
      </c>
      <c r="X132" s="204" t="str">
        <f t="shared" si="4"/>
        <v>X</v>
      </c>
      <c r="Y132" s="306" t="s">
        <v>2070</v>
      </c>
      <c r="Z132" s="2"/>
      <c r="AA132" s="2"/>
    </row>
    <row r="133" spans="1:27" ht="102" x14ac:dyDescent="0.2">
      <c r="A133" s="227" t="s">
        <v>118</v>
      </c>
      <c r="B133" s="227">
        <v>2023</v>
      </c>
      <c r="C133" s="227" t="s">
        <v>656</v>
      </c>
      <c r="D133" s="227" t="s">
        <v>144</v>
      </c>
      <c r="E133" s="227" t="s">
        <v>1277</v>
      </c>
      <c r="F133" s="227" t="s">
        <v>1644</v>
      </c>
      <c r="G133" s="227" t="s">
        <v>1658</v>
      </c>
      <c r="H133" s="227" t="s">
        <v>1262</v>
      </c>
      <c r="I133" s="227" t="s">
        <v>493</v>
      </c>
      <c r="J133" s="227" t="s">
        <v>196</v>
      </c>
      <c r="K133" s="227" t="s">
        <v>1651</v>
      </c>
      <c r="L133" s="227" t="s">
        <v>1547</v>
      </c>
      <c r="M133" s="227" t="s">
        <v>474</v>
      </c>
      <c r="N133" s="227" t="s">
        <v>1262</v>
      </c>
      <c r="O133" s="227" t="s">
        <v>1652</v>
      </c>
      <c r="P133" s="227" t="s">
        <v>310</v>
      </c>
      <c r="Q133" s="227" t="s">
        <v>373</v>
      </c>
      <c r="R133" s="227" t="s">
        <v>1636</v>
      </c>
      <c r="S133" s="227">
        <v>100</v>
      </c>
      <c r="T133" s="227" t="s">
        <v>408</v>
      </c>
      <c r="U133" s="227" t="s">
        <v>1653</v>
      </c>
      <c r="V133" s="203">
        <v>0</v>
      </c>
      <c r="W133" s="371">
        <f t="shared" si="5"/>
        <v>0</v>
      </c>
      <c r="X133" s="204" t="str">
        <f t="shared" si="4"/>
        <v>X</v>
      </c>
      <c r="Y133" s="306" t="s">
        <v>2070</v>
      </c>
      <c r="Z133" s="2"/>
      <c r="AA133" s="2"/>
    </row>
    <row r="134" spans="1:27" ht="102" x14ac:dyDescent="0.2">
      <c r="A134" s="227" t="s">
        <v>118</v>
      </c>
      <c r="B134" s="227">
        <v>2023</v>
      </c>
      <c r="C134" s="227" t="s">
        <v>656</v>
      </c>
      <c r="D134" s="227" t="s">
        <v>144</v>
      </c>
      <c r="E134" s="227" t="s">
        <v>1277</v>
      </c>
      <c r="F134" s="227" t="s">
        <v>1640</v>
      </c>
      <c r="G134" s="227" t="s">
        <v>1659</v>
      </c>
      <c r="H134" s="227" t="s">
        <v>1262</v>
      </c>
      <c r="I134" s="227" t="s">
        <v>493</v>
      </c>
      <c r="J134" s="227" t="s">
        <v>196</v>
      </c>
      <c r="K134" s="227" t="s">
        <v>1651</v>
      </c>
      <c r="L134" s="227" t="s">
        <v>1547</v>
      </c>
      <c r="M134" s="227" t="s">
        <v>474</v>
      </c>
      <c r="N134" s="227" t="s">
        <v>1262</v>
      </c>
      <c r="O134" s="227" t="s">
        <v>1652</v>
      </c>
      <c r="P134" s="227" t="s">
        <v>310</v>
      </c>
      <c r="Q134" s="227" t="s">
        <v>373</v>
      </c>
      <c r="R134" s="227" t="s">
        <v>1639</v>
      </c>
      <c r="S134" s="227">
        <v>100</v>
      </c>
      <c r="T134" s="227" t="s">
        <v>408</v>
      </c>
      <c r="U134" s="227" t="s">
        <v>1653</v>
      </c>
      <c r="V134" s="203">
        <v>0</v>
      </c>
      <c r="W134" s="371">
        <f t="shared" si="5"/>
        <v>0</v>
      </c>
      <c r="X134" s="204" t="str">
        <f t="shared" si="4"/>
        <v>X</v>
      </c>
      <c r="Y134" s="306" t="s">
        <v>2070</v>
      </c>
      <c r="Z134" s="2"/>
      <c r="AA134" s="2"/>
    </row>
    <row r="135" spans="1:27" ht="102" x14ac:dyDescent="0.2">
      <c r="A135" s="227" t="s">
        <v>118</v>
      </c>
      <c r="B135" s="227">
        <v>2023</v>
      </c>
      <c r="C135" s="227" t="s">
        <v>656</v>
      </c>
      <c r="D135" s="227" t="s">
        <v>144</v>
      </c>
      <c r="E135" s="227" t="s">
        <v>1277</v>
      </c>
      <c r="F135" s="227" t="s">
        <v>1640</v>
      </c>
      <c r="G135" s="227" t="s">
        <v>1659</v>
      </c>
      <c r="H135" s="227" t="s">
        <v>1262</v>
      </c>
      <c r="I135" s="227" t="s">
        <v>493</v>
      </c>
      <c r="J135" s="227" t="s">
        <v>196</v>
      </c>
      <c r="K135" s="227" t="s">
        <v>1651</v>
      </c>
      <c r="L135" s="227" t="s">
        <v>1547</v>
      </c>
      <c r="M135" s="227" t="s">
        <v>474</v>
      </c>
      <c r="N135" s="227" t="s">
        <v>1262</v>
      </c>
      <c r="O135" s="227" t="s">
        <v>1652</v>
      </c>
      <c r="P135" s="227" t="s">
        <v>310</v>
      </c>
      <c r="Q135" s="227" t="s">
        <v>373</v>
      </c>
      <c r="R135" s="227" t="s">
        <v>1638</v>
      </c>
      <c r="S135" s="227">
        <v>100</v>
      </c>
      <c r="T135" s="227" t="s">
        <v>408</v>
      </c>
      <c r="U135" s="227" t="s">
        <v>1653</v>
      </c>
      <c r="V135" s="203">
        <v>0</v>
      </c>
      <c r="W135" s="371">
        <f t="shared" si="5"/>
        <v>0</v>
      </c>
      <c r="X135" s="204" t="str">
        <f t="shared" si="4"/>
        <v>X</v>
      </c>
      <c r="Y135" s="306" t="s">
        <v>2070</v>
      </c>
      <c r="Z135" s="2"/>
      <c r="AA135" s="2"/>
    </row>
    <row r="136" spans="1:27" ht="102" x14ac:dyDescent="0.2">
      <c r="A136" s="227" t="s">
        <v>118</v>
      </c>
      <c r="B136" s="227">
        <v>2023</v>
      </c>
      <c r="C136" s="227" t="s">
        <v>656</v>
      </c>
      <c r="D136" s="227" t="s">
        <v>144</v>
      </c>
      <c r="E136" s="227" t="s">
        <v>1277</v>
      </c>
      <c r="F136" s="227" t="s">
        <v>1640</v>
      </c>
      <c r="G136" s="227" t="s">
        <v>1659</v>
      </c>
      <c r="H136" s="227" t="s">
        <v>1262</v>
      </c>
      <c r="I136" s="227" t="s">
        <v>493</v>
      </c>
      <c r="J136" s="227" t="s">
        <v>196</v>
      </c>
      <c r="K136" s="227" t="s">
        <v>1651</v>
      </c>
      <c r="L136" s="227" t="s">
        <v>1547</v>
      </c>
      <c r="M136" s="227" t="s">
        <v>474</v>
      </c>
      <c r="N136" s="227" t="s">
        <v>1262</v>
      </c>
      <c r="O136" s="227" t="s">
        <v>1652</v>
      </c>
      <c r="P136" s="227" t="s">
        <v>310</v>
      </c>
      <c r="Q136" s="227" t="s">
        <v>373</v>
      </c>
      <c r="R136" s="227" t="s">
        <v>1636</v>
      </c>
      <c r="S136" s="227">
        <v>100</v>
      </c>
      <c r="T136" s="227" t="s">
        <v>408</v>
      </c>
      <c r="U136" s="227" t="s">
        <v>1653</v>
      </c>
      <c r="V136" s="203">
        <v>0</v>
      </c>
      <c r="W136" s="371">
        <f t="shared" si="5"/>
        <v>0</v>
      </c>
      <c r="X136" s="204" t="str">
        <f t="shared" si="4"/>
        <v>X</v>
      </c>
      <c r="Y136" s="306" t="s">
        <v>2023</v>
      </c>
      <c r="Z136" s="2"/>
      <c r="AA136" s="2"/>
    </row>
    <row r="137" spans="1:27" ht="102" x14ac:dyDescent="0.2">
      <c r="A137" s="227" t="s">
        <v>118</v>
      </c>
      <c r="B137" s="227">
        <v>2023</v>
      </c>
      <c r="C137" s="227" t="s">
        <v>656</v>
      </c>
      <c r="D137" s="227" t="s">
        <v>144</v>
      </c>
      <c r="E137" s="227" t="s">
        <v>1277</v>
      </c>
      <c r="F137" s="227" t="s">
        <v>1640</v>
      </c>
      <c r="G137" s="227" t="s">
        <v>1660</v>
      </c>
      <c r="H137" s="227" t="s">
        <v>1262</v>
      </c>
      <c r="I137" s="227" t="s">
        <v>493</v>
      </c>
      <c r="J137" s="227" t="s">
        <v>196</v>
      </c>
      <c r="K137" s="227" t="s">
        <v>1651</v>
      </c>
      <c r="L137" s="227" t="s">
        <v>1547</v>
      </c>
      <c r="M137" s="227" t="s">
        <v>474</v>
      </c>
      <c r="N137" s="227" t="s">
        <v>1262</v>
      </c>
      <c r="O137" s="227" t="s">
        <v>1652</v>
      </c>
      <c r="P137" s="227" t="s">
        <v>310</v>
      </c>
      <c r="Q137" s="227" t="s">
        <v>373</v>
      </c>
      <c r="R137" s="227" t="s">
        <v>1639</v>
      </c>
      <c r="S137" s="227">
        <v>100</v>
      </c>
      <c r="T137" s="227" t="s">
        <v>408</v>
      </c>
      <c r="U137" s="227" t="s">
        <v>1653</v>
      </c>
      <c r="V137" s="203">
        <v>0</v>
      </c>
      <c r="W137" s="371">
        <f t="shared" si="5"/>
        <v>0</v>
      </c>
      <c r="X137" s="204" t="str">
        <f t="shared" si="4"/>
        <v>X</v>
      </c>
      <c r="Y137" s="306" t="s">
        <v>2070</v>
      </c>
      <c r="Z137" s="2"/>
      <c r="AA137" s="2"/>
    </row>
    <row r="138" spans="1:27" ht="102" x14ac:dyDescent="0.2">
      <c r="A138" s="227" t="s">
        <v>118</v>
      </c>
      <c r="B138" s="227">
        <v>2023</v>
      </c>
      <c r="C138" s="227" t="s">
        <v>656</v>
      </c>
      <c r="D138" s="227" t="s">
        <v>144</v>
      </c>
      <c r="E138" s="227" t="s">
        <v>1277</v>
      </c>
      <c r="F138" s="227" t="s">
        <v>1640</v>
      </c>
      <c r="G138" s="227" t="s">
        <v>1660</v>
      </c>
      <c r="H138" s="227" t="s">
        <v>1262</v>
      </c>
      <c r="I138" s="227" t="s">
        <v>493</v>
      </c>
      <c r="J138" s="227" t="s">
        <v>196</v>
      </c>
      <c r="K138" s="227" t="s">
        <v>1651</v>
      </c>
      <c r="L138" s="227" t="s">
        <v>1547</v>
      </c>
      <c r="M138" s="227" t="s">
        <v>474</v>
      </c>
      <c r="N138" s="227" t="s">
        <v>1262</v>
      </c>
      <c r="O138" s="227" t="s">
        <v>1652</v>
      </c>
      <c r="P138" s="227" t="s">
        <v>310</v>
      </c>
      <c r="Q138" s="227" t="s">
        <v>373</v>
      </c>
      <c r="R138" s="227" t="s">
        <v>1638</v>
      </c>
      <c r="S138" s="227">
        <v>100</v>
      </c>
      <c r="T138" s="227" t="s">
        <v>408</v>
      </c>
      <c r="U138" s="227" t="s">
        <v>1653</v>
      </c>
      <c r="V138" s="203">
        <v>0</v>
      </c>
      <c r="W138" s="371">
        <f t="shared" si="5"/>
        <v>0</v>
      </c>
      <c r="X138" s="204" t="str">
        <f t="shared" si="4"/>
        <v>X</v>
      </c>
      <c r="Y138" s="306" t="s">
        <v>2070</v>
      </c>
      <c r="Z138" s="2"/>
      <c r="AA138" s="2"/>
    </row>
    <row r="139" spans="1:27" ht="102" x14ac:dyDescent="0.2">
      <c r="A139" s="227" t="s">
        <v>118</v>
      </c>
      <c r="B139" s="227">
        <v>2023</v>
      </c>
      <c r="C139" s="227" t="s">
        <v>656</v>
      </c>
      <c r="D139" s="227" t="s">
        <v>144</v>
      </c>
      <c r="E139" s="227" t="s">
        <v>1277</v>
      </c>
      <c r="F139" s="227" t="s">
        <v>1640</v>
      </c>
      <c r="G139" s="227" t="s">
        <v>1660</v>
      </c>
      <c r="H139" s="227" t="s">
        <v>1262</v>
      </c>
      <c r="I139" s="227" t="s">
        <v>493</v>
      </c>
      <c r="J139" s="227" t="s">
        <v>196</v>
      </c>
      <c r="K139" s="227" t="s">
        <v>1651</v>
      </c>
      <c r="L139" s="227" t="s">
        <v>1547</v>
      </c>
      <c r="M139" s="227" t="s">
        <v>474</v>
      </c>
      <c r="N139" s="227" t="s">
        <v>1262</v>
      </c>
      <c r="O139" s="227" t="s">
        <v>1652</v>
      </c>
      <c r="P139" s="227" t="s">
        <v>310</v>
      </c>
      <c r="Q139" s="227" t="s">
        <v>373</v>
      </c>
      <c r="R139" s="227" t="s">
        <v>1636</v>
      </c>
      <c r="S139" s="227">
        <v>100</v>
      </c>
      <c r="T139" s="227" t="s">
        <v>408</v>
      </c>
      <c r="U139" s="227" t="s">
        <v>1653</v>
      </c>
      <c r="V139" s="203">
        <v>0</v>
      </c>
      <c r="W139" s="371">
        <f t="shared" si="5"/>
        <v>0</v>
      </c>
      <c r="X139" s="204" t="str">
        <f t="shared" si="4"/>
        <v>X</v>
      </c>
      <c r="Y139" s="306" t="s">
        <v>2070</v>
      </c>
      <c r="Z139" s="2"/>
      <c r="AA139" s="2"/>
    </row>
    <row r="140" spans="1:27" ht="102" x14ac:dyDescent="0.2">
      <c r="A140" s="227" t="s">
        <v>118</v>
      </c>
      <c r="B140" s="227">
        <v>2023</v>
      </c>
      <c r="C140" s="227" t="s">
        <v>656</v>
      </c>
      <c r="D140" s="227" t="s">
        <v>144</v>
      </c>
      <c r="E140" s="227" t="s">
        <v>1277</v>
      </c>
      <c r="F140" s="227" t="s">
        <v>1642</v>
      </c>
      <c r="G140" s="227" t="s">
        <v>1661</v>
      </c>
      <c r="H140" s="227" t="s">
        <v>1262</v>
      </c>
      <c r="I140" s="227" t="s">
        <v>493</v>
      </c>
      <c r="J140" s="227" t="s">
        <v>196</v>
      </c>
      <c r="K140" s="227" t="s">
        <v>1651</v>
      </c>
      <c r="L140" s="227" t="s">
        <v>1547</v>
      </c>
      <c r="M140" s="227" t="s">
        <v>474</v>
      </c>
      <c r="N140" s="227" t="s">
        <v>1262</v>
      </c>
      <c r="O140" s="227" t="s">
        <v>1652</v>
      </c>
      <c r="P140" s="227" t="s">
        <v>310</v>
      </c>
      <c r="Q140" s="227" t="s">
        <v>373</v>
      </c>
      <c r="R140" s="227" t="s">
        <v>1639</v>
      </c>
      <c r="S140" s="227">
        <v>100</v>
      </c>
      <c r="T140" s="227" t="s">
        <v>408</v>
      </c>
      <c r="U140" s="227" t="s">
        <v>1653</v>
      </c>
      <c r="V140" s="203">
        <v>0</v>
      </c>
      <c r="W140" s="371">
        <f t="shared" si="5"/>
        <v>0</v>
      </c>
      <c r="X140" s="204" t="str">
        <f t="shared" si="4"/>
        <v>X</v>
      </c>
      <c r="Y140" s="306" t="s">
        <v>2024</v>
      </c>
      <c r="Z140" s="2"/>
      <c r="AA140" s="2"/>
    </row>
    <row r="141" spans="1:27" ht="102" x14ac:dyDescent="0.2">
      <c r="A141" s="227" t="s">
        <v>118</v>
      </c>
      <c r="B141" s="227">
        <v>2023</v>
      </c>
      <c r="C141" s="227" t="s">
        <v>656</v>
      </c>
      <c r="D141" s="227" t="s">
        <v>144</v>
      </c>
      <c r="E141" s="227" t="s">
        <v>1277</v>
      </c>
      <c r="F141" s="227" t="s">
        <v>1642</v>
      </c>
      <c r="G141" s="227" t="s">
        <v>1661</v>
      </c>
      <c r="H141" s="227" t="s">
        <v>1262</v>
      </c>
      <c r="I141" s="227" t="s">
        <v>493</v>
      </c>
      <c r="J141" s="227" t="s">
        <v>196</v>
      </c>
      <c r="K141" s="227" t="s">
        <v>1651</v>
      </c>
      <c r="L141" s="227" t="s">
        <v>1547</v>
      </c>
      <c r="M141" s="227" t="s">
        <v>474</v>
      </c>
      <c r="N141" s="227" t="s">
        <v>1262</v>
      </c>
      <c r="O141" s="227" t="s">
        <v>1652</v>
      </c>
      <c r="P141" s="227" t="s">
        <v>310</v>
      </c>
      <c r="Q141" s="227" t="s">
        <v>373</v>
      </c>
      <c r="R141" s="227" t="s">
        <v>1638</v>
      </c>
      <c r="S141" s="227">
        <v>100</v>
      </c>
      <c r="T141" s="227" t="s">
        <v>408</v>
      </c>
      <c r="U141" s="227" t="s">
        <v>1653</v>
      </c>
      <c r="V141" s="203">
        <v>0</v>
      </c>
      <c r="W141" s="371">
        <f t="shared" si="5"/>
        <v>0</v>
      </c>
      <c r="X141" s="204" t="str">
        <f t="shared" si="4"/>
        <v>X</v>
      </c>
      <c r="Y141" s="178" t="s">
        <v>2024</v>
      </c>
      <c r="Z141" s="2"/>
      <c r="AA141" s="2"/>
    </row>
    <row r="142" spans="1:27" ht="102" x14ac:dyDescent="0.2">
      <c r="A142" s="227" t="s">
        <v>118</v>
      </c>
      <c r="B142" s="227">
        <v>2023</v>
      </c>
      <c r="C142" s="227" t="s">
        <v>656</v>
      </c>
      <c r="D142" s="227" t="s">
        <v>144</v>
      </c>
      <c r="E142" s="227" t="s">
        <v>1277</v>
      </c>
      <c r="F142" s="227" t="s">
        <v>1642</v>
      </c>
      <c r="G142" s="227" t="s">
        <v>1661</v>
      </c>
      <c r="H142" s="227" t="s">
        <v>1262</v>
      </c>
      <c r="I142" s="227" t="s">
        <v>493</v>
      </c>
      <c r="J142" s="227" t="s">
        <v>196</v>
      </c>
      <c r="K142" s="227" t="s">
        <v>1651</v>
      </c>
      <c r="L142" s="227" t="s">
        <v>1547</v>
      </c>
      <c r="M142" s="227" t="s">
        <v>474</v>
      </c>
      <c r="N142" s="227" t="s">
        <v>1262</v>
      </c>
      <c r="O142" s="227" t="s">
        <v>1652</v>
      </c>
      <c r="P142" s="227" t="s">
        <v>310</v>
      </c>
      <c r="Q142" s="227" t="s">
        <v>373</v>
      </c>
      <c r="R142" s="227" t="s">
        <v>1636</v>
      </c>
      <c r="S142" s="227">
        <v>100</v>
      </c>
      <c r="T142" s="227" t="s">
        <v>408</v>
      </c>
      <c r="U142" s="227" t="s">
        <v>1653</v>
      </c>
      <c r="V142" s="203">
        <v>0</v>
      </c>
      <c r="W142" s="371">
        <f t="shared" si="5"/>
        <v>0</v>
      </c>
      <c r="X142" s="204" t="str">
        <f t="shared" si="4"/>
        <v>X</v>
      </c>
      <c r="Y142" s="178" t="s">
        <v>2024</v>
      </c>
      <c r="Z142" s="2"/>
      <c r="AA142" s="2"/>
    </row>
    <row r="143" spans="1:27" ht="102" x14ac:dyDescent="0.2">
      <c r="A143" s="227" t="s">
        <v>118</v>
      </c>
      <c r="B143" s="227">
        <v>2023</v>
      </c>
      <c r="C143" s="227" t="s">
        <v>656</v>
      </c>
      <c r="D143" s="227" t="s">
        <v>144</v>
      </c>
      <c r="E143" s="227" t="s">
        <v>1277</v>
      </c>
      <c r="F143" s="227" t="s">
        <v>1633</v>
      </c>
      <c r="G143" s="227" t="s">
        <v>1662</v>
      </c>
      <c r="H143" s="227" t="s">
        <v>1262</v>
      </c>
      <c r="I143" s="227" t="s">
        <v>493</v>
      </c>
      <c r="J143" s="227" t="s">
        <v>196</v>
      </c>
      <c r="K143" s="227" t="s">
        <v>1651</v>
      </c>
      <c r="L143" s="227" t="s">
        <v>1547</v>
      </c>
      <c r="M143" s="227" t="s">
        <v>474</v>
      </c>
      <c r="N143" s="227" t="s">
        <v>1262</v>
      </c>
      <c r="O143" s="227" t="s">
        <v>1652</v>
      </c>
      <c r="P143" s="227" t="s">
        <v>310</v>
      </c>
      <c r="Q143" s="227" t="s">
        <v>373</v>
      </c>
      <c r="R143" s="227" t="s">
        <v>1639</v>
      </c>
      <c r="S143" s="227">
        <v>100</v>
      </c>
      <c r="T143" s="227" t="s">
        <v>408</v>
      </c>
      <c r="U143" s="227" t="s">
        <v>1653</v>
      </c>
      <c r="V143" s="203">
        <v>0</v>
      </c>
      <c r="W143" s="371">
        <f t="shared" si="5"/>
        <v>0</v>
      </c>
      <c r="X143" s="204" t="str">
        <f t="shared" si="4"/>
        <v>X</v>
      </c>
      <c r="Y143" s="306" t="s">
        <v>2070</v>
      </c>
      <c r="Z143" s="2"/>
      <c r="AA143" s="2"/>
    </row>
    <row r="144" spans="1:27" ht="102" x14ac:dyDescent="0.2">
      <c r="A144" s="227" t="s">
        <v>118</v>
      </c>
      <c r="B144" s="227">
        <v>2023</v>
      </c>
      <c r="C144" s="227" t="s">
        <v>656</v>
      </c>
      <c r="D144" s="227" t="s">
        <v>144</v>
      </c>
      <c r="E144" s="227" t="s">
        <v>1277</v>
      </c>
      <c r="F144" s="227" t="s">
        <v>1633</v>
      </c>
      <c r="G144" s="227" t="s">
        <v>1662</v>
      </c>
      <c r="H144" s="227" t="s">
        <v>1262</v>
      </c>
      <c r="I144" s="227" t="s">
        <v>493</v>
      </c>
      <c r="J144" s="227" t="s">
        <v>196</v>
      </c>
      <c r="K144" s="227" t="s">
        <v>1651</v>
      </c>
      <c r="L144" s="227" t="s">
        <v>1547</v>
      </c>
      <c r="M144" s="227" t="s">
        <v>474</v>
      </c>
      <c r="N144" s="227" t="s">
        <v>1262</v>
      </c>
      <c r="O144" s="227" t="s">
        <v>1652</v>
      </c>
      <c r="P144" s="227" t="s">
        <v>310</v>
      </c>
      <c r="Q144" s="227" t="s">
        <v>373</v>
      </c>
      <c r="R144" s="227" t="s">
        <v>1638</v>
      </c>
      <c r="S144" s="227">
        <v>100</v>
      </c>
      <c r="T144" s="227" t="s">
        <v>408</v>
      </c>
      <c r="U144" s="227" t="s">
        <v>1653</v>
      </c>
      <c r="V144" s="203">
        <v>0</v>
      </c>
      <c r="W144" s="371">
        <f t="shared" si="5"/>
        <v>0</v>
      </c>
      <c r="X144" s="204" t="str">
        <f t="shared" si="4"/>
        <v>X</v>
      </c>
      <c r="Y144" s="306" t="s">
        <v>2070</v>
      </c>
      <c r="Z144" s="2"/>
      <c r="AA144" s="2"/>
    </row>
    <row r="145" spans="1:27" ht="102" x14ac:dyDescent="0.2">
      <c r="A145" s="227" t="s">
        <v>118</v>
      </c>
      <c r="B145" s="227">
        <v>2023</v>
      </c>
      <c r="C145" s="227" t="s">
        <v>656</v>
      </c>
      <c r="D145" s="227" t="s">
        <v>144</v>
      </c>
      <c r="E145" s="227" t="s">
        <v>1277</v>
      </c>
      <c r="F145" s="227" t="s">
        <v>1633</v>
      </c>
      <c r="G145" s="227" t="s">
        <v>1662</v>
      </c>
      <c r="H145" s="227" t="s">
        <v>1262</v>
      </c>
      <c r="I145" s="227" t="s">
        <v>493</v>
      </c>
      <c r="J145" s="227" t="s">
        <v>196</v>
      </c>
      <c r="K145" s="227" t="s">
        <v>1651</v>
      </c>
      <c r="L145" s="227" t="s">
        <v>1547</v>
      </c>
      <c r="M145" s="227" t="s">
        <v>474</v>
      </c>
      <c r="N145" s="227" t="s">
        <v>1262</v>
      </c>
      <c r="O145" s="227" t="s">
        <v>1652</v>
      </c>
      <c r="P145" s="227" t="s">
        <v>310</v>
      </c>
      <c r="Q145" s="227" t="s">
        <v>373</v>
      </c>
      <c r="R145" s="227" t="s">
        <v>1636</v>
      </c>
      <c r="S145" s="227">
        <v>100</v>
      </c>
      <c r="T145" s="227" t="s">
        <v>408</v>
      </c>
      <c r="U145" s="227" t="s">
        <v>1653</v>
      </c>
      <c r="V145" s="203">
        <v>0</v>
      </c>
      <c r="W145" s="371">
        <f t="shared" si="5"/>
        <v>0</v>
      </c>
      <c r="X145" s="204" t="str">
        <f t="shared" si="4"/>
        <v>X</v>
      </c>
      <c r="Y145" s="306" t="s">
        <v>2070</v>
      </c>
      <c r="Z145" s="2"/>
      <c r="AA145" s="2"/>
    </row>
    <row r="146" spans="1:27" ht="76.5" x14ac:dyDescent="0.2">
      <c r="A146" s="227" t="s">
        <v>118</v>
      </c>
      <c r="B146" s="227">
        <v>2023</v>
      </c>
      <c r="C146" s="227" t="s">
        <v>656</v>
      </c>
      <c r="D146" s="227" t="s">
        <v>144</v>
      </c>
      <c r="E146" s="227" t="s">
        <v>1277</v>
      </c>
      <c r="F146" s="227" t="s">
        <v>1640</v>
      </c>
      <c r="G146" s="227" t="s">
        <v>1663</v>
      </c>
      <c r="H146" s="227" t="s">
        <v>1262</v>
      </c>
      <c r="I146" s="227" t="s">
        <v>493</v>
      </c>
      <c r="J146" s="227" t="s">
        <v>196</v>
      </c>
      <c r="K146" s="227" t="s">
        <v>1651</v>
      </c>
      <c r="L146" s="227" t="s">
        <v>1547</v>
      </c>
      <c r="M146" s="227" t="s">
        <v>474</v>
      </c>
      <c r="N146" s="227" t="s">
        <v>1262</v>
      </c>
      <c r="O146" s="227" t="s">
        <v>1652</v>
      </c>
      <c r="P146" s="227" t="s">
        <v>310</v>
      </c>
      <c r="Q146" s="227" t="s">
        <v>373</v>
      </c>
      <c r="R146" s="227" t="s">
        <v>1639</v>
      </c>
      <c r="S146" s="227">
        <v>100</v>
      </c>
      <c r="T146" s="227" t="s">
        <v>408</v>
      </c>
      <c r="U146" s="227" t="s">
        <v>1653</v>
      </c>
      <c r="V146" s="203">
        <v>15</v>
      </c>
      <c r="W146" s="371">
        <f t="shared" si="5"/>
        <v>0.15</v>
      </c>
      <c r="X146" s="204" t="str">
        <f t="shared" si="4"/>
        <v>X</v>
      </c>
      <c r="Y146" s="178" t="s">
        <v>2025</v>
      </c>
      <c r="Z146" s="2"/>
      <c r="AA146" s="2"/>
    </row>
    <row r="147" spans="1:27" ht="76.5" x14ac:dyDescent="0.2">
      <c r="A147" s="227" t="s">
        <v>118</v>
      </c>
      <c r="B147" s="227">
        <v>2023</v>
      </c>
      <c r="C147" s="227" t="s">
        <v>656</v>
      </c>
      <c r="D147" s="227" t="s">
        <v>144</v>
      </c>
      <c r="E147" s="227" t="s">
        <v>1277</v>
      </c>
      <c r="F147" s="227" t="s">
        <v>1640</v>
      </c>
      <c r="G147" s="227" t="s">
        <v>1663</v>
      </c>
      <c r="H147" s="227" t="s">
        <v>1262</v>
      </c>
      <c r="I147" s="227" t="s">
        <v>493</v>
      </c>
      <c r="J147" s="227" t="s">
        <v>196</v>
      </c>
      <c r="K147" s="227" t="s">
        <v>1651</v>
      </c>
      <c r="L147" s="227" t="s">
        <v>1547</v>
      </c>
      <c r="M147" s="227" t="s">
        <v>474</v>
      </c>
      <c r="N147" s="227" t="s">
        <v>1262</v>
      </c>
      <c r="O147" s="227" t="s">
        <v>1652</v>
      </c>
      <c r="P147" s="227" t="s">
        <v>310</v>
      </c>
      <c r="Q147" s="227" t="s">
        <v>373</v>
      </c>
      <c r="R147" s="227" t="s">
        <v>1638</v>
      </c>
      <c r="S147" s="227">
        <v>100</v>
      </c>
      <c r="T147" s="227" t="s">
        <v>408</v>
      </c>
      <c r="U147" s="227" t="s">
        <v>1653</v>
      </c>
      <c r="V147" s="203">
        <v>15</v>
      </c>
      <c r="W147" s="371">
        <f t="shared" si="5"/>
        <v>0.15</v>
      </c>
      <c r="X147" s="204" t="str">
        <f t="shared" si="4"/>
        <v>X</v>
      </c>
      <c r="Y147" s="178" t="s">
        <v>2025</v>
      </c>
      <c r="Z147" s="2"/>
      <c r="AA147" s="2"/>
    </row>
    <row r="148" spans="1:27" ht="76.5" x14ac:dyDescent="0.2">
      <c r="A148" s="227" t="s">
        <v>118</v>
      </c>
      <c r="B148" s="227">
        <v>2023</v>
      </c>
      <c r="C148" s="227" t="s">
        <v>656</v>
      </c>
      <c r="D148" s="227" t="s">
        <v>144</v>
      </c>
      <c r="E148" s="227" t="s">
        <v>1277</v>
      </c>
      <c r="F148" s="227" t="s">
        <v>1640</v>
      </c>
      <c r="G148" s="227" t="s">
        <v>1663</v>
      </c>
      <c r="H148" s="227" t="s">
        <v>1262</v>
      </c>
      <c r="I148" s="227" t="s">
        <v>493</v>
      </c>
      <c r="J148" s="227" t="s">
        <v>196</v>
      </c>
      <c r="K148" s="227" t="s">
        <v>1651</v>
      </c>
      <c r="L148" s="227" t="s">
        <v>1547</v>
      </c>
      <c r="M148" s="227" t="s">
        <v>474</v>
      </c>
      <c r="N148" s="227" t="s">
        <v>1262</v>
      </c>
      <c r="O148" s="227" t="s">
        <v>1652</v>
      </c>
      <c r="P148" s="227" t="s">
        <v>310</v>
      </c>
      <c r="Q148" s="227" t="s">
        <v>373</v>
      </c>
      <c r="R148" s="227" t="s">
        <v>1636</v>
      </c>
      <c r="S148" s="227">
        <v>100</v>
      </c>
      <c r="T148" s="227" t="s">
        <v>408</v>
      </c>
      <c r="U148" s="227" t="s">
        <v>1653</v>
      </c>
      <c r="V148" s="203">
        <v>15</v>
      </c>
      <c r="W148" s="371">
        <f t="shared" si="5"/>
        <v>0.15</v>
      </c>
      <c r="X148" s="204" t="str">
        <f t="shared" si="4"/>
        <v>X</v>
      </c>
      <c r="Y148" s="178" t="s">
        <v>2025</v>
      </c>
      <c r="Z148" s="2"/>
      <c r="AA148" s="2"/>
    </row>
    <row r="149" spans="1:27" ht="38.25" x14ac:dyDescent="0.2">
      <c r="A149" s="227" t="s">
        <v>118</v>
      </c>
      <c r="B149" s="227">
        <v>2023</v>
      </c>
      <c r="C149" s="227" t="s">
        <v>656</v>
      </c>
      <c r="D149" s="227" t="s">
        <v>144</v>
      </c>
      <c r="E149" s="227" t="s">
        <v>1277</v>
      </c>
      <c r="F149" s="227" t="s">
        <v>1644</v>
      </c>
      <c r="G149" s="227" t="s">
        <v>1664</v>
      </c>
      <c r="H149" s="227" t="s">
        <v>1262</v>
      </c>
      <c r="I149" s="227" t="s">
        <v>493</v>
      </c>
      <c r="J149" s="227" t="s">
        <v>196</v>
      </c>
      <c r="K149" s="227" t="s">
        <v>1651</v>
      </c>
      <c r="L149" s="227" t="s">
        <v>1547</v>
      </c>
      <c r="M149" s="227" t="s">
        <v>474</v>
      </c>
      <c r="N149" s="227" t="s">
        <v>1262</v>
      </c>
      <c r="O149" s="227" t="s">
        <v>1652</v>
      </c>
      <c r="P149" s="227" t="s">
        <v>310</v>
      </c>
      <c r="Q149" s="227" t="s">
        <v>373</v>
      </c>
      <c r="R149" s="227" t="s">
        <v>1639</v>
      </c>
      <c r="S149" s="227">
        <v>100</v>
      </c>
      <c r="T149" s="227" t="s">
        <v>408</v>
      </c>
      <c r="U149" s="227" t="s">
        <v>1653</v>
      </c>
      <c r="V149" s="203">
        <v>0</v>
      </c>
      <c r="W149" s="371">
        <f t="shared" si="5"/>
        <v>0</v>
      </c>
      <c r="X149" s="204" t="str">
        <f t="shared" si="4"/>
        <v>X</v>
      </c>
      <c r="Y149" s="178" t="s">
        <v>2026</v>
      </c>
      <c r="Z149" s="2"/>
      <c r="AA149" s="2"/>
    </row>
    <row r="150" spans="1:27" ht="38.25" x14ac:dyDescent="0.2">
      <c r="A150" s="227" t="s">
        <v>118</v>
      </c>
      <c r="B150" s="227">
        <v>2023</v>
      </c>
      <c r="C150" s="227" t="s">
        <v>656</v>
      </c>
      <c r="D150" s="227" t="s">
        <v>144</v>
      </c>
      <c r="E150" s="227" t="s">
        <v>1277</v>
      </c>
      <c r="F150" s="227" t="s">
        <v>1644</v>
      </c>
      <c r="G150" s="227" t="s">
        <v>1664</v>
      </c>
      <c r="H150" s="227" t="s">
        <v>1262</v>
      </c>
      <c r="I150" s="227" t="s">
        <v>493</v>
      </c>
      <c r="J150" s="227" t="s">
        <v>196</v>
      </c>
      <c r="K150" s="227" t="s">
        <v>1651</v>
      </c>
      <c r="L150" s="227" t="s">
        <v>1547</v>
      </c>
      <c r="M150" s="227" t="s">
        <v>474</v>
      </c>
      <c r="N150" s="227" t="s">
        <v>1262</v>
      </c>
      <c r="O150" s="227" t="s">
        <v>1652</v>
      </c>
      <c r="P150" s="227" t="s">
        <v>310</v>
      </c>
      <c r="Q150" s="227" t="s">
        <v>373</v>
      </c>
      <c r="R150" s="227" t="s">
        <v>1638</v>
      </c>
      <c r="S150" s="227">
        <v>100</v>
      </c>
      <c r="T150" s="227" t="s">
        <v>408</v>
      </c>
      <c r="U150" s="227" t="s">
        <v>1653</v>
      </c>
      <c r="V150" s="203">
        <v>0</v>
      </c>
      <c r="W150" s="371">
        <f t="shared" si="5"/>
        <v>0</v>
      </c>
      <c r="X150" s="204" t="str">
        <f t="shared" si="4"/>
        <v>X</v>
      </c>
      <c r="Y150" s="178" t="s">
        <v>2026</v>
      </c>
      <c r="Z150" s="2"/>
      <c r="AA150" s="2"/>
    </row>
    <row r="151" spans="1:27" ht="38.25" x14ac:dyDescent="0.2">
      <c r="A151" s="227" t="s">
        <v>118</v>
      </c>
      <c r="B151" s="227">
        <v>2023</v>
      </c>
      <c r="C151" s="227" t="s">
        <v>656</v>
      </c>
      <c r="D151" s="227" t="s">
        <v>144</v>
      </c>
      <c r="E151" s="227" t="s">
        <v>1277</v>
      </c>
      <c r="F151" s="227" t="s">
        <v>1644</v>
      </c>
      <c r="G151" s="227" t="s">
        <v>1664</v>
      </c>
      <c r="H151" s="227" t="s">
        <v>1262</v>
      </c>
      <c r="I151" s="227" t="s">
        <v>493</v>
      </c>
      <c r="J151" s="227" t="s">
        <v>196</v>
      </c>
      <c r="K151" s="227" t="s">
        <v>1651</v>
      </c>
      <c r="L151" s="227" t="s">
        <v>1547</v>
      </c>
      <c r="M151" s="227" t="s">
        <v>474</v>
      </c>
      <c r="N151" s="227" t="s">
        <v>1262</v>
      </c>
      <c r="O151" s="227" t="s">
        <v>1652</v>
      </c>
      <c r="P151" s="227" t="s">
        <v>310</v>
      </c>
      <c r="Q151" s="227" t="s">
        <v>373</v>
      </c>
      <c r="R151" s="227" t="s">
        <v>1636</v>
      </c>
      <c r="S151" s="227">
        <v>100</v>
      </c>
      <c r="T151" s="227" t="s">
        <v>408</v>
      </c>
      <c r="U151" s="227" t="s">
        <v>1653</v>
      </c>
      <c r="V151" s="203">
        <v>0</v>
      </c>
      <c r="W151" s="371">
        <f t="shared" si="5"/>
        <v>0</v>
      </c>
      <c r="X151" s="204" t="str">
        <f t="shared" si="4"/>
        <v>X</v>
      </c>
      <c r="Y151" s="178" t="s">
        <v>2026</v>
      </c>
      <c r="Z151" s="2"/>
      <c r="AA151" s="2"/>
    </row>
    <row r="152" spans="1:27" ht="38.25" x14ac:dyDescent="0.2">
      <c r="A152" s="227" t="s">
        <v>118</v>
      </c>
      <c r="B152" s="227">
        <v>2023</v>
      </c>
      <c r="C152" s="227" t="s">
        <v>656</v>
      </c>
      <c r="D152" s="227" t="s">
        <v>144</v>
      </c>
      <c r="E152" s="227" t="s">
        <v>1277</v>
      </c>
      <c r="F152" s="227" t="s">
        <v>1642</v>
      </c>
      <c r="G152" s="227" t="s">
        <v>1665</v>
      </c>
      <c r="H152" s="227" t="s">
        <v>1262</v>
      </c>
      <c r="I152" s="227" t="s">
        <v>493</v>
      </c>
      <c r="J152" s="227" t="s">
        <v>196</v>
      </c>
      <c r="K152" s="227" t="s">
        <v>1651</v>
      </c>
      <c r="L152" s="227" t="s">
        <v>1547</v>
      </c>
      <c r="M152" s="227" t="s">
        <v>474</v>
      </c>
      <c r="N152" s="227" t="s">
        <v>1262</v>
      </c>
      <c r="O152" s="227" t="s">
        <v>1652</v>
      </c>
      <c r="P152" s="227" t="s">
        <v>310</v>
      </c>
      <c r="Q152" s="227" t="s">
        <v>373</v>
      </c>
      <c r="R152" s="227" t="s">
        <v>1639</v>
      </c>
      <c r="S152" s="227">
        <v>100</v>
      </c>
      <c r="T152" s="227" t="s">
        <v>408</v>
      </c>
      <c r="U152" s="227" t="s">
        <v>1653</v>
      </c>
      <c r="V152" s="203">
        <v>0</v>
      </c>
      <c r="W152" s="371">
        <f t="shared" si="5"/>
        <v>0</v>
      </c>
      <c r="X152" s="204" t="str">
        <f t="shared" si="4"/>
        <v>X</v>
      </c>
      <c r="Y152" s="178" t="s">
        <v>2026</v>
      </c>
      <c r="Z152" s="2"/>
      <c r="AA152" s="2"/>
    </row>
    <row r="153" spans="1:27" ht="38.25" x14ac:dyDescent="0.2">
      <c r="A153" s="227" t="s">
        <v>118</v>
      </c>
      <c r="B153" s="227">
        <v>2023</v>
      </c>
      <c r="C153" s="227" t="s">
        <v>656</v>
      </c>
      <c r="D153" s="227" t="s">
        <v>144</v>
      </c>
      <c r="E153" s="227" t="s">
        <v>1277</v>
      </c>
      <c r="F153" s="227" t="s">
        <v>1642</v>
      </c>
      <c r="G153" s="227" t="s">
        <v>1665</v>
      </c>
      <c r="H153" s="227" t="s">
        <v>1262</v>
      </c>
      <c r="I153" s="227" t="s">
        <v>493</v>
      </c>
      <c r="J153" s="227" t="s">
        <v>196</v>
      </c>
      <c r="K153" s="227" t="s">
        <v>1651</v>
      </c>
      <c r="L153" s="227" t="s">
        <v>1547</v>
      </c>
      <c r="M153" s="227" t="s">
        <v>474</v>
      </c>
      <c r="N153" s="227" t="s">
        <v>1262</v>
      </c>
      <c r="O153" s="227" t="s">
        <v>1652</v>
      </c>
      <c r="P153" s="227" t="s">
        <v>310</v>
      </c>
      <c r="Q153" s="227" t="s">
        <v>373</v>
      </c>
      <c r="R153" s="227" t="s">
        <v>1638</v>
      </c>
      <c r="S153" s="227">
        <v>100</v>
      </c>
      <c r="T153" s="227" t="s">
        <v>408</v>
      </c>
      <c r="U153" s="227" t="s">
        <v>1653</v>
      </c>
      <c r="V153" s="203">
        <v>0</v>
      </c>
      <c r="W153" s="371">
        <f t="shared" si="5"/>
        <v>0</v>
      </c>
      <c r="X153" s="204" t="str">
        <f t="shared" si="4"/>
        <v>X</v>
      </c>
      <c r="Y153" s="178" t="s">
        <v>2026</v>
      </c>
      <c r="Z153" s="2"/>
      <c r="AA153" s="2"/>
    </row>
    <row r="154" spans="1:27" ht="38.25" x14ac:dyDescent="0.2">
      <c r="A154" s="227" t="s">
        <v>118</v>
      </c>
      <c r="B154" s="227">
        <v>2023</v>
      </c>
      <c r="C154" s="227" t="s">
        <v>656</v>
      </c>
      <c r="D154" s="227" t="s">
        <v>144</v>
      </c>
      <c r="E154" s="227" t="s">
        <v>1277</v>
      </c>
      <c r="F154" s="227" t="s">
        <v>1642</v>
      </c>
      <c r="G154" s="227" t="s">
        <v>1665</v>
      </c>
      <c r="H154" s="227" t="s">
        <v>1262</v>
      </c>
      <c r="I154" s="227" t="s">
        <v>493</v>
      </c>
      <c r="J154" s="227" t="s">
        <v>196</v>
      </c>
      <c r="K154" s="227" t="s">
        <v>1651</v>
      </c>
      <c r="L154" s="227" t="s">
        <v>1547</v>
      </c>
      <c r="M154" s="227" t="s">
        <v>474</v>
      </c>
      <c r="N154" s="227" t="s">
        <v>1262</v>
      </c>
      <c r="O154" s="227" t="s">
        <v>1652</v>
      </c>
      <c r="P154" s="227" t="s">
        <v>310</v>
      </c>
      <c r="Q154" s="227" t="s">
        <v>373</v>
      </c>
      <c r="R154" s="227" t="s">
        <v>1636</v>
      </c>
      <c r="S154" s="227">
        <v>100</v>
      </c>
      <c r="T154" s="227" t="s">
        <v>408</v>
      </c>
      <c r="U154" s="227" t="s">
        <v>1653</v>
      </c>
      <c r="V154" s="203">
        <v>0</v>
      </c>
      <c r="W154" s="371">
        <f t="shared" si="5"/>
        <v>0</v>
      </c>
      <c r="X154" s="204" t="str">
        <f t="shared" si="4"/>
        <v>X</v>
      </c>
      <c r="Y154" s="178" t="s">
        <v>2026</v>
      </c>
      <c r="Z154" s="2"/>
      <c r="AA154" s="2"/>
    </row>
    <row r="155" spans="1:27" ht="76.5" x14ac:dyDescent="0.2">
      <c r="A155" s="227" t="s">
        <v>118</v>
      </c>
      <c r="B155" s="227">
        <v>2023</v>
      </c>
      <c r="C155" s="227" t="s">
        <v>656</v>
      </c>
      <c r="D155" s="227" t="s">
        <v>144</v>
      </c>
      <c r="E155" s="227" t="s">
        <v>1277</v>
      </c>
      <c r="F155" s="227" t="s">
        <v>1633</v>
      </c>
      <c r="G155" s="227" t="s">
        <v>1666</v>
      </c>
      <c r="H155" s="227" t="s">
        <v>1262</v>
      </c>
      <c r="I155" s="227" t="s">
        <v>493</v>
      </c>
      <c r="J155" s="227" t="s">
        <v>196</v>
      </c>
      <c r="K155" s="227" t="s">
        <v>1651</v>
      </c>
      <c r="L155" s="227" t="s">
        <v>1547</v>
      </c>
      <c r="M155" s="227" t="s">
        <v>474</v>
      </c>
      <c r="N155" s="227" t="s">
        <v>1262</v>
      </c>
      <c r="O155" s="227" t="s">
        <v>1652</v>
      </c>
      <c r="P155" s="227" t="s">
        <v>310</v>
      </c>
      <c r="Q155" s="227" t="s">
        <v>373</v>
      </c>
      <c r="R155" s="227" t="s">
        <v>1639</v>
      </c>
      <c r="S155" s="227">
        <v>100</v>
      </c>
      <c r="T155" s="227" t="s">
        <v>408</v>
      </c>
      <c r="U155" s="227" t="s">
        <v>1653</v>
      </c>
      <c r="V155" s="203">
        <v>237</v>
      </c>
      <c r="W155" s="371">
        <f t="shared" si="5"/>
        <v>2.37</v>
      </c>
      <c r="X155" s="204" t="str">
        <f t="shared" si="4"/>
        <v>X</v>
      </c>
      <c r="Y155" s="178" t="s">
        <v>2022</v>
      </c>
      <c r="Z155" s="2"/>
      <c r="AA155" s="2"/>
    </row>
    <row r="156" spans="1:27" ht="76.5" x14ac:dyDescent="0.2">
      <c r="A156" s="227" t="s">
        <v>118</v>
      </c>
      <c r="B156" s="227">
        <v>2023</v>
      </c>
      <c r="C156" s="227" t="s">
        <v>656</v>
      </c>
      <c r="D156" s="227" t="s">
        <v>144</v>
      </c>
      <c r="E156" s="227" t="s">
        <v>1277</v>
      </c>
      <c r="F156" s="227" t="s">
        <v>1633</v>
      </c>
      <c r="G156" s="227" t="s">
        <v>1666</v>
      </c>
      <c r="H156" s="227" t="s">
        <v>1262</v>
      </c>
      <c r="I156" s="227" t="s">
        <v>493</v>
      </c>
      <c r="J156" s="227" t="s">
        <v>196</v>
      </c>
      <c r="K156" s="227" t="s">
        <v>1651</v>
      </c>
      <c r="L156" s="227" t="s">
        <v>1547</v>
      </c>
      <c r="M156" s="227" t="s">
        <v>474</v>
      </c>
      <c r="N156" s="227" t="s">
        <v>1262</v>
      </c>
      <c r="O156" s="227" t="s">
        <v>1652</v>
      </c>
      <c r="P156" s="227" t="s">
        <v>310</v>
      </c>
      <c r="Q156" s="227" t="s">
        <v>373</v>
      </c>
      <c r="R156" s="227" t="s">
        <v>1638</v>
      </c>
      <c r="S156" s="227">
        <v>100</v>
      </c>
      <c r="T156" s="227" t="s">
        <v>408</v>
      </c>
      <c r="U156" s="227" t="s">
        <v>1653</v>
      </c>
      <c r="V156" s="203">
        <v>237</v>
      </c>
      <c r="W156" s="371">
        <f t="shared" si="5"/>
        <v>2.37</v>
      </c>
      <c r="X156" s="204" t="str">
        <f t="shared" si="4"/>
        <v>X</v>
      </c>
      <c r="Y156" s="178" t="s">
        <v>2022</v>
      </c>
      <c r="Z156" s="2"/>
      <c r="AA156" s="2"/>
    </row>
    <row r="157" spans="1:27" ht="76.5" x14ac:dyDescent="0.2">
      <c r="A157" s="227" t="s">
        <v>118</v>
      </c>
      <c r="B157" s="227">
        <v>2023</v>
      </c>
      <c r="C157" s="227" t="s">
        <v>656</v>
      </c>
      <c r="D157" s="227" t="s">
        <v>144</v>
      </c>
      <c r="E157" s="227" t="s">
        <v>1277</v>
      </c>
      <c r="F157" s="227" t="s">
        <v>1633</v>
      </c>
      <c r="G157" s="227" t="s">
        <v>1666</v>
      </c>
      <c r="H157" s="227" t="s">
        <v>1262</v>
      </c>
      <c r="I157" s="227" t="s">
        <v>493</v>
      </c>
      <c r="J157" s="227" t="s">
        <v>196</v>
      </c>
      <c r="K157" s="227" t="s">
        <v>1651</v>
      </c>
      <c r="L157" s="227" t="s">
        <v>1547</v>
      </c>
      <c r="M157" s="227" t="s">
        <v>474</v>
      </c>
      <c r="N157" s="227" t="s">
        <v>1262</v>
      </c>
      <c r="O157" s="227" t="s">
        <v>1652</v>
      </c>
      <c r="P157" s="227" t="s">
        <v>310</v>
      </c>
      <c r="Q157" s="227" t="s">
        <v>373</v>
      </c>
      <c r="R157" s="227" t="s">
        <v>1636</v>
      </c>
      <c r="S157" s="227">
        <v>100</v>
      </c>
      <c r="T157" s="227" t="s">
        <v>408</v>
      </c>
      <c r="U157" s="227" t="s">
        <v>1653</v>
      </c>
      <c r="V157" s="203">
        <v>237</v>
      </c>
      <c r="W157" s="371">
        <f t="shared" si="5"/>
        <v>2.37</v>
      </c>
      <c r="X157" s="204" t="str">
        <f t="shared" si="4"/>
        <v>X</v>
      </c>
      <c r="Y157" s="178" t="s">
        <v>2022</v>
      </c>
      <c r="Z157" s="2"/>
      <c r="AA157" s="2"/>
    </row>
    <row r="158" spans="1:27" ht="76.5" x14ac:dyDescent="0.2">
      <c r="A158" s="227" t="s">
        <v>118</v>
      </c>
      <c r="B158" s="227">
        <v>2023</v>
      </c>
      <c r="C158" s="227" t="s">
        <v>656</v>
      </c>
      <c r="D158" s="227" t="s">
        <v>144</v>
      </c>
      <c r="E158" s="227" t="s">
        <v>1277</v>
      </c>
      <c r="F158" s="227" t="s">
        <v>1644</v>
      </c>
      <c r="G158" s="227" t="s">
        <v>1667</v>
      </c>
      <c r="H158" s="227" t="s">
        <v>1262</v>
      </c>
      <c r="I158" s="227" t="s">
        <v>493</v>
      </c>
      <c r="J158" s="227" t="s">
        <v>196</v>
      </c>
      <c r="K158" s="227" t="s">
        <v>1651</v>
      </c>
      <c r="L158" s="227" t="s">
        <v>1547</v>
      </c>
      <c r="M158" s="227" t="s">
        <v>474</v>
      </c>
      <c r="N158" s="227" t="s">
        <v>1262</v>
      </c>
      <c r="O158" s="227" t="s">
        <v>1652</v>
      </c>
      <c r="P158" s="227" t="s">
        <v>310</v>
      </c>
      <c r="Q158" s="227" t="s">
        <v>373</v>
      </c>
      <c r="R158" s="227" t="s">
        <v>1639</v>
      </c>
      <c r="S158" s="227">
        <v>100</v>
      </c>
      <c r="T158" s="227" t="s">
        <v>408</v>
      </c>
      <c r="U158" s="227" t="s">
        <v>1653</v>
      </c>
      <c r="V158" s="203">
        <v>866</v>
      </c>
      <c r="W158" s="371">
        <f t="shared" si="5"/>
        <v>8.66</v>
      </c>
      <c r="X158" s="204" t="str">
        <f t="shared" si="4"/>
        <v>X</v>
      </c>
      <c r="Y158" s="178" t="s">
        <v>2022</v>
      </c>
      <c r="Z158" s="2"/>
      <c r="AA158" s="2"/>
    </row>
    <row r="159" spans="1:27" ht="76.5" x14ac:dyDescent="0.2">
      <c r="A159" s="227" t="s">
        <v>118</v>
      </c>
      <c r="B159" s="227">
        <v>2023</v>
      </c>
      <c r="C159" s="227" t="s">
        <v>656</v>
      </c>
      <c r="D159" s="227" t="s">
        <v>144</v>
      </c>
      <c r="E159" s="227" t="s">
        <v>1277</v>
      </c>
      <c r="F159" s="227" t="s">
        <v>1644</v>
      </c>
      <c r="G159" s="227" t="s">
        <v>1667</v>
      </c>
      <c r="H159" s="227" t="s">
        <v>1262</v>
      </c>
      <c r="I159" s="227" t="s">
        <v>493</v>
      </c>
      <c r="J159" s="227" t="s">
        <v>196</v>
      </c>
      <c r="K159" s="227" t="s">
        <v>1651</v>
      </c>
      <c r="L159" s="227" t="s">
        <v>1547</v>
      </c>
      <c r="M159" s="227" t="s">
        <v>474</v>
      </c>
      <c r="N159" s="227" t="s">
        <v>1262</v>
      </c>
      <c r="O159" s="227" t="s">
        <v>1652</v>
      </c>
      <c r="P159" s="227" t="s">
        <v>310</v>
      </c>
      <c r="Q159" s="227" t="s">
        <v>373</v>
      </c>
      <c r="R159" s="227" t="s">
        <v>1638</v>
      </c>
      <c r="S159" s="227">
        <v>100</v>
      </c>
      <c r="T159" s="227" t="s">
        <v>408</v>
      </c>
      <c r="U159" s="227" t="s">
        <v>1653</v>
      </c>
      <c r="V159" s="203">
        <v>866</v>
      </c>
      <c r="W159" s="371">
        <f t="shared" si="5"/>
        <v>8.66</v>
      </c>
      <c r="X159" s="204" t="str">
        <f t="shared" si="4"/>
        <v>X</v>
      </c>
      <c r="Y159" s="178" t="s">
        <v>2022</v>
      </c>
      <c r="Z159" s="2"/>
      <c r="AA159" s="2"/>
    </row>
    <row r="160" spans="1:27" ht="76.5" x14ac:dyDescent="0.2">
      <c r="A160" s="227" t="s">
        <v>118</v>
      </c>
      <c r="B160" s="227">
        <v>2023</v>
      </c>
      <c r="C160" s="227" t="s">
        <v>656</v>
      </c>
      <c r="D160" s="227" t="s">
        <v>144</v>
      </c>
      <c r="E160" s="227" t="s">
        <v>1277</v>
      </c>
      <c r="F160" s="227" t="s">
        <v>1644</v>
      </c>
      <c r="G160" s="227" t="s">
        <v>1667</v>
      </c>
      <c r="H160" s="227" t="s">
        <v>1262</v>
      </c>
      <c r="I160" s="227" t="s">
        <v>493</v>
      </c>
      <c r="J160" s="227" t="s">
        <v>196</v>
      </c>
      <c r="K160" s="227" t="s">
        <v>1651</v>
      </c>
      <c r="L160" s="227" t="s">
        <v>1547</v>
      </c>
      <c r="M160" s="227" t="s">
        <v>474</v>
      </c>
      <c r="N160" s="227" t="s">
        <v>1262</v>
      </c>
      <c r="O160" s="227" t="s">
        <v>1652</v>
      </c>
      <c r="P160" s="227" t="s">
        <v>310</v>
      </c>
      <c r="Q160" s="227" t="s">
        <v>373</v>
      </c>
      <c r="R160" s="227" t="s">
        <v>1636</v>
      </c>
      <c r="S160" s="227">
        <v>100</v>
      </c>
      <c r="T160" s="227" t="s">
        <v>408</v>
      </c>
      <c r="U160" s="227" t="s">
        <v>1653</v>
      </c>
      <c r="V160" s="203">
        <v>866</v>
      </c>
      <c r="W160" s="371">
        <f t="shared" si="5"/>
        <v>8.66</v>
      </c>
      <c r="X160" s="204" t="str">
        <f t="shared" si="4"/>
        <v>X</v>
      </c>
      <c r="Y160" s="178" t="s">
        <v>2022</v>
      </c>
      <c r="Z160" s="2"/>
      <c r="AA160" s="2"/>
    </row>
    <row r="161" spans="1:27" ht="76.5" x14ac:dyDescent="0.2">
      <c r="A161" s="227" t="s">
        <v>118</v>
      </c>
      <c r="B161" s="227">
        <v>2023</v>
      </c>
      <c r="C161" s="227" t="s">
        <v>656</v>
      </c>
      <c r="D161" s="227" t="s">
        <v>144</v>
      </c>
      <c r="E161" s="227" t="s">
        <v>1277</v>
      </c>
      <c r="F161" s="227" t="s">
        <v>1644</v>
      </c>
      <c r="G161" s="227" t="s">
        <v>1668</v>
      </c>
      <c r="H161" s="227" t="s">
        <v>1262</v>
      </c>
      <c r="I161" s="227" t="s">
        <v>493</v>
      </c>
      <c r="J161" s="227" t="s">
        <v>196</v>
      </c>
      <c r="K161" s="227" t="s">
        <v>1651</v>
      </c>
      <c r="L161" s="227" t="s">
        <v>1547</v>
      </c>
      <c r="M161" s="227" t="s">
        <v>474</v>
      </c>
      <c r="N161" s="227" t="s">
        <v>1262</v>
      </c>
      <c r="O161" s="227" t="s">
        <v>1652</v>
      </c>
      <c r="P161" s="227" t="s">
        <v>310</v>
      </c>
      <c r="Q161" s="227" t="s">
        <v>373</v>
      </c>
      <c r="R161" s="227" t="s">
        <v>1639</v>
      </c>
      <c r="S161" s="227">
        <v>100</v>
      </c>
      <c r="T161" s="227" t="s">
        <v>408</v>
      </c>
      <c r="U161" s="227" t="s">
        <v>1653</v>
      </c>
      <c r="V161" s="203">
        <v>533</v>
      </c>
      <c r="W161" s="371">
        <f t="shared" si="5"/>
        <v>5.33</v>
      </c>
      <c r="X161" s="204" t="str">
        <f t="shared" si="4"/>
        <v>X</v>
      </c>
      <c r="Y161" s="178" t="s">
        <v>2022</v>
      </c>
      <c r="Z161" s="2"/>
      <c r="AA161" s="2"/>
    </row>
    <row r="162" spans="1:27" ht="76.5" x14ac:dyDescent="0.2">
      <c r="A162" s="227" t="s">
        <v>118</v>
      </c>
      <c r="B162" s="227">
        <v>2023</v>
      </c>
      <c r="C162" s="227" t="s">
        <v>656</v>
      </c>
      <c r="D162" s="227" t="s">
        <v>144</v>
      </c>
      <c r="E162" s="227" t="s">
        <v>1277</v>
      </c>
      <c r="F162" s="227" t="s">
        <v>1644</v>
      </c>
      <c r="G162" s="227" t="s">
        <v>1668</v>
      </c>
      <c r="H162" s="227" t="s">
        <v>1262</v>
      </c>
      <c r="I162" s="227" t="s">
        <v>493</v>
      </c>
      <c r="J162" s="227" t="s">
        <v>196</v>
      </c>
      <c r="K162" s="227" t="s">
        <v>1651</v>
      </c>
      <c r="L162" s="227" t="s">
        <v>1547</v>
      </c>
      <c r="M162" s="227" t="s">
        <v>474</v>
      </c>
      <c r="N162" s="227" t="s">
        <v>1262</v>
      </c>
      <c r="O162" s="227" t="s">
        <v>1652</v>
      </c>
      <c r="P162" s="227" t="s">
        <v>310</v>
      </c>
      <c r="Q162" s="227" t="s">
        <v>373</v>
      </c>
      <c r="R162" s="227" t="s">
        <v>1638</v>
      </c>
      <c r="S162" s="227">
        <v>100</v>
      </c>
      <c r="T162" s="227" t="s">
        <v>408</v>
      </c>
      <c r="U162" s="227" t="s">
        <v>1653</v>
      </c>
      <c r="V162" s="203">
        <v>533</v>
      </c>
      <c r="W162" s="371">
        <f t="shared" si="5"/>
        <v>5.33</v>
      </c>
      <c r="X162" s="204" t="str">
        <f t="shared" si="4"/>
        <v>X</v>
      </c>
      <c r="Y162" s="178" t="s">
        <v>2022</v>
      </c>
      <c r="Z162" s="2"/>
      <c r="AA162" s="2"/>
    </row>
    <row r="163" spans="1:27" ht="76.5" x14ac:dyDescent="0.2">
      <c r="A163" s="227" t="s">
        <v>118</v>
      </c>
      <c r="B163" s="227">
        <v>2023</v>
      </c>
      <c r="C163" s="227" t="s">
        <v>656</v>
      </c>
      <c r="D163" s="227" t="s">
        <v>144</v>
      </c>
      <c r="E163" s="227" t="s">
        <v>1277</v>
      </c>
      <c r="F163" s="227" t="s">
        <v>1644</v>
      </c>
      <c r="G163" s="227" t="s">
        <v>1668</v>
      </c>
      <c r="H163" s="227" t="s">
        <v>1262</v>
      </c>
      <c r="I163" s="227" t="s">
        <v>493</v>
      </c>
      <c r="J163" s="227" t="s">
        <v>196</v>
      </c>
      <c r="K163" s="227" t="s">
        <v>1651</v>
      </c>
      <c r="L163" s="227" t="s">
        <v>1547</v>
      </c>
      <c r="M163" s="227" t="s">
        <v>474</v>
      </c>
      <c r="N163" s="227" t="s">
        <v>1262</v>
      </c>
      <c r="O163" s="227" t="s">
        <v>1652</v>
      </c>
      <c r="P163" s="227" t="s">
        <v>310</v>
      </c>
      <c r="Q163" s="227" t="s">
        <v>373</v>
      </c>
      <c r="R163" s="227" t="s">
        <v>1636</v>
      </c>
      <c r="S163" s="227">
        <v>100</v>
      </c>
      <c r="T163" s="227" t="s">
        <v>408</v>
      </c>
      <c r="U163" s="227" t="s">
        <v>1653</v>
      </c>
      <c r="V163" s="203">
        <v>533</v>
      </c>
      <c r="W163" s="371">
        <f t="shared" si="5"/>
        <v>5.33</v>
      </c>
      <c r="X163" s="204" t="str">
        <f t="shared" si="4"/>
        <v>X</v>
      </c>
      <c r="Y163" s="178" t="s">
        <v>2022</v>
      </c>
      <c r="Z163" s="2"/>
      <c r="AA163" s="2"/>
    </row>
    <row r="164" spans="1:27" ht="38.25" x14ac:dyDescent="0.2">
      <c r="A164" s="227" t="s">
        <v>118</v>
      </c>
      <c r="B164" s="227">
        <v>2023</v>
      </c>
      <c r="C164" s="227" t="s">
        <v>656</v>
      </c>
      <c r="D164" s="227" t="s">
        <v>144</v>
      </c>
      <c r="E164" s="227" t="s">
        <v>1277</v>
      </c>
      <c r="F164" s="227" t="s">
        <v>1644</v>
      </c>
      <c r="G164" s="227" t="s">
        <v>1669</v>
      </c>
      <c r="H164" s="227" t="s">
        <v>1262</v>
      </c>
      <c r="I164" s="227" t="s">
        <v>493</v>
      </c>
      <c r="J164" s="227" t="s">
        <v>196</v>
      </c>
      <c r="K164" s="227" t="s">
        <v>1651</v>
      </c>
      <c r="L164" s="227" t="s">
        <v>1547</v>
      </c>
      <c r="M164" s="227" t="s">
        <v>474</v>
      </c>
      <c r="N164" s="227" t="s">
        <v>1262</v>
      </c>
      <c r="O164" s="227" t="s">
        <v>1652</v>
      </c>
      <c r="P164" s="227" t="s">
        <v>310</v>
      </c>
      <c r="Q164" s="227" t="s">
        <v>373</v>
      </c>
      <c r="R164" s="227" t="s">
        <v>1639</v>
      </c>
      <c r="S164" s="227">
        <v>100</v>
      </c>
      <c r="T164" s="227" t="s">
        <v>408</v>
      </c>
      <c r="U164" s="227" t="s">
        <v>1653</v>
      </c>
      <c r="V164" s="203">
        <v>0</v>
      </c>
      <c r="W164" s="371">
        <f t="shared" si="5"/>
        <v>0</v>
      </c>
      <c r="X164" s="204" t="str">
        <f t="shared" si="4"/>
        <v>X</v>
      </c>
      <c r="Y164" s="178" t="s">
        <v>2026</v>
      </c>
      <c r="Z164" s="2"/>
      <c r="AA164" s="2"/>
    </row>
    <row r="165" spans="1:27" ht="38.25" x14ac:dyDescent="0.2">
      <c r="A165" s="227" t="s">
        <v>118</v>
      </c>
      <c r="B165" s="227">
        <v>2023</v>
      </c>
      <c r="C165" s="227" t="s">
        <v>656</v>
      </c>
      <c r="D165" s="227" t="s">
        <v>144</v>
      </c>
      <c r="E165" s="227" t="s">
        <v>1277</v>
      </c>
      <c r="F165" s="227" t="s">
        <v>1644</v>
      </c>
      <c r="G165" s="227" t="s">
        <v>1669</v>
      </c>
      <c r="H165" s="227" t="s">
        <v>1262</v>
      </c>
      <c r="I165" s="227" t="s">
        <v>493</v>
      </c>
      <c r="J165" s="227" t="s">
        <v>196</v>
      </c>
      <c r="K165" s="227" t="s">
        <v>1651</v>
      </c>
      <c r="L165" s="227" t="s">
        <v>1547</v>
      </c>
      <c r="M165" s="227" t="s">
        <v>474</v>
      </c>
      <c r="N165" s="227" t="s">
        <v>1262</v>
      </c>
      <c r="O165" s="227" t="s">
        <v>1652</v>
      </c>
      <c r="P165" s="227" t="s">
        <v>310</v>
      </c>
      <c r="Q165" s="227" t="s">
        <v>373</v>
      </c>
      <c r="R165" s="227" t="s">
        <v>1638</v>
      </c>
      <c r="S165" s="227">
        <v>100</v>
      </c>
      <c r="T165" s="227" t="s">
        <v>408</v>
      </c>
      <c r="U165" s="227" t="s">
        <v>1653</v>
      </c>
      <c r="V165" s="203">
        <v>0</v>
      </c>
      <c r="W165" s="371">
        <f t="shared" si="5"/>
        <v>0</v>
      </c>
      <c r="X165" s="204" t="str">
        <f t="shared" si="4"/>
        <v>X</v>
      </c>
      <c r="Y165" s="178" t="s">
        <v>2026</v>
      </c>
      <c r="Z165" s="2"/>
      <c r="AA165" s="2"/>
    </row>
    <row r="166" spans="1:27" ht="38.25" x14ac:dyDescent="0.2">
      <c r="A166" s="227" t="s">
        <v>118</v>
      </c>
      <c r="B166" s="227">
        <v>2023</v>
      </c>
      <c r="C166" s="227" t="s">
        <v>656</v>
      </c>
      <c r="D166" s="227" t="s">
        <v>144</v>
      </c>
      <c r="E166" s="227" t="s">
        <v>1277</v>
      </c>
      <c r="F166" s="227" t="s">
        <v>1644</v>
      </c>
      <c r="G166" s="227" t="s">
        <v>1669</v>
      </c>
      <c r="H166" s="227" t="s">
        <v>1262</v>
      </c>
      <c r="I166" s="227" t="s">
        <v>493</v>
      </c>
      <c r="J166" s="227" t="s">
        <v>196</v>
      </c>
      <c r="K166" s="227" t="s">
        <v>1651</v>
      </c>
      <c r="L166" s="227" t="s">
        <v>1547</v>
      </c>
      <c r="M166" s="227" t="s">
        <v>474</v>
      </c>
      <c r="N166" s="227" t="s">
        <v>1262</v>
      </c>
      <c r="O166" s="227" t="s">
        <v>1652</v>
      </c>
      <c r="P166" s="227" t="s">
        <v>310</v>
      </c>
      <c r="Q166" s="227" t="s">
        <v>373</v>
      </c>
      <c r="R166" s="227" t="s">
        <v>1636</v>
      </c>
      <c r="S166" s="227">
        <v>100</v>
      </c>
      <c r="T166" s="227" t="s">
        <v>408</v>
      </c>
      <c r="U166" s="227" t="s">
        <v>1653</v>
      </c>
      <c r="V166" s="203">
        <v>0</v>
      </c>
      <c r="W166" s="371">
        <f t="shared" si="5"/>
        <v>0</v>
      </c>
      <c r="X166" s="204" t="str">
        <f t="shared" si="4"/>
        <v>X</v>
      </c>
      <c r="Y166" s="178" t="s">
        <v>2026</v>
      </c>
      <c r="Z166" s="2"/>
      <c r="AA166" s="2"/>
    </row>
    <row r="167" spans="1:27" ht="38.25" x14ac:dyDescent="0.2">
      <c r="A167" s="227" t="s">
        <v>118</v>
      </c>
      <c r="B167" s="227">
        <v>2023</v>
      </c>
      <c r="C167" s="227" t="s">
        <v>656</v>
      </c>
      <c r="D167" s="227" t="s">
        <v>144</v>
      </c>
      <c r="E167" s="227" t="s">
        <v>1277</v>
      </c>
      <c r="F167" s="227" t="s">
        <v>1633</v>
      </c>
      <c r="G167" s="227" t="s">
        <v>1670</v>
      </c>
      <c r="H167" s="227" t="s">
        <v>1262</v>
      </c>
      <c r="I167" s="227" t="s">
        <v>493</v>
      </c>
      <c r="J167" s="227" t="s">
        <v>196</v>
      </c>
      <c r="K167" s="227" t="s">
        <v>1651</v>
      </c>
      <c r="L167" s="227" t="s">
        <v>1547</v>
      </c>
      <c r="M167" s="227" t="s">
        <v>474</v>
      </c>
      <c r="N167" s="227" t="s">
        <v>1262</v>
      </c>
      <c r="O167" s="227" t="s">
        <v>1652</v>
      </c>
      <c r="P167" s="227" t="s">
        <v>310</v>
      </c>
      <c r="Q167" s="227" t="s">
        <v>373</v>
      </c>
      <c r="R167" s="227" t="s">
        <v>1639</v>
      </c>
      <c r="S167" s="227">
        <v>100</v>
      </c>
      <c r="T167" s="227" t="s">
        <v>408</v>
      </c>
      <c r="U167" s="227" t="s">
        <v>1653</v>
      </c>
      <c r="V167" s="203">
        <v>0</v>
      </c>
      <c r="W167" s="371">
        <f t="shared" si="5"/>
        <v>0</v>
      </c>
      <c r="X167" s="204" t="str">
        <f t="shared" si="4"/>
        <v>X</v>
      </c>
      <c r="Y167" s="178" t="s">
        <v>2026</v>
      </c>
      <c r="Z167" s="2"/>
      <c r="AA167" s="2"/>
    </row>
    <row r="168" spans="1:27" ht="38.25" x14ac:dyDescent="0.2">
      <c r="A168" s="227" t="s">
        <v>118</v>
      </c>
      <c r="B168" s="227">
        <v>2023</v>
      </c>
      <c r="C168" s="227" t="s">
        <v>656</v>
      </c>
      <c r="D168" s="227" t="s">
        <v>144</v>
      </c>
      <c r="E168" s="227" t="s">
        <v>1277</v>
      </c>
      <c r="F168" s="227" t="s">
        <v>1633</v>
      </c>
      <c r="G168" s="227" t="s">
        <v>1670</v>
      </c>
      <c r="H168" s="227" t="s">
        <v>1262</v>
      </c>
      <c r="I168" s="227" t="s">
        <v>493</v>
      </c>
      <c r="J168" s="227" t="s">
        <v>196</v>
      </c>
      <c r="K168" s="227" t="s">
        <v>1651</v>
      </c>
      <c r="L168" s="227" t="s">
        <v>1547</v>
      </c>
      <c r="M168" s="227" t="s">
        <v>474</v>
      </c>
      <c r="N168" s="227" t="s">
        <v>1262</v>
      </c>
      <c r="O168" s="227" t="s">
        <v>1652</v>
      </c>
      <c r="P168" s="227" t="s">
        <v>310</v>
      </c>
      <c r="Q168" s="227" t="s">
        <v>373</v>
      </c>
      <c r="R168" s="227" t="s">
        <v>1638</v>
      </c>
      <c r="S168" s="227">
        <v>100</v>
      </c>
      <c r="T168" s="227" t="s">
        <v>408</v>
      </c>
      <c r="U168" s="227" t="s">
        <v>1653</v>
      </c>
      <c r="V168" s="203">
        <v>0</v>
      </c>
      <c r="W168" s="371">
        <f t="shared" si="5"/>
        <v>0</v>
      </c>
      <c r="X168" s="204" t="str">
        <f t="shared" si="4"/>
        <v>X</v>
      </c>
      <c r="Y168" s="178" t="s">
        <v>2026</v>
      </c>
      <c r="Z168" s="2"/>
      <c r="AA168" s="2"/>
    </row>
    <row r="169" spans="1:27" ht="38.25" x14ac:dyDescent="0.2">
      <c r="A169" s="227" t="s">
        <v>118</v>
      </c>
      <c r="B169" s="227">
        <v>2023</v>
      </c>
      <c r="C169" s="227" t="s">
        <v>656</v>
      </c>
      <c r="D169" s="227" t="s">
        <v>144</v>
      </c>
      <c r="E169" s="227" t="s">
        <v>1277</v>
      </c>
      <c r="F169" s="227" t="s">
        <v>1633</v>
      </c>
      <c r="G169" s="227" t="s">
        <v>1670</v>
      </c>
      <c r="H169" s="227" t="s">
        <v>1262</v>
      </c>
      <c r="I169" s="227" t="s">
        <v>493</v>
      </c>
      <c r="J169" s="227" t="s">
        <v>196</v>
      </c>
      <c r="K169" s="227" t="s">
        <v>1651</v>
      </c>
      <c r="L169" s="227" t="s">
        <v>1547</v>
      </c>
      <c r="M169" s="227" t="s">
        <v>474</v>
      </c>
      <c r="N169" s="227" t="s">
        <v>1262</v>
      </c>
      <c r="O169" s="227" t="s">
        <v>1652</v>
      </c>
      <c r="P169" s="227" t="s">
        <v>310</v>
      </c>
      <c r="Q169" s="227" t="s">
        <v>373</v>
      </c>
      <c r="R169" s="227" t="s">
        <v>1636</v>
      </c>
      <c r="S169" s="227">
        <v>100</v>
      </c>
      <c r="T169" s="227" t="s">
        <v>408</v>
      </c>
      <c r="U169" s="227" t="s">
        <v>1653</v>
      </c>
      <c r="V169" s="203">
        <v>0</v>
      </c>
      <c r="W169" s="371">
        <f t="shared" si="5"/>
        <v>0</v>
      </c>
      <c r="X169" s="204" t="str">
        <f t="shared" si="4"/>
        <v>X</v>
      </c>
      <c r="Y169" s="178" t="s">
        <v>2026</v>
      </c>
      <c r="Z169" s="2"/>
      <c r="AA169" s="2"/>
    </row>
    <row r="170" spans="1:27" ht="76.5" x14ac:dyDescent="0.2">
      <c r="A170" s="227" t="s">
        <v>118</v>
      </c>
      <c r="B170" s="227">
        <v>2023</v>
      </c>
      <c r="C170" s="227" t="s">
        <v>656</v>
      </c>
      <c r="D170" s="227" t="s">
        <v>144</v>
      </c>
      <c r="E170" s="227" t="s">
        <v>1277</v>
      </c>
      <c r="F170" s="227" t="s">
        <v>1633</v>
      </c>
      <c r="G170" s="227" t="s">
        <v>1671</v>
      </c>
      <c r="H170" s="227" t="s">
        <v>1262</v>
      </c>
      <c r="I170" s="227" t="s">
        <v>493</v>
      </c>
      <c r="J170" s="227" t="s">
        <v>196</v>
      </c>
      <c r="K170" s="227" t="s">
        <v>1651</v>
      </c>
      <c r="L170" s="227" t="s">
        <v>1547</v>
      </c>
      <c r="M170" s="227" t="s">
        <v>474</v>
      </c>
      <c r="N170" s="227" t="s">
        <v>1262</v>
      </c>
      <c r="O170" s="227" t="s">
        <v>1652</v>
      </c>
      <c r="P170" s="227" t="s">
        <v>310</v>
      </c>
      <c r="Q170" s="227" t="s">
        <v>373</v>
      </c>
      <c r="R170" s="227" t="s">
        <v>1639</v>
      </c>
      <c r="S170" s="227">
        <v>100</v>
      </c>
      <c r="T170" s="227" t="s">
        <v>408</v>
      </c>
      <c r="U170" s="227" t="s">
        <v>1653</v>
      </c>
      <c r="V170" s="203">
        <v>7</v>
      </c>
      <c r="W170" s="371">
        <f t="shared" si="5"/>
        <v>7.0000000000000007E-2</v>
      </c>
      <c r="X170" s="204" t="str">
        <f t="shared" si="4"/>
        <v>X</v>
      </c>
      <c r="Y170" s="178" t="s">
        <v>2025</v>
      </c>
      <c r="Z170" s="2"/>
      <c r="AA170" s="2"/>
    </row>
    <row r="171" spans="1:27" ht="76.5" x14ac:dyDescent="0.2">
      <c r="A171" s="227" t="s">
        <v>118</v>
      </c>
      <c r="B171" s="227">
        <v>2023</v>
      </c>
      <c r="C171" s="227" t="s">
        <v>656</v>
      </c>
      <c r="D171" s="227" t="s">
        <v>144</v>
      </c>
      <c r="E171" s="227" t="s">
        <v>1277</v>
      </c>
      <c r="F171" s="227" t="s">
        <v>1633</v>
      </c>
      <c r="G171" s="227" t="s">
        <v>1671</v>
      </c>
      <c r="H171" s="227" t="s">
        <v>1262</v>
      </c>
      <c r="I171" s="227" t="s">
        <v>493</v>
      </c>
      <c r="J171" s="227" t="s">
        <v>196</v>
      </c>
      <c r="K171" s="227" t="s">
        <v>1651</v>
      </c>
      <c r="L171" s="227" t="s">
        <v>1547</v>
      </c>
      <c r="M171" s="227" t="s">
        <v>474</v>
      </c>
      <c r="N171" s="227" t="s">
        <v>1262</v>
      </c>
      <c r="O171" s="227" t="s">
        <v>1652</v>
      </c>
      <c r="P171" s="227" t="s">
        <v>310</v>
      </c>
      <c r="Q171" s="227" t="s">
        <v>373</v>
      </c>
      <c r="R171" s="227" t="s">
        <v>1638</v>
      </c>
      <c r="S171" s="227">
        <v>100</v>
      </c>
      <c r="T171" s="227" t="s">
        <v>408</v>
      </c>
      <c r="U171" s="227" t="s">
        <v>1653</v>
      </c>
      <c r="V171" s="203">
        <v>7</v>
      </c>
      <c r="W171" s="371">
        <f t="shared" si="5"/>
        <v>7.0000000000000007E-2</v>
      </c>
      <c r="X171" s="204" t="str">
        <f t="shared" si="4"/>
        <v>X</v>
      </c>
      <c r="Y171" s="178" t="s">
        <v>2025</v>
      </c>
      <c r="Z171" s="2"/>
      <c r="AA171" s="2"/>
    </row>
    <row r="172" spans="1:27" ht="76.5" x14ac:dyDescent="0.2">
      <c r="A172" s="227" t="s">
        <v>118</v>
      </c>
      <c r="B172" s="227">
        <v>2023</v>
      </c>
      <c r="C172" s="227" t="s">
        <v>656</v>
      </c>
      <c r="D172" s="227" t="s">
        <v>144</v>
      </c>
      <c r="E172" s="227" t="s">
        <v>1277</v>
      </c>
      <c r="F172" s="227" t="s">
        <v>1633</v>
      </c>
      <c r="G172" s="227" t="s">
        <v>1671</v>
      </c>
      <c r="H172" s="227" t="s">
        <v>1262</v>
      </c>
      <c r="I172" s="227" t="s">
        <v>493</v>
      </c>
      <c r="J172" s="227" t="s">
        <v>196</v>
      </c>
      <c r="K172" s="227" t="s">
        <v>1651</v>
      </c>
      <c r="L172" s="227" t="s">
        <v>1547</v>
      </c>
      <c r="M172" s="227" t="s">
        <v>474</v>
      </c>
      <c r="N172" s="227" t="s">
        <v>1262</v>
      </c>
      <c r="O172" s="227" t="s">
        <v>1652</v>
      </c>
      <c r="P172" s="227" t="s">
        <v>310</v>
      </c>
      <c r="Q172" s="227" t="s">
        <v>373</v>
      </c>
      <c r="R172" s="227" t="s">
        <v>1636</v>
      </c>
      <c r="S172" s="227">
        <v>100</v>
      </c>
      <c r="T172" s="227" t="s">
        <v>408</v>
      </c>
      <c r="U172" s="227" t="s">
        <v>1653</v>
      </c>
      <c r="V172" s="203">
        <v>7</v>
      </c>
      <c r="W172" s="371">
        <f t="shared" si="5"/>
        <v>7.0000000000000007E-2</v>
      </c>
      <c r="X172" s="204" t="str">
        <f t="shared" si="4"/>
        <v>X</v>
      </c>
      <c r="Y172" s="178" t="s">
        <v>2025</v>
      </c>
      <c r="Z172" s="2"/>
      <c r="AA172" s="2"/>
    </row>
    <row r="173" spans="1:27" ht="102" x14ac:dyDescent="0.2">
      <c r="A173" s="227" t="s">
        <v>118</v>
      </c>
      <c r="B173" s="227">
        <v>2023</v>
      </c>
      <c r="C173" s="227" t="s">
        <v>656</v>
      </c>
      <c r="D173" s="227" t="s">
        <v>144</v>
      </c>
      <c r="E173" s="227" t="s">
        <v>1277</v>
      </c>
      <c r="F173" s="227" t="s">
        <v>1646</v>
      </c>
      <c r="G173" s="227" t="s">
        <v>1672</v>
      </c>
      <c r="H173" s="227" t="s">
        <v>1262</v>
      </c>
      <c r="I173" s="227" t="s">
        <v>493</v>
      </c>
      <c r="J173" s="227" t="s">
        <v>196</v>
      </c>
      <c r="K173" s="227" t="s">
        <v>1651</v>
      </c>
      <c r="L173" s="227" t="s">
        <v>1547</v>
      </c>
      <c r="M173" s="227" t="s">
        <v>474</v>
      </c>
      <c r="N173" s="227" t="s">
        <v>1262</v>
      </c>
      <c r="O173" s="227" t="s">
        <v>1652</v>
      </c>
      <c r="P173" s="227" t="s">
        <v>310</v>
      </c>
      <c r="Q173" s="227" t="s">
        <v>373</v>
      </c>
      <c r="R173" s="227" t="s">
        <v>1639</v>
      </c>
      <c r="S173" s="227">
        <v>100</v>
      </c>
      <c r="T173" s="227" t="s">
        <v>408</v>
      </c>
      <c r="U173" s="227" t="s">
        <v>1653</v>
      </c>
      <c r="V173" s="203">
        <v>0</v>
      </c>
      <c r="W173" s="371">
        <f t="shared" si="5"/>
        <v>0</v>
      </c>
      <c r="X173" s="204" t="str">
        <f t="shared" si="4"/>
        <v>X</v>
      </c>
      <c r="Y173" s="306" t="s">
        <v>2070</v>
      </c>
      <c r="Z173" s="2"/>
      <c r="AA173" s="2"/>
    </row>
    <row r="174" spans="1:27" ht="102" x14ac:dyDescent="0.2">
      <c r="A174" s="227" t="s">
        <v>118</v>
      </c>
      <c r="B174" s="227">
        <v>2023</v>
      </c>
      <c r="C174" s="227" t="s">
        <v>656</v>
      </c>
      <c r="D174" s="227" t="s">
        <v>144</v>
      </c>
      <c r="E174" s="227" t="s">
        <v>1277</v>
      </c>
      <c r="F174" s="227" t="s">
        <v>1646</v>
      </c>
      <c r="G174" s="227" t="s">
        <v>1672</v>
      </c>
      <c r="H174" s="227" t="s">
        <v>1262</v>
      </c>
      <c r="I174" s="227" t="s">
        <v>493</v>
      </c>
      <c r="J174" s="227" t="s">
        <v>196</v>
      </c>
      <c r="K174" s="227" t="s">
        <v>1651</v>
      </c>
      <c r="L174" s="227" t="s">
        <v>1547</v>
      </c>
      <c r="M174" s="227" t="s">
        <v>474</v>
      </c>
      <c r="N174" s="227" t="s">
        <v>1262</v>
      </c>
      <c r="O174" s="227" t="s">
        <v>1652</v>
      </c>
      <c r="P174" s="227" t="s">
        <v>310</v>
      </c>
      <c r="Q174" s="227" t="s">
        <v>373</v>
      </c>
      <c r="R174" s="227" t="s">
        <v>1638</v>
      </c>
      <c r="S174" s="227">
        <v>100</v>
      </c>
      <c r="T174" s="227" t="s">
        <v>408</v>
      </c>
      <c r="U174" s="227" t="s">
        <v>1653</v>
      </c>
      <c r="V174" s="203">
        <v>0</v>
      </c>
      <c r="W174" s="371">
        <f t="shared" si="5"/>
        <v>0</v>
      </c>
      <c r="X174" s="204" t="str">
        <f t="shared" si="4"/>
        <v>X</v>
      </c>
      <c r="Y174" s="306" t="s">
        <v>2070</v>
      </c>
      <c r="Z174" s="2"/>
      <c r="AA174" s="2"/>
    </row>
    <row r="175" spans="1:27" ht="102" x14ac:dyDescent="0.2">
      <c r="A175" s="227" t="s">
        <v>118</v>
      </c>
      <c r="B175" s="227">
        <v>2023</v>
      </c>
      <c r="C175" s="227" t="s">
        <v>656</v>
      </c>
      <c r="D175" s="227" t="s">
        <v>144</v>
      </c>
      <c r="E175" s="227" t="s">
        <v>1277</v>
      </c>
      <c r="F175" s="227" t="s">
        <v>1646</v>
      </c>
      <c r="G175" s="227" t="s">
        <v>1672</v>
      </c>
      <c r="H175" s="227" t="s">
        <v>1262</v>
      </c>
      <c r="I175" s="227" t="s">
        <v>493</v>
      </c>
      <c r="J175" s="227" t="s">
        <v>196</v>
      </c>
      <c r="K175" s="227" t="s">
        <v>1651</v>
      </c>
      <c r="L175" s="227" t="s">
        <v>1547</v>
      </c>
      <c r="M175" s="227" t="s">
        <v>474</v>
      </c>
      <c r="N175" s="227" t="s">
        <v>1262</v>
      </c>
      <c r="O175" s="227" t="s">
        <v>1652</v>
      </c>
      <c r="P175" s="227" t="s">
        <v>310</v>
      </c>
      <c r="Q175" s="227" t="s">
        <v>373</v>
      </c>
      <c r="R175" s="227" t="s">
        <v>1636</v>
      </c>
      <c r="S175" s="227">
        <v>100</v>
      </c>
      <c r="T175" s="227" t="s">
        <v>408</v>
      </c>
      <c r="U175" s="227" t="s">
        <v>1653</v>
      </c>
      <c r="V175" s="203">
        <v>0</v>
      </c>
      <c r="W175" s="371">
        <f t="shared" si="5"/>
        <v>0</v>
      </c>
      <c r="X175" s="204" t="str">
        <f t="shared" si="4"/>
        <v>X</v>
      </c>
      <c r="Y175" s="306" t="s">
        <v>2070</v>
      </c>
      <c r="Z175" s="2"/>
      <c r="AA175" s="2"/>
    </row>
    <row r="176" spans="1:27" ht="76.5" x14ac:dyDescent="0.2">
      <c r="A176" s="227" t="s">
        <v>118</v>
      </c>
      <c r="B176" s="227">
        <v>2023</v>
      </c>
      <c r="C176" s="227" t="s">
        <v>656</v>
      </c>
      <c r="D176" s="227" t="s">
        <v>144</v>
      </c>
      <c r="E176" s="227" t="s">
        <v>1277</v>
      </c>
      <c r="F176" s="227" t="s">
        <v>1633</v>
      </c>
      <c r="G176" s="227" t="s">
        <v>1673</v>
      </c>
      <c r="H176" s="227" t="s">
        <v>1262</v>
      </c>
      <c r="I176" s="227" t="s">
        <v>493</v>
      </c>
      <c r="J176" s="227" t="s">
        <v>196</v>
      </c>
      <c r="K176" s="227" t="s">
        <v>1651</v>
      </c>
      <c r="L176" s="227" t="s">
        <v>1547</v>
      </c>
      <c r="M176" s="227" t="s">
        <v>474</v>
      </c>
      <c r="N176" s="227" t="s">
        <v>1262</v>
      </c>
      <c r="O176" s="227" t="s">
        <v>1652</v>
      </c>
      <c r="P176" s="227" t="s">
        <v>310</v>
      </c>
      <c r="Q176" s="227" t="s">
        <v>373</v>
      </c>
      <c r="R176" s="227" t="s">
        <v>1639</v>
      </c>
      <c r="S176" s="227">
        <v>100</v>
      </c>
      <c r="T176" s="227" t="s">
        <v>408</v>
      </c>
      <c r="U176" s="227" t="s">
        <v>1653</v>
      </c>
      <c r="V176" s="203">
        <v>109</v>
      </c>
      <c r="W176" s="371">
        <f t="shared" si="5"/>
        <v>1.0900000000000001</v>
      </c>
      <c r="X176" s="204"/>
      <c r="Y176" s="178" t="s">
        <v>2022</v>
      </c>
      <c r="Z176" s="2"/>
      <c r="AA176" s="2"/>
    </row>
    <row r="177" spans="1:27" ht="76.5" x14ac:dyDescent="0.2">
      <c r="A177" s="227" t="s">
        <v>118</v>
      </c>
      <c r="B177" s="227">
        <v>2023</v>
      </c>
      <c r="C177" s="227" t="s">
        <v>656</v>
      </c>
      <c r="D177" s="227" t="s">
        <v>144</v>
      </c>
      <c r="E177" s="227" t="s">
        <v>1277</v>
      </c>
      <c r="F177" s="227" t="s">
        <v>1633</v>
      </c>
      <c r="G177" s="227" t="s">
        <v>1673</v>
      </c>
      <c r="H177" s="227" t="s">
        <v>1262</v>
      </c>
      <c r="I177" s="227" t="s">
        <v>493</v>
      </c>
      <c r="J177" s="227" t="s">
        <v>196</v>
      </c>
      <c r="K177" s="227" t="s">
        <v>1651</v>
      </c>
      <c r="L177" s="227" t="s">
        <v>1547</v>
      </c>
      <c r="M177" s="227" t="s">
        <v>474</v>
      </c>
      <c r="N177" s="227" t="s">
        <v>1262</v>
      </c>
      <c r="O177" s="227" t="s">
        <v>1652</v>
      </c>
      <c r="P177" s="227" t="s">
        <v>310</v>
      </c>
      <c r="Q177" s="227" t="s">
        <v>373</v>
      </c>
      <c r="R177" s="227" t="s">
        <v>1638</v>
      </c>
      <c r="S177" s="227">
        <v>100</v>
      </c>
      <c r="T177" s="227" t="s">
        <v>408</v>
      </c>
      <c r="U177" s="227" t="s">
        <v>1653</v>
      </c>
      <c r="V177" s="203">
        <v>109</v>
      </c>
      <c r="W177" s="371">
        <f t="shared" si="5"/>
        <v>1.0900000000000001</v>
      </c>
      <c r="X177" s="204"/>
      <c r="Y177" s="178" t="s">
        <v>2022</v>
      </c>
      <c r="Z177" s="2"/>
      <c r="AA177" s="2"/>
    </row>
    <row r="178" spans="1:27" ht="76.5" x14ac:dyDescent="0.2">
      <c r="A178" s="227" t="s">
        <v>118</v>
      </c>
      <c r="B178" s="227">
        <v>2023</v>
      </c>
      <c r="C178" s="227" t="s">
        <v>656</v>
      </c>
      <c r="D178" s="227" t="s">
        <v>144</v>
      </c>
      <c r="E178" s="227" t="s">
        <v>1277</v>
      </c>
      <c r="F178" s="227" t="s">
        <v>1633</v>
      </c>
      <c r="G178" s="227" t="s">
        <v>1673</v>
      </c>
      <c r="H178" s="227" t="s">
        <v>1262</v>
      </c>
      <c r="I178" s="227" t="s">
        <v>493</v>
      </c>
      <c r="J178" s="227" t="s">
        <v>196</v>
      </c>
      <c r="K178" s="227" t="s">
        <v>1651</v>
      </c>
      <c r="L178" s="227" t="s">
        <v>1547</v>
      </c>
      <c r="M178" s="227" t="s">
        <v>474</v>
      </c>
      <c r="N178" s="227" t="s">
        <v>1262</v>
      </c>
      <c r="O178" s="227" t="s">
        <v>1652</v>
      </c>
      <c r="P178" s="227" t="s">
        <v>310</v>
      </c>
      <c r="Q178" s="227" t="s">
        <v>373</v>
      </c>
      <c r="R178" s="227" t="s">
        <v>1636</v>
      </c>
      <c r="S178" s="227">
        <v>100</v>
      </c>
      <c r="T178" s="227" t="s">
        <v>408</v>
      </c>
      <c r="U178" s="227" t="s">
        <v>1653</v>
      </c>
      <c r="V178" s="203">
        <v>109</v>
      </c>
      <c r="W178" s="371">
        <f t="shared" si="5"/>
        <v>1.0900000000000001</v>
      </c>
      <c r="X178" s="204"/>
      <c r="Y178" s="178" t="s">
        <v>2022</v>
      </c>
      <c r="Z178" s="2"/>
      <c r="AA178" s="2"/>
    </row>
    <row r="179" spans="1:27" ht="76.5" x14ac:dyDescent="0.2">
      <c r="A179" s="227" t="s">
        <v>118</v>
      </c>
      <c r="B179" s="227">
        <v>2023</v>
      </c>
      <c r="C179" s="227" t="s">
        <v>656</v>
      </c>
      <c r="D179" s="227" t="s">
        <v>144</v>
      </c>
      <c r="E179" s="227" t="s">
        <v>1277</v>
      </c>
      <c r="F179" s="227" t="s">
        <v>1640</v>
      </c>
      <c r="G179" s="227" t="s">
        <v>1674</v>
      </c>
      <c r="H179" s="227" t="s">
        <v>1262</v>
      </c>
      <c r="I179" s="227" t="s">
        <v>493</v>
      </c>
      <c r="J179" s="227" t="s">
        <v>196</v>
      </c>
      <c r="K179" s="227" t="s">
        <v>1651</v>
      </c>
      <c r="L179" s="227" t="s">
        <v>1547</v>
      </c>
      <c r="M179" s="227" t="s">
        <v>474</v>
      </c>
      <c r="N179" s="227" t="s">
        <v>1262</v>
      </c>
      <c r="O179" s="227" t="s">
        <v>1652</v>
      </c>
      <c r="P179" s="227" t="s">
        <v>310</v>
      </c>
      <c r="Q179" s="227" t="s">
        <v>373</v>
      </c>
      <c r="R179" s="227" t="s">
        <v>1639</v>
      </c>
      <c r="S179" s="227">
        <v>100</v>
      </c>
      <c r="T179" s="227" t="s">
        <v>408</v>
      </c>
      <c r="U179" s="227" t="s">
        <v>1653</v>
      </c>
      <c r="V179" s="203">
        <v>115</v>
      </c>
      <c r="W179" s="371">
        <f t="shared" si="5"/>
        <v>1.1499999999999999</v>
      </c>
      <c r="X179" s="204"/>
      <c r="Y179" s="178" t="s">
        <v>2022</v>
      </c>
      <c r="Z179" s="2"/>
      <c r="AA179" s="2"/>
    </row>
    <row r="180" spans="1:27" ht="76.5" x14ac:dyDescent="0.2">
      <c r="A180" s="227" t="s">
        <v>118</v>
      </c>
      <c r="B180" s="227">
        <v>2023</v>
      </c>
      <c r="C180" s="227" t="s">
        <v>656</v>
      </c>
      <c r="D180" s="227" t="s">
        <v>144</v>
      </c>
      <c r="E180" s="227" t="s">
        <v>1277</v>
      </c>
      <c r="F180" s="227" t="s">
        <v>1640</v>
      </c>
      <c r="G180" s="227" t="s">
        <v>1674</v>
      </c>
      <c r="H180" s="227" t="s">
        <v>1262</v>
      </c>
      <c r="I180" s="227" t="s">
        <v>493</v>
      </c>
      <c r="J180" s="227" t="s">
        <v>196</v>
      </c>
      <c r="K180" s="227" t="s">
        <v>1651</v>
      </c>
      <c r="L180" s="227" t="s">
        <v>1547</v>
      </c>
      <c r="M180" s="227" t="s">
        <v>474</v>
      </c>
      <c r="N180" s="227" t="s">
        <v>1262</v>
      </c>
      <c r="O180" s="227" t="s">
        <v>1652</v>
      </c>
      <c r="P180" s="227" t="s">
        <v>310</v>
      </c>
      <c r="Q180" s="227" t="s">
        <v>373</v>
      </c>
      <c r="R180" s="227" t="s">
        <v>1638</v>
      </c>
      <c r="S180" s="227">
        <v>100</v>
      </c>
      <c r="T180" s="227" t="s">
        <v>408</v>
      </c>
      <c r="U180" s="227" t="s">
        <v>1653</v>
      </c>
      <c r="V180" s="203">
        <v>115</v>
      </c>
      <c r="W180" s="371">
        <f t="shared" si="5"/>
        <v>1.1499999999999999</v>
      </c>
      <c r="X180" s="204"/>
      <c r="Y180" s="178" t="s">
        <v>2022</v>
      </c>
      <c r="Z180" s="2"/>
      <c r="AA180" s="2"/>
    </row>
    <row r="181" spans="1:27" ht="76.5" x14ac:dyDescent="0.2">
      <c r="A181" s="227" t="s">
        <v>118</v>
      </c>
      <c r="B181" s="227">
        <v>2023</v>
      </c>
      <c r="C181" s="227" t="s">
        <v>656</v>
      </c>
      <c r="D181" s="227" t="s">
        <v>144</v>
      </c>
      <c r="E181" s="227" t="s">
        <v>1277</v>
      </c>
      <c r="F181" s="227" t="s">
        <v>1640</v>
      </c>
      <c r="G181" s="227" t="s">
        <v>1674</v>
      </c>
      <c r="H181" s="227" t="s">
        <v>1262</v>
      </c>
      <c r="I181" s="227" t="s">
        <v>493</v>
      </c>
      <c r="J181" s="227" t="s">
        <v>196</v>
      </c>
      <c r="K181" s="227" t="s">
        <v>1651</v>
      </c>
      <c r="L181" s="227" t="s">
        <v>1547</v>
      </c>
      <c r="M181" s="227" t="s">
        <v>474</v>
      </c>
      <c r="N181" s="227" t="s">
        <v>1262</v>
      </c>
      <c r="O181" s="227" t="s">
        <v>1652</v>
      </c>
      <c r="P181" s="227" t="s">
        <v>310</v>
      </c>
      <c r="Q181" s="227" t="s">
        <v>373</v>
      </c>
      <c r="R181" s="227" t="s">
        <v>1636</v>
      </c>
      <c r="S181" s="227">
        <v>100</v>
      </c>
      <c r="T181" s="227" t="s">
        <v>408</v>
      </c>
      <c r="U181" s="227" t="s">
        <v>1653</v>
      </c>
      <c r="V181" s="203">
        <v>115</v>
      </c>
      <c r="W181" s="371">
        <f t="shared" si="5"/>
        <v>1.1499999999999999</v>
      </c>
      <c r="X181" s="204"/>
      <c r="Y181" s="178" t="s">
        <v>2022</v>
      </c>
      <c r="Z181" s="2"/>
      <c r="AA181" s="2"/>
    </row>
    <row r="182" spans="1:27" ht="76.5" x14ac:dyDescent="0.2">
      <c r="A182" s="227" t="s">
        <v>118</v>
      </c>
      <c r="B182" s="227">
        <v>2023</v>
      </c>
      <c r="C182" s="227" t="s">
        <v>656</v>
      </c>
      <c r="D182" s="227" t="s">
        <v>144</v>
      </c>
      <c r="E182" s="227" t="s">
        <v>1277</v>
      </c>
      <c r="F182" s="227" t="s">
        <v>1633</v>
      </c>
      <c r="G182" s="227" t="s">
        <v>1675</v>
      </c>
      <c r="H182" s="227" t="s">
        <v>1262</v>
      </c>
      <c r="I182" s="227" t="s">
        <v>493</v>
      </c>
      <c r="J182" s="227" t="s">
        <v>196</v>
      </c>
      <c r="K182" s="227" t="s">
        <v>1651</v>
      </c>
      <c r="L182" s="227" t="s">
        <v>1547</v>
      </c>
      <c r="M182" s="227" t="s">
        <v>474</v>
      </c>
      <c r="N182" s="227" t="s">
        <v>1262</v>
      </c>
      <c r="O182" s="227" t="s">
        <v>1652</v>
      </c>
      <c r="P182" s="227" t="s">
        <v>310</v>
      </c>
      <c r="Q182" s="227" t="s">
        <v>373</v>
      </c>
      <c r="R182" s="227" t="s">
        <v>1639</v>
      </c>
      <c r="S182" s="227">
        <v>100</v>
      </c>
      <c r="T182" s="227" t="s">
        <v>408</v>
      </c>
      <c r="U182" s="227" t="s">
        <v>1653</v>
      </c>
      <c r="V182" s="203">
        <v>9</v>
      </c>
      <c r="W182" s="371">
        <f t="shared" si="5"/>
        <v>0.09</v>
      </c>
      <c r="X182" s="204" t="str">
        <f t="shared" si="4"/>
        <v>X</v>
      </c>
      <c r="Y182" s="178" t="s">
        <v>2025</v>
      </c>
      <c r="Z182" s="2"/>
      <c r="AA182" s="2"/>
    </row>
    <row r="183" spans="1:27" ht="76.5" x14ac:dyDescent="0.2">
      <c r="A183" s="227" t="s">
        <v>118</v>
      </c>
      <c r="B183" s="227">
        <v>2023</v>
      </c>
      <c r="C183" s="227" t="s">
        <v>656</v>
      </c>
      <c r="D183" s="227" t="s">
        <v>144</v>
      </c>
      <c r="E183" s="227" t="s">
        <v>1277</v>
      </c>
      <c r="F183" s="227" t="s">
        <v>1633</v>
      </c>
      <c r="G183" s="227" t="s">
        <v>1675</v>
      </c>
      <c r="H183" s="227" t="s">
        <v>1262</v>
      </c>
      <c r="I183" s="227" t="s">
        <v>493</v>
      </c>
      <c r="J183" s="227" t="s">
        <v>196</v>
      </c>
      <c r="K183" s="227" t="s">
        <v>1651</v>
      </c>
      <c r="L183" s="227" t="s">
        <v>1547</v>
      </c>
      <c r="M183" s="227" t="s">
        <v>474</v>
      </c>
      <c r="N183" s="227" t="s">
        <v>1262</v>
      </c>
      <c r="O183" s="227" t="s">
        <v>1652</v>
      </c>
      <c r="P183" s="227" t="s">
        <v>310</v>
      </c>
      <c r="Q183" s="227" t="s">
        <v>373</v>
      </c>
      <c r="R183" s="227" t="s">
        <v>1638</v>
      </c>
      <c r="S183" s="227">
        <v>100</v>
      </c>
      <c r="T183" s="227" t="s">
        <v>408</v>
      </c>
      <c r="U183" s="227" t="s">
        <v>1653</v>
      </c>
      <c r="V183" s="203">
        <v>9</v>
      </c>
      <c r="W183" s="371">
        <f t="shared" si="5"/>
        <v>0.09</v>
      </c>
      <c r="X183" s="204" t="str">
        <f t="shared" si="4"/>
        <v>X</v>
      </c>
      <c r="Y183" s="178" t="s">
        <v>2025</v>
      </c>
      <c r="Z183" s="2"/>
      <c r="AA183" s="2"/>
    </row>
    <row r="184" spans="1:27" ht="76.5" x14ac:dyDescent="0.2">
      <c r="A184" s="227" t="s">
        <v>118</v>
      </c>
      <c r="B184" s="227">
        <v>2023</v>
      </c>
      <c r="C184" s="227" t="s">
        <v>656</v>
      </c>
      <c r="D184" s="227" t="s">
        <v>144</v>
      </c>
      <c r="E184" s="227" t="s">
        <v>1277</v>
      </c>
      <c r="F184" s="227" t="s">
        <v>1633</v>
      </c>
      <c r="G184" s="227" t="s">
        <v>1675</v>
      </c>
      <c r="H184" s="227" t="s">
        <v>1262</v>
      </c>
      <c r="I184" s="227" t="s">
        <v>493</v>
      </c>
      <c r="J184" s="227" t="s">
        <v>196</v>
      </c>
      <c r="K184" s="227" t="s">
        <v>1651</v>
      </c>
      <c r="L184" s="227" t="s">
        <v>1547</v>
      </c>
      <c r="M184" s="227" t="s">
        <v>474</v>
      </c>
      <c r="N184" s="227" t="s">
        <v>1262</v>
      </c>
      <c r="O184" s="227" t="s">
        <v>1652</v>
      </c>
      <c r="P184" s="227" t="s">
        <v>310</v>
      </c>
      <c r="Q184" s="227" t="s">
        <v>373</v>
      </c>
      <c r="R184" s="227" t="s">
        <v>1636</v>
      </c>
      <c r="S184" s="227">
        <v>100</v>
      </c>
      <c r="T184" s="227" t="s">
        <v>408</v>
      </c>
      <c r="U184" s="227" t="s">
        <v>1653</v>
      </c>
      <c r="V184" s="203">
        <v>9</v>
      </c>
      <c r="W184" s="371">
        <f t="shared" si="5"/>
        <v>0.09</v>
      </c>
      <c r="X184" s="204" t="str">
        <f t="shared" si="4"/>
        <v>X</v>
      </c>
      <c r="Y184" s="178" t="s">
        <v>2025</v>
      </c>
      <c r="Z184" s="2"/>
      <c r="AA184" s="2"/>
    </row>
    <row r="185" spans="1:27" ht="76.5" x14ac:dyDescent="0.2">
      <c r="A185" s="227" t="s">
        <v>118</v>
      </c>
      <c r="B185" s="227">
        <v>2023</v>
      </c>
      <c r="C185" s="227" t="s">
        <v>656</v>
      </c>
      <c r="D185" s="227" t="s">
        <v>144</v>
      </c>
      <c r="E185" s="227" t="s">
        <v>1277</v>
      </c>
      <c r="F185" s="227" t="s">
        <v>1644</v>
      </c>
      <c r="G185" s="227" t="s">
        <v>1676</v>
      </c>
      <c r="H185" s="227" t="s">
        <v>1262</v>
      </c>
      <c r="I185" s="227" t="s">
        <v>493</v>
      </c>
      <c r="J185" s="227" t="s">
        <v>196</v>
      </c>
      <c r="K185" s="227" t="s">
        <v>1651</v>
      </c>
      <c r="L185" s="227" t="s">
        <v>1547</v>
      </c>
      <c r="M185" s="227" t="s">
        <v>474</v>
      </c>
      <c r="N185" s="227" t="s">
        <v>1262</v>
      </c>
      <c r="O185" s="227" t="s">
        <v>1652</v>
      </c>
      <c r="P185" s="227" t="s">
        <v>310</v>
      </c>
      <c r="Q185" s="227" t="s">
        <v>373</v>
      </c>
      <c r="R185" s="227" t="s">
        <v>1639</v>
      </c>
      <c r="S185" s="227">
        <v>100</v>
      </c>
      <c r="T185" s="227" t="s">
        <v>408</v>
      </c>
      <c r="U185" s="227" t="s">
        <v>1653</v>
      </c>
      <c r="V185" s="203">
        <v>162</v>
      </c>
      <c r="W185" s="371">
        <f t="shared" si="5"/>
        <v>1.62</v>
      </c>
      <c r="X185" s="204" t="str">
        <f t="shared" si="4"/>
        <v>X</v>
      </c>
      <c r="Y185" s="178" t="s">
        <v>2022</v>
      </c>
      <c r="Z185" s="2"/>
      <c r="AA185" s="2"/>
    </row>
    <row r="186" spans="1:27" ht="76.5" x14ac:dyDescent="0.2">
      <c r="A186" s="227" t="s">
        <v>118</v>
      </c>
      <c r="B186" s="227">
        <v>2023</v>
      </c>
      <c r="C186" s="227" t="s">
        <v>656</v>
      </c>
      <c r="D186" s="227" t="s">
        <v>144</v>
      </c>
      <c r="E186" s="227" t="s">
        <v>1277</v>
      </c>
      <c r="F186" s="227" t="s">
        <v>1644</v>
      </c>
      <c r="G186" s="227" t="s">
        <v>1676</v>
      </c>
      <c r="H186" s="227" t="s">
        <v>1262</v>
      </c>
      <c r="I186" s="227" t="s">
        <v>493</v>
      </c>
      <c r="J186" s="227" t="s">
        <v>196</v>
      </c>
      <c r="K186" s="227" t="s">
        <v>1651</v>
      </c>
      <c r="L186" s="227" t="s">
        <v>1547</v>
      </c>
      <c r="M186" s="227" t="s">
        <v>474</v>
      </c>
      <c r="N186" s="227" t="s">
        <v>1262</v>
      </c>
      <c r="O186" s="227" t="s">
        <v>1652</v>
      </c>
      <c r="P186" s="227" t="s">
        <v>310</v>
      </c>
      <c r="Q186" s="227" t="s">
        <v>373</v>
      </c>
      <c r="R186" s="227" t="s">
        <v>1638</v>
      </c>
      <c r="S186" s="227">
        <v>100</v>
      </c>
      <c r="T186" s="227" t="s">
        <v>408</v>
      </c>
      <c r="U186" s="227" t="s">
        <v>1653</v>
      </c>
      <c r="V186" s="203">
        <v>162</v>
      </c>
      <c r="W186" s="371">
        <f t="shared" si="5"/>
        <v>1.62</v>
      </c>
      <c r="X186" s="204" t="str">
        <f t="shared" si="4"/>
        <v>X</v>
      </c>
      <c r="Y186" s="178" t="s">
        <v>2022</v>
      </c>
      <c r="Z186" s="2"/>
      <c r="AA186" s="2"/>
    </row>
    <row r="187" spans="1:27" ht="76.5" x14ac:dyDescent="0.2">
      <c r="A187" s="227" t="s">
        <v>118</v>
      </c>
      <c r="B187" s="227">
        <v>2023</v>
      </c>
      <c r="C187" s="227" t="s">
        <v>656</v>
      </c>
      <c r="D187" s="227" t="s">
        <v>144</v>
      </c>
      <c r="E187" s="227" t="s">
        <v>1277</v>
      </c>
      <c r="F187" s="227" t="s">
        <v>1644</v>
      </c>
      <c r="G187" s="227" t="s">
        <v>1676</v>
      </c>
      <c r="H187" s="227" t="s">
        <v>1262</v>
      </c>
      <c r="I187" s="227" t="s">
        <v>493</v>
      </c>
      <c r="J187" s="227" t="s">
        <v>196</v>
      </c>
      <c r="K187" s="227" t="s">
        <v>1651</v>
      </c>
      <c r="L187" s="227" t="s">
        <v>1547</v>
      </c>
      <c r="M187" s="227" t="s">
        <v>474</v>
      </c>
      <c r="N187" s="227" t="s">
        <v>1262</v>
      </c>
      <c r="O187" s="227" t="s">
        <v>1652</v>
      </c>
      <c r="P187" s="227" t="s">
        <v>310</v>
      </c>
      <c r="Q187" s="227" t="s">
        <v>373</v>
      </c>
      <c r="R187" s="227" t="s">
        <v>1636</v>
      </c>
      <c r="S187" s="227">
        <v>100</v>
      </c>
      <c r="T187" s="227" t="s">
        <v>408</v>
      </c>
      <c r="U187" s="227" t="s">
        <v>1653</v>
      </c>
      <c r="V187" s="203">
        <v>162</v>
      </c>
      <c r="W187" s="371">
        <f t="shared" si="5"/>
        <v>1.62</v>
      </c>
      <c r="X187" s="204" t="str">
        <f t="shared" ref="X187:X202" si="6">IF(OR(W187&lt;90,W187&gt;150),"X","")</f>
        <v>X</v>
      </c>
      <c r="Y187" s="178" t="s">
        <v>2022</v>
      </c>
      <c r="Z187" s="2"/>
      <c r="AA187" s="2"/>
    </row>
    <row r="188" spans="1:27" ht="76.5" x14ac:dyDescent="0.2">
      <c r="A188" s="227" t="s">
        <v>118</v>
      </c>
      <c r="B188" s="227">
        <v>2023</v>
      </c>
      <c r="C188" s="227" t="s">
        <v>656</v>
      </c>
      <c r="D188" s="227" t="s">
        <v>144</v>
      </c>
      <c r="E188" s="227" t="s">
        <v>1277</v>
      </c>
      <c r="F188" s="227" t="s">
        <v>1644</v>
      </c>
      <c r="G188" s="227" t="s">
        <v>1677</v>
      </c>
      <c r="H188" s="227" t="s">
        <v>1262</v>
      </c>
      <c r="I188" s="227" t="s">
        <v>493</v>
      </c>
      <c r="J188" s="227" t="s">
        <v>196</v>
      </c>
      <c r="K188" s="227" t="s">
        <v>1651</v>
      </c>
      <c r="L188" s="227" t="s">
        <v>1547</v>
      </c>
      <c r="M188" s="227" t="s">
        <v>474</v>
      </c>
      <c r="N188" s="227" t="s">
        <v>1262</v>
      </c>
      <c r="O188" s="227" t="s">
        <v>1652</v>
      </c>
      <c r="P188" s="227" t="s">
        <v>310</v>
      </c>
      <c r="Q188" s="227" t="s">
        <v>373</v>
      </c>
      <c r="R188" s="227" t="s">
        <v>1639</v>
      </c>
      <c r="S188" s="227">
        <v>100</v>
      </c>
      <c r="T188" s="227" t="s">
        <v>408</v>
      </c>
      <c r="U188" s="227" t="s">
        <v>1653</v>
      </c>
      <c r="V188" s="203">
        <v>25</v>
      </c>
      <c r="W188" s="371">
        <f t="shared" si="5"/>
        <v>0.25</v>
      </c>
      <c r="X188" s="204" t="str">
        <f t="shared" si="6"/>
        <v>X</v>
      </c>
      <c r="Y188" s="178" t="s">
        <v>2025</v>
      </c>
      <c r="Z188" s="2"/>
      <c r="AA188" s="2"/>
    </row>
    <row r="189" spans="1:27" ht="76.5" x14ac:dyDescent="0.2">
      <c r="A189" s="227" t="s">
        <v>118</v>
      </c>
      <c r="B189" s="227">
        <v>2023</v>
      </c>
      <c r="C189" s="227" t="s">
        <v>656</v>
      </c>
      <c r="D189" s="227" t="s">
        <v>144</v>
      </c>
      <c r="E189" s="227" t="s">
        <v>1277</v>
      </c>
      <c r="F189" s="227" t="s">
        <v>1644</v>
      </c>
      <c r="G189" s="227" t="s">
        <v>1677</v>
      </c>
      <c r="H189" s="227" t="s">
        <v>1262</v>
      </c>
      <c r="I189" s="227" t="s">
        <v>493</v>
      </c>
      <c r="J189" s="227" t="s">
        <v>196</v>
      </c>
      <c r="K189" s="227" t="s">
        <v>1651</v>
      </c>
      <c r="L189" s="227" t="s">
        <v>1547</v>
      </c>
      <c r="M189" s="227" t="s">
        <v>474</v>
      </c>
      <c r="N189" s="227" t="s">
        <v>1262</v>
      </c>
      <c r="O189" s="227" t="s">
        <v>1652</v>
      </c>
      <c r="P189" s="227" t="s">
        <v>310</v>
      </c>
      <c r="Q189" s="227" t="s">
        <v>373</v>
      </c>
      <c r="R189" s="227" t="s">
        <v>1638</v>
      </c>
      <c r="S189" s="227">
        <v>100</v>
      </c>
      <c r="T189" s="227" t="s">
        <v>408</v>
      </c>
      <c r="U189" s="227" t="s">
        <v>1653</v>
      </c>
      <c r="V189" s="203">
        <v>25</v>
      </c>
      <c r="W189" s="371">
        <f t="shared" si="5"/>
        <v>0.25</v>
      </c>
      <c r="X189" s="204" t="str">
        <f t="shared" si="6"/>
        <v>X</v>
      </c>
      <c r="Y189" s="178" t="s">
        <v>2025</v>
      </c>
      <c r="Z189" s="2"/>
      <c r="AA189" s="2"/>
    </row>
    <row r="190" spans="1:27" ht="76.5" x14ac:dyDescent="0.2">
      <c r="A190" s="227" t="s">
        <v>118</v>
      </c>
      <c r="B190" s="227">
        <v>2023</v>
      </c>
      <c r="C190" s="227" t="s">
        <v>656</v>
      </c>
      <c r="D190" s="227" t="s">
        <v>144</v>
      </c>
      <c r="E190" s="227" t="s">
        <v>1277</v>
      </c>
      <c r="F190" s="227" t="s">
        <v>1644</v>
      </c>
      <c r="G190" s="227" t="s">
        <v>1677</v>
      </c>
      <c r="H190" s="227" t="s">
        <v>1262</v>
      </c>
      <c r="I190" s="227" t="s">
        <v>493</v>
      </c>
      <c r="J190" s="227" t="s">
        <v>196</v>
      </c>
      <c r="K190" s="227" t="s">
        <v>1651</v>
      </c>
      <c r="L190" s="227" t="s">
        <v>1547</v>
      </c>
      <c r="M190" s="227" t="s">
        <v>474</v>
      </c>
      <c r="N190" s="227" t="s">
        <v>1262</v>
      </c>
      <c r="O190" s="227" t="s">
        <v>1652</v>
      </c>
      <c r="P190" s="227" t="s">
        <v>310</v>
      </c>
      <c r="Q190" s="227" t="s">
        <v>373</v>
      </c>
      <c r="R190" s="227" t="s">
        <v>1636</v>
      </c>
      <c r="S190" s="227">
        <v>100</v>
      </c>
      <c r="T190" s="227" t="s">
        <v>408</v>
      </c>
      <c r="U190" s="227" t="s">
        <v>1653</v>
      </c>
      <c r="V190" s="203">
        <v>25</v>
      </c>
      <c r="W190" s="371">
        <f t="shared" si="5"/>
        <v>0.25</v>
      </c>
      <c r="X190" s="204" t="str">
        <f t="shared" si="6"/>
        <v>X</v>
      </c>
      <c r="Y190" s="178" t="s">
        <v>2025</v>
      </c>
      <c r="Z190" s="2"/>
      <c r="AA190" s="2"/>
    </row>
    <row r="191" spans="1:27" ht="38.25" x14ac:dyDescent="0.2">
      <c r="A191" s="227" t="s">
        <v>118</v>
      </c>
      <c r="B191" s="227">
        <v>2023</v>
      </c>
      <c r="C191" s="227" t="s">
        <v>656</v>
      </c>
      <c r="D191" s="227" t="s">
        <v>144</v>
      </c>
      <c r="E191" s="227" t="s">
        <v>1277</v>
      </c>
      <c r="F191" s="227" t="s">
        <v>1644</v>
      </c>
      <c r="G191" s="227" t="s">
        <v>1678</v>
      </c>
      <c r="H191" s="227" t="s">
        <v>1262</v>
      </c>
      <c r="I191" s="227" t="s">
        <v>493</v>
      </c>
      <c r="J191" s="227" t="s">
        <v>196</v>
      </c>
      <c r="K191" s="227" t="s">
        <v>1651</v>
      </c>
      <c r="L191" s="227" t="s">
        <v>1547</v>
      </c>
      <c r="M191" s="227" t="s">
        <v>474</v>
      </c>
      <c r="N191" s="227" t="s">
        <v>1262</v>
      </c>
      <c r="O191" s="227" t="s">
        <v>1652</v>
      </c>
      <c r="P191" s="227" t="s">
        <v>310</v>
      </c>
      <c r="Q191" s="227" t="s">
        <v>373</v>
      </c>
      <c r="R191" s="227" t="s">
        <v>1639</v>
      </c>
      <c r="S191" s="227">
        <v>100</v>
      </c>
      <c r="T191" s="227" t="s">
        <v>408</v>
      </c>
      <c r="U191" s="227" t="s">
        <v>1653</v>
      </c>
      <c r="V191" s="203">
        <v>0</v>
      </c>
      <c r="W191" s="371">
        <f t="shared" si="5"/>
        <v>0</v>
      </c>
      <c r="X191" s="204" t="str">
        <f t="shared" si="6"/>
        <v>X</v>
      </c>
      <c r="Y191" s="178" t="s">
        <v>2026</v>
      </c>
      <c r="Z191" s="2"/>
      <c r="AA191" s="2"/>
    </row>
    <row r="192" spans="1:27" ht="38.25" x14ac:dyDescent="0.2">
      <c r="A192" s="227" t="s">
        <v>118</v>
      </c>
      <c r="B192" s="227">
        <v>2023</v>
      </c>
      <c r="C192" s="227" t="s">
        <v>656</v>
      </c>
      <c r="D192" s="227" t="s">
        <v>144</v>
      </c>
      <c r="E192" s="227" t="s">
        <v>1277</v>
      </c>
      <c r="F192" s="227" t="s">
        <v>1644</v>
      </c>
      <c r="G192" s="227" t="s">
        <v>1678</v>
      </c>
      <c r="H192" s="227" t="s">
        <v>1262</v>
      </c>
      <c r="I192" s="227" t="s">
        <v>493</v>
      </c>
      <c r="J192" s="227" t="s">
        <v>196</v>
      </c>
      <c r="K192" s="227" t="s">
        <v>1651</v>
      </c>
      <c r="L192" s="227" t="s">
        <v>1547</v>
      </c>
      <c r="M192" s="227" t="s">
        <v>474</v>
      </c>
      <c r="N192" s="227" t="s">
        <v>1262</v>
      </c>
      <c r="O192" s="227" t="s">
        <v>1652</v>
      </c>
      <c r="P192" s="227" t="s">
        <v>310</v>
      </c>
      <c r="Q192" s="227" t="s">
        <v>373</v>
      </c>
      <c r="R192" s="227" t="s">
        <v>1638</v>
      </c>
      <c r="S192" s="227">
        <v>100</v>
      </c>
      <c r="T192" s="227" t="s">
        <v>408</v>
      </c>
      <c r="U192" s="227" t="s">
        <v>1653</v>
      </c>
      <c r="V192" s="203">
        <v>0</v>
      </c>
      <c r="W192" s="371">
        <f t="shared" si="5"/>
        <v>0</v>
      </c>
      <c r="X192" s="204" t="str">
        <f t="shared" si="6"/>
        <v>X</v>
      </c>
      <c r="Y192" s="178" t="s">
        <v>2026</v>
      </c>
      <c r="Z192" s="2"/>
      <c r="AA192" s="2"/>
    </row>
    <row r="193" spans="1:27" ht="38.25" x14ac:dyDescent="0.2">
      <c r="A193" s="227" t="s">
        <v>118</v>
      </c>
      <c r="B193" s="227">
        <v>2023</v>
      </c>
      <c r="C193" s="227" t="s">
        <v>656</v>
      </c>
      <c r="D193" s="227" t="s">
        <v>144</v>
      </c>
      <c r="E193" s="227" t="s">
        <v>1277</v>
      </c>
      <c r="F193" s="227" t="s">
        <v>1644</v>
      </c>
      <c r="G193" s="227" t="s">
        <v>1678</v>
      </c>
      <c r="H193" s="227" t="s">
        <v>1262</v>
      </c>
      <c r="I193" s="227" t="s">
        <v>493</v>
      </c>
      <c r="J193" s="227" t="s">
        <v>196</v>
      </c>
      <c r="K193" s="227" t="s">
        <v>1651</v>
      </c>
      <c r="L193" s="227" t="s">
        <v>1547</v>
      </c>
      <c r="M193" s="227" t="s">
        <v>474</v>
      </c>
      <c r="N193" s="227" t="s">
        <v>1262</v>
      </c>
      <c r="O193" s="227" t="s">
        <v>1652</v>
      </c>
      <c r="P193" s="227" t="s">
        <v>310</v>
      </c>
      <c r="Q193" s="227" t="s">
        <v>373</v>
      </c>
      <c r="R193" s="227" t="s">
        <v>1636</v>
      </c>
      <c r="S193" s="227">
        <v>100</v>
      </c>
      <c r="T193" s="227" t="s">
        <v>408</v>
      </c>
      <c r="U193" s="227" t="s">
        <v>1653</v>
      </c>
      <c r="V193" s="203">
        <v>0</v>
      </c>
      <c r="W193" s="371">
        <f t="shared" si="5"/>
        <v>0</v>
      </c>
      <c r="X193" s="204" t="str">
        <f t="shared" si="6"/>
        <v>X</v>
      </c>
      <c r="Y193" s="178" t="s">
        <v>2026</v>
      </c>
      <c r="Z193" s="2"/>
      <c r="AA193" s="2"/>
    </row>
    <row r="194" spans="1:27" ht="38.25" x14ac:dyDescent="0.2">
      <c r="A194" s="227" t="s">
        <v>118</v>
      </c>
      <c r="B194" s="227">
        <v>2023</v>
      </c>
      <c r="C194" s="227" t="s">
        <v>656</v>
      </c>
      <c r="D194" s="227" t="s">
        <v>144</v>
      </c>
      <c r="E194" s="227" t="s">
        <v>1277</v>
      </c>
      <c r="F194" s="227" t="s">
        <v>1644</v>
      </c>
      <c r="G194" s="227" t="s">
        <v>1679</v>
      </c>
      <c r="H194" s="227" t="s">
        <v>1262</v>
      </c>
      <c r="I194" s="227" t="s">
        <v>493</v>
      </c>
      <c r="J194" s="227" t="s">
        <v>196</v>
      </c>
      <c r="K194" s="227" t="s">
        <v>1651</v>
      </c>
      <c r="L194" s="227" t="s">
        <v>1547</v>
      </c>
      <c r="M194" s="227" t="s">
        <v>474</v>
      </c>
      <c r="N194" s="227" t="s">
        <v>1262</v>
      </c>
      <c r="O194" s="227" t="s">
        <v>1652</v>
      </c>
      <c r="P194" s="227" t="s">
        <v>310</v>
      </c>
      <c r="Q194" s="227" t="s">
        <v>373</v>
      </c>
      <c r="R194" s="227" t="s">
        <v>1639</v>
      </c>
      <c r="S194" s="227">
        <v>100</v>
      </c>
      <c r="T194" s="227" t="s">
        <v>408</v>
      </c>
      <c r="U194" s="227" t="s">
        <v>1653</v>
      </c>
      <c r="V194" s="203">
        <v>0</v>
      </c>
      <c r="W194" s="371">
        <f t="shared" si="5"/>
        <v>0</v>
      </c>
      <c r="X194" s="204" t="str">
        <f t="shared" si="6"/>
        <v>X</v>
      </c>
      <c r="Y194" s="178" t="s">
        <v>2026</v>
      </c>
      <c r="Z194" s="2"/>
      <c r="AA194" s="2"/>
    </row>
    <row r="195" spans="1:27" ht="38.25" x14ac:dyDescent="0.2">
      <c r="A195" s="227" t="s">
        <v>118</v>
      </c>
      <c r="B195" s="227">
        <v>2023</v>
      </c>
      <c r="C195" s="227" t="s">
        <v>656</v>
      </c>
      <c r="D195" s="227" t="s">
        <v>144</v>
      </c>
      <c r="E195" s="227" t="s">
        <v>1277</v>
      </c>
      <c r="F195" s="227" t="s">
        <v>1644</v>
      </c>
      <c r="G195" s="227" t="s">
        <v>1679</v>
      </c>
      <c r="H195" s="227" t="s">
        <v>1262</v>
      </c>
      <c r="I195" s="227" t="s">
        <v>493</v>
      </c>
      <c r="J195" s="227" t="s">
        <v>196</v>
      </c>
      <c r="K195" s="227" t="s">
        <v>1651</v>
      </c>
      <c r="L195" s="227" t="s">
        <v>1547</v>
      </c>
      <c r="M195" s="227" t="s">
        <v>474</v>
      </c>
      <c r="N195" s="227" t="s">
        <v>1262</v>
      </c>
      <c r="O195" s="227" t="s">
        <v>1652</v>
      </c>
      <c r="P195" s="227" t="s">
        <v>310</v>
      </c>
      <c r="Q195" s="227" t="s">
        <v>373</v>
      </c>
      <c r="R195" s="227" t="s">
        <v>1638</v>
      </c>
      <c r="S195" s="227">
        <v>100</v>
      </c>
      <c r="T195" s="227" t="s">
        <v>408</v>
      </c>
      <c r="U195" s="227" t="s">
        <v>1653</v>
      </c>
      <c r="V195" s="203">
        <v>0</v>
      </c>
      <c r="W195" s="371">
        <f t="shared" si="5"/>
        <v>0</v>
      </c>
      <c r="X195" s="204" t="str">
        <f t="shared" si="6"/>
        <v>X</v>
      </c>
      <c r="Y195" s="178" t="s">
        <v>2026</v>
      </c>
      <c r="Z195" s="2"/>
      <c r="AA195" s="2"/>
    </row>
    <row r="196" spans="1:27" ht="38.25" x14ac:dyDescent="0.2">
      <c r="A196" s="227" t="s">
        <v>118</v>
      </c>
      <c r="B196" s="227">
        <v>2023</v>
      </c>
      <c r="C196" s="227" t="s">
        <v>656</v>
      </c>
      <c r="D196" s="227" t="s">
        <v>144</v>
      </c>
      <c r="E196" s="227" t="s">
        <v>1277</v>
      </c>
      <c r="F196" s="227" t="s">
        <v>1644</v>
      </c>
      <c r="G196" s="227" t="s">
        <v>1679</v>
      </c>
      <c r="H196" s="227" t="s">
        <v>1262</v>
      </c>
      <c r="I196" s="227" t="s">
        <v>493</v>
      </c>
      <c r="J196" s="227" t="s">
        <v>196</v>
      </c>
      <c r="K196" s="227" t="s">
        <v>1651</v>
      </c>
      <c r="L196" s="227" t="s">
        <v>1547</v>
      </c>
      <c r="M196" s="227" t="s">
        <v>474</v>
      </c>
      <c r="N196" s="227" t="s">
        <v>1262</v>
      </c>
      <c r="O196" s="227" t="s">
        <v>1652</v>
      </c>
      <c r="P196" s="227" t="s">
        <v>310</v>
      </c>
      <c r="Q196" s="227" t="s">
        <v>373</v>
      </c>
      <c r="R196" s="227" t="s">
        <v>1636</v>
      </c>
      <c r="S196" s="227">
        <v>100</v>
      </c>
      <c r="T196" s="227" t="s">
        <v>408</v>
      </c>
      <c r="U196" s="227" t="s">
        <v>1653</v>
      </c>
      <c r="V196" s="203">
        <v>0</v>
      </c>
      <c r="W196" s="371">
        <f t="shared" ref="W196:W207" si="7">(V196/S196)</f>
        <v>0</v>
      </c>
      <c r="X196" s="204" t="str">
        <f t="shared" si="6"/>
        <v>X</v>
      </c>
      <c r="Y196" s="178" t="s">
        <v>2026</v>
      </c>
      <c r="Z196" s="2"/>
      <c r="AA196" s="2"/>
    </row>
    <row r="197" spans="1:27" ht="102" x14ac:dyDescent="0.2">
      <c r="A197" s="227" t="s">
        <v>118</v>
      </c>
      <c r="B197" s="227">
        <v>2023</v>
      </c>
      <c r="C197" s="227" t="s">
        <v>656</v>
      </c>
      <c r="D197" s="227" t="s">
        <v>144</v>
      </c>
      <c r="E197" s="227" t="s">
        <v>1277</v>
      </c>
      <c r="F197" s="227" t="s">
        <v>1646</v>
      </c>
      <c r="G197" s="227" t="s">
        <v>1680</v>
      </c>
      <c r="H197" s="227" t="s">
        <v>1262</v>
      </c>
      <c r="I197" s="227" t="s">
        <v>493</v>
      </c>
      <c r="J197" s="227" t="s">
        <v>196</v>
      </c>
      <c r="K197" s="227" t="s">
        <v>1651</v>
      </c>
      <c r="L197" s="227" t="s">
        <v>1547</v>
      </c>
      <c r="M197" s="227" t="s">
        <v>474</v>
      </c>
      <c r="N197" s="227" t="s">
        <v>1262</v>
      </c>
      <c r="O197" s="227" t="s">
        <v>1652</v>
      </c>
      <c r="P197" s="227" t="s">
        <v>310</v>
      </c>
      <c r="Q197" s="227" t="s">
        <v>373</v>
      </c>
      <c r="R197" s="227" t="s">
        <v>1639</v>
      </c>
      <c r="S197" s="227">
        <v>100</v>
      </c>
      <c r="T197" s="227" t="s">
        <v>408</v>
      </c>
      <c r="U197" s="227" t="s">
        <v>1653</v>
      </c>
      <c r="V197" s="203">
        <v>0</v>
      </c>
      <c r="W197" s="371">
        <f t="shared" si="7"/>
        <v>0</v>
      </c>
      <c r="X197" s="204" t="str">
        <f t="shared" si="6"/>
        <v>X</v>
      </c>
      <c r="Y197" s="306" t="s">
        <v>2070</v>
      </c>
      <c r="Z197" s="2"/>
      <c r="AA197" s="2"/>
    </row>
    <row r="198" spans="1:27" ht="102" x14ac:dyDescent="0.2">
      <c r="A198" s="227" t="s">
        <v>118</v>
      </c>
      <c r="B198" s="227">
        <v>2023</v>
      </c>
      <c r="C198" s="227" t="s">
        <v>656</v>
      </c>
      <c r="D198" s="227" t="s">
        <v>144</v>
      </c>
      <c r="E198" s="227" t="s">
        <v>1277</v>
      </c>
      <c r="F198" s="227" t="s">
        <v>1646</v>
      </c>
      <c r="G198" s="227" t="s">
        <v>1680</v>
      </c>
      <c r="H198" s="227" t="s">
        <v>1262</v>
      </c>
      <c r="I198" s="227" t="s">
        <v>493</v>
      </c>
      <c r="J198" s="227" t="s">
        <v>196</v>
      </c>
      <c r="K198" s="227" t="s">
        <v>1651</v>
      </c>
      <c r="L198" s="227" t="s">
        <v>1547</v>
      </c>
      <c r="M198" s="227" t="s">
        <v>474</v>
      </c>
      <c r="N198" s="227" t="s">
        <v>1262</v>
      </c>
      <c r="O198" s="227" t="s">
        <v>1652</v>
      </c>
      <c r="P198" s="227" t="s">
        <v>310</v>
      </c>
      <c r="Q198" s="227" t="s">
        <v>373</v>
      </c>
      <c r="R198" s="227" t="s">
        <v>1638</v>
      </c>
      <c r="S198" s="227">
        <v>100</v>
      </c>
      <c r="T198" s="227" t="s">
        <v>408</v>
      </c>
      <c r="U198" s="227" t="s">
        <v>1653</v>
      </c>
      <c r="V198" s="203">
        <v>0</v>
      </c>
      <c r="W198" s="371">
        <f t="shared" si="7"/>
        <v>0</v>
      </c>
      <c r="X198" s="204" t="str">
        <f t="shared" si="6"/>
        <v>X</v>
      </c>
      <c r="Y198" s="306" t="s">
        <v>2070</v>
      </c>
      <c r="Z198" s="2"/>
      <c r="AA198" s="2"/>
    </row>
    <row r="199" spans="1:27" ht="102" x14ac:dyDescent="0.2">
      <c r="A199" s="227" t="s">
        <v>118</v>
      </c>
      <c r="B199" s="227">
        <v>2023</v>
      </c>
      <c r="C199" s="227" t="s">
        <v>656</v>
      </c>
      <c r="D199" s="227" t="s">
        <v>144</v>
      </c>
      <c r="E199" s="227" t="s">
        <v>1277</v>
      </c>
      <c r="F199" s="227" t="s">
        <v>1646</v>
      </c>
      <c r="G199" s="227" t="s">
        <v>1680</v>
      </c>
      <c r="H199" s="227" t="s">
        <v>1262</v>
      </c>
      <c r="I199" s="227" t="s">
        <v>493</v>
      </c>
      <c r="J199" s="227" t="s">
        <v>196</v>
      </c>
      <c r="K199" s="227" t="s">
        <v>1651</v>
      </c>
      <c r="L199" s="227" t="s">
        <v>1547</v>
      </c>
      <c r="M199" s="227" t="s">
        <v>474</v>
      </c>
      <c r="N199" s="227" t="s">
        <v>1262</v>
      </c>
      <c r="O199" s="227" t="s">
        <v>1652</v>
      </c>
      <c r="P199" s="227" t="s">
        <v>310</v>
      </c>
      <c r="Q199" s="227" t="s">
        <v>373</v>
      </c>
      <c r="R199" s="227" t="s">
        <v>1636</v>
      </c>
      <c r="S199" s="227">
        <v>100</v>
      </c>
      <c r="T199" s="227" t="s">
        <v>408</v>
      </c>
      <c r="U199" s="227" t="s">
        <v>1653</v>
      </c>
      <c r="V199" s="203">
        <v>0</v>
      </c>
      <c r="W199" s="371">
        <f t="shared" si="7"/>
        <v>0</v>
      </c>
      <c r="X199" s="204" t="str">
        <f t="shared" si="6"/>
        <v>X</v>
      </c>
      <c r="Y199" s="306" t="s">
        <v>2070</v>
      </c>
      <c r="Z199" s="2"/>
      <c r="AA199" s="2"/>
    </row>
    <row r="200" spans="1:27" ht="38.25" x14ac:dyDescent="0.2">
      <c r="A200" s="227" t="s">
        <v>118</v>
      </c>
      <c r="B200" s="227">
        <v>2023</v>
      </c>
      <c r="C200" s="227" t="s">
        <v>656</v>
      </c>
      <c r="D200" s="227" t="s">
        <v>144</v>
      </c>
      <c r="E200" s="227" t="s">
        <v>1277</v>
      </c>
      <c r="F200" s="227" t="s">
        <v>1644</v>
      </c>
      <c r="G200" s="227" t="s">
        <v>1681</v>
      </c>
      <c r="H200" s="227" t="s">
        <v>1262</v>
      </c>
      <c r="I200" s="227" t="s">
        <v>493</v>
      </c>
      <c r="J200" s="227" t="s">
        <v>196</v>
      </c>
      <c r="K200" s="227" t="s">
        <v>1651</v>
      </c>
      <c r="L200" s="227" t="s">
        <v>1547</v>
      </c>
      <c r="M200" s="227" t="s">
        <v>474</v>
      </c>
      <c r="N200" s="227" t="s">
        <v>1262</v>
      </c>
      <c r="O200" s="227" t="s">
        <v>1652</v>
      </c>
      <c r="P200" s="227" t="s">
        <v>310</v>
      </c>
      <c r="Q200" s="227" t="s">
        <v>373</v>
      </c>
      <c r="R200" s="227" t="s">
        <v>1639</v>
      </c>
      <c r="S200" s="227">
        <v>100</v>
      </c>
      <c r="T200" s="227" t="s">
        <v>408</v>
      </c>
      <c r="U200" s="227" t="s">
        <v>1653</v>
      </c>
      <c r="V200" s="203">
        <v>0</v>
      </c>
      <c r="W200" s="371">
        <f t="shared" si="7"/>
        <v>0</v>
      </c>
      <c r="X200" s="204" t="str">
        <f t="shared" si="6"/>
        <v>X</v>
      </c>
      <c r="Y200" s="178" t="s">
        <v>2026</v>
      </c>
      <c r="Z200" s="2"/>
      <c r="AA200" s="2"/>
    </row>
    <row r="201" spans="1:27" ht="38.25" x14ac:dyDescent="0.2">
      <c r="A201" s="227" t="s">
        <v>118</v>
      </c>
      <c r="B201" s="227">
        <v>2023</v>
      </c>
      <c r="C201" s="227" t="s">
        <v>656</v>
      </c>
      <c r="D201" s="227" t="s">
        <v>144</v>
      </c>
      <c r="E201" s="227" t="s">
        <v>1277</v>
      </c>
      <c r="F201" s="227" t="s">
        <v>1644</v>
      </c>
      <c r="G201" s="227" t="s">
        <v>1681</v>
      </c>
      <c r="H201" s="227" t="s">
        <v>1262</v>
      </c>
      <c r="I201" s="227" t="s">
        <v>493</v>
      </c>
      <c r="J201" s="227" t="s">
        <v>196</v>
      </c>
      <c r="K201" s="227" t="s">
        <v>1651</v>
      </c>
      <c r="L201" s="227" t="s">
        <v>1547</v>
      </c>
      <c r="M201" s="227" t="s">
        <v>474</v>
      </c>
      <c r="N201" s="227" t="s">
        <v>1262</v>
      </c>
      <c r="O201" s="227" t="s">
        <v>1652</v>
      </c>
      <c r="P201" s="227" t="s">
        <v>310</v>
      </c>
      <c r="Q201" s="227" t="s">
        <v>373</v>
      </c>
      <c r="R201" s="227" t="s">
        <v>1638</v>
      </c>
      <c r="S201" s="227">
        <v>100</v>
      </c>
      <c r="T201" s="227" t="s">
        <v>408</v>
      </c>
      <c r="U201" s="227" t="s">
        <v>1653</v>
      </c>
      <c r="V201" s="203">
        <v>0</v>
      </c>
      <c r="W201" s="371">
        <f t="shared" si="7"/>
        <v>0</v>
      </c>
      <c r="X201" s="204" t="str">
        <f t="shared" si="6"/>
        <v>X</v>
      </c>
      <c r="Y201" s="178" t="s">
        <v>2026</v>
      </c>
      <c r="Z201" s="2"/>
      <c r="AA201" s="2"/>
    </row>
    <row r="202" spans="1:27" ht="38.25" x14ac:dyDescent="0.2">
      <c r="A202" s="227" t="s">
        <v>118</v>
      </c>
      <c r="B202" s="227">
        <v>2023</v>
      </c>
      <c r="C202" s="227" t="s">
        <v>656</v>
      </c>
      <c r="D202" s="227" t="s">
        <v>144</v>
      </c>
      <c r="E202" s="227" t="s">
        <v>1277</v>
      </c>
      <c r="F202" s="227" t="s">
        <v>1644</v>
      </c>
      <c r="G202" s="227" t="s">
        <v>1681</v>
      </c>
      <c r="H202" s="227" t="s">
        <v>1262</v>
      </c>
      <c r="I202" s="227" t="s">
        <v>493</v>
      </c>
      <c r="J202" s="227" t="s">
        <v>196</v>
      </c>
      <c r="K202" s="227" t="s">
        <v>1651</v>
      </c>
      <c r="L202" s="227" t="s">
        <v>1547</v>
      </c>
      <c r="M202" s="227" t="s">
        <v>474</v>
      </c>
      <c r="N202" s="227" t="s">
        <v>1262</v>
      </c>
      <c r="O202" s="227" t="s">
        <v>1652</v>
      </c>
      <c r="P202" s="227" t="s">
        <v>310</v>
      </c>
      <c r="Q202" s="227" t="s">
        <v>373</v>
      </c>
      <c r="R202" s="227" t="s">
        <v>1636</v>
      </c>
      <c r="S202" s="227">
        <v>100</v>
      </c>
      <c r="T202" s="227" t="s">
        <v>408</v>
      </c>
      <c r="U202" s="227" t="s">
        <v>1653</v>
      </c>
      <c r="V202" s="203">
        <v>0</v>
      </c>
      <c r="W202" s="371">
        <f t="shared" si="7"/>
        <v>0</v>
      </c>
      <c r="X202" s="204" t="str">
        <f t="shared" si="6"/>
        <v>X</v>
      </c>
      <c r="Y202" s="178" t="s">
        <v>2026</v>
      </c>
      <c r="Z202" s="2"/>
      <c r="AA202" s="2"/>
    </row>
    <row r="203" spans="1:27" ht="12.75" x14ac:dyDescent="0.2">
      <c r="A203" s="227" t="s">
        <v>118</v>
      </c>
      <c r="B203" s="227">
        <v>2023</v>
      </c>
      <c r="C203" s="227" t="s">
        <v>656</v>
      </c>
      <c r="D203" s="227" t="s">
        <v>144</v>
      </c>
      <c r="E203" s="227" t="s">
        <v>1277</v>
      </c>
      <c r="F203" s="227" t="s">
        <v>1633</v>
      </c>
      <c r="G203" s="227" t="s">
        <v>1682</v>
      </c>
      <c r="H203" s="227" t="s">
        <v>1262</v>
      </c>
      <c r="I203" s="227" t="s">
        <v>483</v>
      </c>
      <c r="J203" s="227" t="s">
        <v>202</v>
      </c>
      <c r="K203" s="227" t="s">
        <v>1683</v>
      </c>
      <c r="L203" s="227" t="s">
        <v>1547</v>
      </c>
      <c r="M203" s="227" t="s">
        <v>474</v>
      </c>
      <c r="N203" s="227" t="s">
        <v>1262</v>
      </c>
      <c r="O203" s="227" t="s">
        <v>1576</v>
      </c>
      <c r="P203" s="227" t="s">
        <v>301</v>
      </c>
      <c r="Q203" s="227" t="s">
        <v>1684</v>
      </c>
      <c r="R203" s="227" t="s">
        <v>301</v>
      </c>
      <c r="S203" s="227">
        <v>100</v>
      </c>
      <c r="T203" s="227" t="s">
        <v>408</v>
      </c>
      <c r="U203" s="227"/>
      <c r="V203" s="203">
        <v>105</v>
      </c>
      <c r="W203" s="371">
        <f t="shared" si="7"/>
        <v>1.05</v>
      </c>
      <c r="X203" s="204"/>
      <c r="Y203" s="178"/>
      <c r="Z203" s="2"/>
      <c r="AA203" s="2"/>
    </row>
    <row r="204" spans="1:27" ht="12.75" x14ac:dyDescent="0.2">
      <c r="A204" s="227" t="s">
        <v>118</v>
      </c>
      <c r="B204" s="227">
        <v>2023</v>
      </c>
      <c r="C204" s="227" t="s">
        <v>656</v>
      </c>
      <c r="D204" s="227" t="s">
        <v>144</v>
      </c>
      <c r="E204" s="227" t="s">
        <v>1277</v>
      </c>
      <c r="F204" s="227" t="s">
        <v>1633</v>
      </c>
      <c r="G204" s="227" t="s">
        <v>1682</v>
      </c>
      <c r="H204" s="227" t="s">
        <v>1262</v>
      </c>
      <c r="I204" s="227" t="s">
        <v>483</v>
      </c>
      <c r="J204" s="227" t="s">
        <v>202</v>
      </c>
      <c r="K204" s="227" t="s">
        <v>1683</v>
      </c>
      <c r="L204" s="227" t="s">
        <v>1547</v>
      </c>
      <c r="M204" s="227" t="s">
        <v>474</v>
      </c>
      <c r="N204" s="227" t="s">
        <v>1262</v>
      </c>
      <c r="O204" s="227" t="s">
        <v>1576</v>
      </c>
      <c r="P204" s="227" t="s">
        <v>301</v>
      </c>
      <c r="Q204" s="227" t="s">
        <v>1684</v>
      </c>
      <c r="R204" s="227" t="s">
        <v>297</v>
      </c>
      <c r="S204" s="227">
        <v>100</v>
      </c>
      <c r="T204" s="227" t="s">
        <v>408</v>
      </c>
      <c r="U204" s="227"/>
      <c r="V204" s="203">
        <v>105</v>
      </c>
      <c r="W204" s="371">
        <f t="shared" si="7"/>
        <v>1.05</v>
      </c>
      <c r="X204" s="204"/>
      <c r="Y204" s="178"/>
      <c r="Z204" s="2"/>
      <c r="AA204" s="2"/>
    </row>
    <row r="205" spans="1:27" ht="12.75" x14ac:dyDescent="0.2">
      <c r="A205" s="227" t="s">
        <v>118</v>
      </c>
      <c r="B205" s="227">
        <v>2023</v>
      </c>
      <c r="C205" s="227" t="s">
        <v>656</v>
      </c>
      <c r="D205" s="227" t="s">
        <v>144</v>
      </c>
      <c r="E205" s="227" t="s">
        <v>1277</v>
      </c>
      <c r="F205" s="227" t="s">
        <v>1633</v>
      </c>
      <c r="G205" s="227" t="s">
        <v>1682</v>
      </c>
      <c r="H205" s="227" t="s">
        <v>1262</v>
      </c>
      <c r="I205" s="227" t="s">
        <v>483</v>
      </c>
      <c r="J205" s="227" t="s">
        <v>202</v>
      </c>
      <c r="K205" s="227" t="s">
        <v>1683</v>
      </c>
      <c r="L205" s="227" t="s">
        <v>1547</v>
      </c>
      <c r="M205" s="227" t="s">
        <v>474</v>
      </c>
      <c r="N205" s="227" t="s">
        <v>1262</v>
      </c>
      <c r="O205" s="227" t="s">
        <v>1576</v>
      </c>
      <c r="P205" s="227" t="s">
        <v>295</v>
      </c>
      <c r="Q205" s="227" t="s">
        <v>1684</v>
      </c>
      <c r="R205" s="227" t="s">
        <v>295</v>
      </c>
      <c r="S205" s="227">
        <v>100</v>
      </c>
      <c r="T205" s="227" t="s">
        <v>408</v>
      </c>
      <c r="U205" s="227"/>
      <c r="V205" s="203">
        <v>105</v>
      </c>
      <c r="W205" s="371">
        <f t="shared" si="7"/>
        <v>1.05</v>
      </c>
      <c r="X205" s="204"/>
      <c r="Y205" s="178"/>
      <c r="Z205" s="2"/>
      <c r="AA205" s="2"/>
    </row>
    <row r="206" spans="1:27" ht="25.5" x14ac:dyDescent="0.2">
      <c r="A206" s="227" t="s">
        <v>118</v>
      </c>
      <c r="B206" s="227">
        <v>2023</v>
      </c>
      <c r="C206" s="227" t="s">
        <v>656</v>
      </c>
      <c r="D206" s="227" t="s">
        <v>144</v>
      </c>
      <c r="E206" s="227" t="s">
        <v>1277</v>
      </c>
      <c r="F206" s="227" t="s">
        <v>1633</v>
      </c>
      <c r="G206" s="227" t="s">
        <v>1682</v>
      </c>
      <c r="H206" s="227" t="s">
        <v>1262</v>
      </c>
      <c r="I206" s="227" t="s">
        <v>483</v>
      </c>
      <c r="J206" s="227" t="s">
        <v>202</v>
      </c>
      <c r="K206" s="227" t="s">
        <v>1685</v>
      </c>
      <c r="L206" s="227" t="s">
        <v>1547</v>
      </c>
      <c r="M206" s="227" t="s">
        <v>319</v>
      </c>
      <c r="N206" s="227" t="s">
        <v>1262</v>
      </c>
      <c r="O206" s="227" t="s">
        <v>1576</v>
      </c>
      <c r="P206" s="227" t="s">
        <v>319</v>
      </c>
      <c r="Q206" s="227" t="s">
        <v>1625</v>
      </c>
      <c r="R206" s="227" t="s">
        <v>1636</v>
      </c>
      <c r="S206" s="227">
        <v>100</v>
      </c>
      <c r="T206" s="227" t="s">
        <v>408</v>
      </c>
      <c r="U206" s="227" t="s">
        <v>1686</v>
      </c>
      <c r="V206" s="203">
        <v>105</v>
      </c>
      <c r="W206" s="371">
        <f t="shared" si="7"/>
        <v>1.05</v>
      </c>
      <c r="X206" s="204"/>
      <c r="Y206" s="178"/>
      <c r="Z206" s="2"/>
      <c r="AA206" s="2"/>
    </row>
    <row r="207" spans="1:27" ht="25.5" x14ac:dyDescent="0.2">
      <c r="A207" s="227" t="s">
        <v>118</v>
      </c>
      <c r="B207" s="227">
        <v>2023</v>
      </c>
      <c r="C207" s="227" t="s">
        <v>656</v>
      </c>
      <c r="D207" s="227" t="s">
        <v>144</v>
      </c>
      <c r="E207" s="227" t="s">
        <v>1277</v>
      </c>
      <c r="F207" s="227" t="s">
        <v>1633</v>
      </c>
      <c r="G207" s="227" t="s">
        <v>1682</v>
      </c>
      <c r="H207" s="227" t="s">
        <v>1262</v>
      </c>
      <c r="I207" s="227" t="s">
        <v>483</v>
      </c>
      <c r="J207" s="227" t="s">
        <v>202</v>
      </c>
      <c r="K207" s="227" t="s">
        <v>1685</v>
      </c>
      <c r="L207" s="227" t="s">
        <v>1547</v>
      </c>
      <c r="M207" s="227" t="s">
        <v>319</v>
      </c>
      <c r="N207" s="227" t="s">
        <v>1262</v>
      </c>
      <c r="O207" s="227" t="s">
        <v>1576</v>
      </c>
      <c r="P207" s="227" t="s">
        <v>319</v>
      </c>
      <c r="Q207" s="227" t="s">
        <v>1625</v>
      </c>
      <c r="R207" s="227" t="s">
        <v>295</v>
      </c>
      <c r="S207" s="227">
        <v>100</v>
      </c>
      <c r="T207" s="227" t="s">
        <v>408</v>
      </c>
      <c r="U207" s="227" t="s">
        <v>1686</v>
      </c>
      <c r="V207" s="203">
        <v>105</v>
      </c>
      <c r="W207" s="371">
        <f t="shared" si="7"/>
        <v>1.05</v>
      </c>
      <c r="X207" s="204"/>
      <c r="Y207" s="178"/>
      <c r="Z207" s="2"/>
      <c r="AA207" s="2"/>
    </row>
  </sheetData>
  <autoFilter ref="A2:AA207" xr:uid="{00000000-0009-0000-0000-000008000000}"/>
  <pageMargins left="0.70866141732283472" right="0.70866141732283472" top="0.74803149606299213" bottom="0.74803149606299213" header="0.39370078740157483" footer="0"/>
  <pageSetup paperSize="8" scale="61" fitToWidth="3" fitToHeight="0" pageOrder="overThenDown" orientation="landscape" r:id="rId1"/>
  <headerFooter>
    <oddHeader>&amp;R&amp;F - &amp;A
&amp;P of &amp;N</oddHeader>
  </headerFooter>
  <colBreaks count="3" manualBreakCount="3">
    <brk id="8" max="1048575" man="1"/>
    <brk id="14" max="1048575" man="1"/>
    <brk id="21" max="1048575" man="1"/>
  </colBreaks>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800-000000000000}">
          <x14:formula1>
            <xm:f>'https://marineinst.sharepoint.com/sites/FEASManagement/Shared Documents/DCF planning 2022/New WP AR templates/FINAL DOCs for submission/[DCMAP_WP_2022-2024_TABLES_2.3_Diadromous_helen.xlsx]MasterCodeList'!#REF!</xm:f>
          </x14:formula1>
          <xm:sqref>T98:T207 P203:P207 A98:A207 C98:D207 I98:J207</xm:sqref>
        </x14:dataValidation>
      </x14:dataValidations>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outlinePr summaryBelow="0" summaryRight="0"/>
  </sheetPr>
  <dimension ref="A1:X576"/>
  <sheetViews>
    <sheetView topLeftCell="O1" zoomScaleNormal="100" zoomScaleSheetLayoutView="100" workbookViewId="0">
      <selection activeCell="X5" sqref="X5"/>
    </sheetView>
  </sheetViews>
  <sheetFormatPr defaultColWidth="14.42578125" defaultRowHeight="15" customHeight="1" x14ac:dyDescent="0.2"/>
  <cols>
    <col min="1" max="1" width="11.42578125" style="42" customWidth="1"/>
    <col min="2" max="2" width="26.42578125" style="42" customWidth="1"/>
    <col min="3" max="3" width="25.42578125" style="42" customWidth="1"/>
    <col min="4" max="4" width="21" style="42" customWidth="1"/>
    <col min="5" max="5" width="26.42578125" style="42" customWidth="1"/>
    <col min="6" max="6" width="21" style="42" customWidth="1"/>
    <col min="7" max="17" width="26.42578125" style="42" customWidth="1"/>
    <col min="18" max="18" width="17.42578125" style="42" customWidth="1"/>
    <col min="19" max="19" width="26.42578125" style="42" customWidth="1"/>
    <col min="20" max="20" width="17.28515625" style="42" customWidth="1"/>
    <col min="21" max="21" width="14.42578125" style="42" customWidth="1"/>
    <col min="22" max="22" width="24" style="42" customWidth="1"/>
    <col min="23" max="24" width="14.42578125" style="42" customWidth="1"/>
    <col min="25" max="16384" width="14.42578125" style="42"/>
  </cols>
  <sheetData>
    <row r="1" spans="1:24" ht="15" customHeight="1" x14ac:dyDescent="0.2">
      <c r="A1" s="44" t="s">
        <v>956</v>
      </c>
      <c r="B1" s="114"/>
    </row>
    <row r="2" spans="1:24" ht="51" x14ac:dyDescent="0.2">
      <c r="A2" s="121" t="s">
        <v>87</v>
      </c>
      <c r="B2" s="121" t="s">
        <v>856</v>
      </c>
      <c r="C2" s="121" t="s">
        <v>853</v>
      </c>
      <c r="D2" s="121" t="s">
        <v>142</v>
      </c>
      <c r="E2" s="121" t="s">
        <v>900</v>
      </c>
      <c r="F2" s="116" t="s">
        <v>957</v>
      </c>
      <c r="G2" s="121" t="s">
        <v>939</v>
      </c>
      <c r="H2" s="121" t="s">
        <v>442</v>
      </c>
      <c r="I2" s="121" t="s">
        <v>940</v>
      </c>
      <c r="J2" s="121" t="s">
        <v>958</v>
      </c>
      <c r="K2" s="121" t="s">
        <v>959</v>
      </c>
      <c r="L2" s="121" t="s">
        <v>960</v>
      </c>
      <c r="M2" s="121" t="s">
        <v>961</v>
      </c>
      <c r="N2" s="116" t="s">
        <v>962</v>
      </c>
      <c r="O2" s="121" t="s">
        <v>920</v>
      </c>
      <c r="P2" s="121" t="s">
        <v>921</v>
      </c>
      <c r="Q2" s="121" t="s">
        <v>922</v>
      </c>
      <c r="R2" s="121" t="s">
        <v>403</v>
      </c>
      <c r="S2" s="121" t="s">
        <v>859</v>
      </c>
      <c r="T2" s="183" t="s">
        <v>963</v>
      </c>
      <c r="U2" s="183" t="s">
        <v>964</v>
      </c>
      <c r="V2" s="183" t="s">
        <v>965</v>
      </c>
      <c r="W2" s="183" t="s">
        <v>966</v>
      </c>
      <c r="X2" s="183" t="s">
        <v>912</v>
      </c>
    </row>
    <row r="3" spans="1:24" ht="38.25" x14ac:dyDescent="0.2">
      <c r="A3" s="39" t="s">
        <v>862</v>
      </c>
      <c r="B3" s="105" t="s">
        <v>967</v>
      </c>
      <c r="C3" s="122" t="s">
        <v>863</v>
      </c>
      <c r="D3" s="39" t="s">
        <v>864</v>
      </c>
      <c r="E3" s="105" t="s">
        <v>967</v>
      </c>
      <c r="F3" s="105" t="s">
        <v>967</v>
      </c>
      <c r="G3" s="105" t="s">
        <v>967</v>
      </c>
      <c r="H3" s="105" t="s">
        <v>968</v>
      </c>
      <c r="I3" s="105" t="s">
        <v>967</v>
      </c>
      <c r="J3" s="105" t="s">
        <v>967</v>
      </c>
      <c r="K3" s="105" t="s">
        <v>967</v>
      </c>
      <c r="L3" s="105" t="s">
        <v>967</v>
      </c>
      <c r="M3" s="105" t="s">
        <v>967</v>
      </c>
      <c r="N3" s="105" t="s">
        <v>967</v>
      </c>
      <c r="O3" s="39" t="s">
        <v>932</v>
      </c>
      <c r="P3" s="39" t="s">
        <v>933</v>
      </c>
      <c r="Q3" s="39" t="s">
        <v>967</v>
      </c>
      <c r="R3" s="105" t="s">
        <v>953</v>
      </c>
      <c r="S3" s="105" t="s">
        <v>967</v>
      </c>
      <c r="T3" s="185" t="s">
        <v>969</v>
      </c>
      <c r="U3" s="185" t="s">
        <v>969</v>
      </c>
      <c r="V3" s="185" t="s">
        <v>969</v>
      </c>
      <c r="W3" s="185" t="s">
        <v>969</v>
      </c>
      <c r="X3" s="185" t="s">
        <v>969</v>
      </c>
    </row>
    <row r="4" spans="1:24" ht="17.25" customHeight="1" x14ac:dyDescent="0.2">
      <c r="A4" s="227" t="s">
        <v>118</v>
      </c>
      <c r="B4" s="227">
        <v>2023</v>
      </c>
      <c r="C4" s="227" t="s">
        <v>656</v>
      </c>
      <c r="D4" s="227" t="s">
        <v>144</v>
      </c>
      <c r="E4" s="231" t="s">
        <v>1374</v>
      </c>
      <c r="F4" s="232" t="s">
        <v>1688</v>
      </c>
      <c r="G4" s="227" t="s">
        <v>1262</v>
      </c>
      <c r="H4" s="227" t="s">
        <v>435</v>
      </c>
      <c r="I4" s="233" t="s">
        <v>180</v>
      </c>
      <c r="J4" s="227" t="s">
        <v>1262</v>
      </c>
      <c r="K4" s="227" t="s">
        <v>1262</v>
      </c>
      <c r="L4" s="227" t="s">
        <v>1262</v>
      </c>
      <c r="M4" s="227" t="s">
        <v>1262</v>
      </c>
      <c r="N4" s="227" t="s">
        <v>1130</v>
      </c>
      <c r="O4" s="227" t="s">
        <v>481</v>
      </c>
      <c r="P4" s="227" t="s">
        <v>190</v>
      </c>
      <c r="Q4" s="227" t="s">
        <v>1689</v>
      </c>
      <c r="R4" s="234" t="s">
        <v>408</v>
      </c>
      <c r="S4" s="227" t="s">
        <v>1697</v>
      </c>
      <c r="T4" s="307" t="s">
        <v>1262</v>
      </c>
      <c r="U4" s="308" t="s">
        <v>1262</v>
      </c>
      <c r="V4" s="308" t="s">
        <v>1262</v>
      </c>
      <c r="W4" s="308" t="s">
        <v>1130</v>
      </c>
      <c r="X4" s="309" t="s">
        <v>998</v>
      </c>
    </row>
    <row r="5" spans="1:24" ht="127.5" x14ac:dyDescent="0.2">
      <c r="A5" s="227" t="s">
        <v>118</v>
      </c>
      <c r="B5" s="227">
        <v>2023</v>
      </c>
      <c r="C5" s="227" t="s">
        <v>656</v>
      </c>
      <c r="D5" s="227" t="s">
        <v>144</v>
      </c>
      <c r="E5" s="231" t="s">
        <v>1374</v>
      </c>
      <c r="F5" s="232" t="s">
        <v>1688</v>
      </c>
      <c r="G5" s="227" t="s">
        <v>1262</v>
      </c>
      <c r="H5" s="227" t="s">
        <v>435</v>
      </c>
      <c r="I5" s="233" t="s">
        <v>180</v>
      </c>
      <c r="J5" s="227" t="s">
        <v>1262</v>
      </c>
      <c r="K5" s="227" t="s">
        <v>1262</v>
      </c>
      <c r="L5" s="227" t="s">
        <v>1262</v>
      </c>
      <c r="M5" s="227" t="s">
        <v>1262</v>
      </c>
      <c r="N5" s="227" t="s">
        <v>1130</v>
      </c>
      <c r="O5" s="227" t="s">
        <v>493</v>
      </c>
      <c r="P5" s="227" t="s">
        <v>188</v>
      </c>
      <c r="Q5" s="227" t="s">
        <v>1690</v>
      </c>
      <c r="R5" s="234" t="s">
        <v>408</v>
      </c>
      <c r="S5" s="227" t="s">
        <v>1697</v>
      </c>
      <c r="T5" s="310" t="s">
        <v>1130</v>
      </c>
      <c r="U5" s="311" t="s">
        <v>1130</v>
      </c>
      <c r="V5" s="311" t="s">
        <v>1262</v>
      </c>
      <c r="W5" s="311" t="s">
        <v>1130</v>
      </c>
      <c r="X5" s="312" t="s">
        <v>2027</v>
      </c>
    </row>
    <row r="6" spans="1:24" ht="63.75" x14ac:dyDescent="0.2">
      <c r="A6" s="227" t="s">
        <v>118</v>
      </c>
      <c r="B6" s="227">
        <v>2023</v>
      </c>
      <c r="C6" s="227" t="s">
        <v>656</v>
      </c>
      <c r="D6" s="227" t="s">
        <v>144</v>
      </c>
      <c r="E6" s="231" t="s">
        <v>1374</v>
      </c>
      <c r="F6" s="232" t="s">
        <v>1688</v>
      </c>
      <c r="G6" s="227" t="s">
        <v>1262</v>
      </c>
      <c r="H6" s="227" t="s">
        <v>435</v>
      </c>
      <c r="I6" s="233" t="s">
        <v>180</v>
      </c>
      <c r="J6" s="227" t="s">
        <v>1262</v>
      </c>
      <c r="K6" s="227" t="s">
        <v>1262</v>
      </c>
      <c r="L6" s="227" t="s">
        <v>1262</v>
      </c>
      <c r="M6" s="227" t="s">
        <v>1262</v>
      </c>
      <c r="N6" s="227" t="s">
        <v>1130</v>
      </c>
      <c r="O6" s="227" t="s">
        <v>491</v>
      </c>
      <c r="P6" s="227" t="s">
        <v>188</v>
      </c>
      <c r="Q6" s="227" t="s">
        <v>1692</v>
      </c>
      <c r="R6" s="234" t="s">
        <v>408</v>
      </c>
      <c r="S6" s="227" t="s">
        <v>1697</v>
      </c>
      <c r="T6" s="310" t="s">
        <v>1130</v>
      </c>
      <c r="U6" s="311" t="s">
        <v>1130</v>
      </c>
      <c r="V6" s="311" t="s">
        <v>1262</v>
      </c>
      <c r="W6" s="311" t="s">
        <v>1130</v>
      </c>
      <c r="X6" s="312" t="s">
        <v>2028</v>
      </c>
    </row>
    <row r="7" spans="1:24" ht="51" x14ac:dyDescent="0.2">
      <c r="A7" s="227" t="s">
        <v>118</v>
      </c>
      <c r="B7" s="227">
        <v>2023</v>
      </c>
      <c r="C7" s="227" t="s">
        <v>656</v>
      </c>
      <c r="D7" s="227" t="s">
        <v>144</v>
      </c>
      <c r="E7" s="231" t="s">
        <v>1374</v>
      </c>
      <c r="F7" s="232" t="s">
        <v>1688</v>
      </c>
      <c r="G7" s="227" t="s">
        <v>1262</v>
      </c>
      <c r="H7" s="227" t="s">
        <v>435</v>
      </c>
      <c r="I7" s="233" t="s">
        <v>180</v>
      </c>
      <c r="J7" s="227" t="s">
        <v>1262</v>
      </c>
      <c r="K7" s="227" t="s">
        <v>1262</v>
      </c>
      <c r="L7" s="227" t="s">
        <v>1262</v>
      </c>
      <c r="M7" s="227" t="s">
        <v>1262</v>
      </c>
      <c r="N7" s="227" t="s">
        <v>1130</v>
      </c>
      <c r="O7" s="227" t="s">
        <v>479</v>
      </c>
      <c r="P7" s="227" t="s">
        <v>190</v>
      </c>
      <c r="Q7" s="227" t="s">
        <v>1552</v>
      </c>
      <c r="R7" s="234" t="s">
        <v>408</v>
      </c>
      <c r="S7" s="227" t="s">
        <v>1697</v>
      </c>
      <c r="T7" s="310" t="s">
        <v>1262</v>
      </c>
      <c r="U7" s="311" t="s">
        <v>1262</v>
      </c>
      <c r="V7" s="311" t="s">
        <v>1262</v>
      </c>
      <c r="W7" s="311" t="s">
        <v>1130</v>
      </c>
      <c r="X7" s="312" t="s">
        <v>2029</v>
      </c>
    </row>
    <row r="8" spans="1:24" ht="38.25" x14ac:dyDescent="0.2">
      <c r="A8" s="227" t="s">
        <v>118</v>
      </c>
      <c r="B8" s="227">
        <v>2023</v>
      </c>
      <c r="C8" s="227" t="s">
        <v>656</v>
      </c>
      <c r="D8" s="187" t="s">
        <v>144</v>
      </c>
      <c r="E8" s="234" t="s">
        <v>1296</v>
      </c>
      <c r="F8" s="232" t="s">
        <v>1688</v>
      </c>
      <c r="G8" s="227" t="s">
        <v>1262</v>
      </c>
      <c r="H8" s="227" t="s">
        <v>435</v>
      </c>
      <c r="I8" s="233" t="s">
        <v>180</v>
      </c>
      <c r="J8" s="227" t="s">
        <v>1262</v>
      </c>
      <c r="K8" s="227" t="s">
        <v>1262</v>
      </c>
      <c r="L8" s="227" t="s">
        <v>1262</v>
      </c>
      <c r="M8" s="227" t="s">
        <v>1262</v>
      </c>
      <c r="N8" s="227" t="s">
        <v>1130</v>
      </c>
      <c r="O8" s="227" t="s">
        <v>481</v>
      </c>
      <c r="P8" s="227" t="s">
        <v>190</v>
      </c>
      <c r="Q8" s="227" t="s">
        <v>1689</v>
      </c>
      <c r="R8" s="234" t="s">
        <v>408</v>
      </c>
      <c r="S8" s="227" t="s">
        <v>1697</v>
      </c>
      <c r="T8" s="310" t="s">
        <v>1262</v>
      </c>
      <c r="U8" s="311" t="s">
        <v>1262</v>
      </c>
      <c r="V8" s="311" t="s">
        <v>1262</v>
      </c>
      <c r="W8" s="311" t="s">
        <v>1130</v>
      </c>
      <c r="X8" s="312" t="s">
        <v>998</v>
      </c>
    </row>
    <row r="9" spans="1:24" ht="127.5" x14ac:dyDescent="0.2">
      <c r="A9" s="227" t="s">
        <v>118</v>
      </c>
      <c r="B9" s="227">
        <v>2023</v>
      </c>
      <c r="C9" s="227" t="s">
        <v>656</v>
      </c>
      <c r="D9" s="187" t="s">
        <v>144</v>
      </c>
      <c r="E9" s="234" t="s">
        <v>1296</v>
      </c>
      <c r="F9" s="232" t="s">
        <v>1688</v>
      </c>
      <c r="G9" s="227" t="s">
        <v>1262</v>
      </c>
      <c r="H9" s="227" t="s">
        <v>435</v>
      </c>
      <c r="I9" s="233" t="s">
        <v>180</v>
      </c>
      <c r="J9" s="227" t="s">
        <v>1262</v>
      </c>
      <c r="K9" s="227" t="s">
        <v>1262</v>
      </c>
      <c r="L9" s="227" t="s">
        <v>1262</v>
      </c>
      <c r="M9" s="227" t="s">
        <v>1262</v>
      </c>
      <c r="N9" s="227" t="s">
        <v>1130</v>
      </c>
      <c r="O9" s="227" t="s">
        <v>493</v>
      </c>
      <c r="P9" s="227" t="s">
        <v>188</v>
      </c>
      <c r="Q9" s="227" t="s">
        <v>1690</v>
      </c>
      <c r="R9" s="234" t="s">
        <v>408</v>
      </c>
      <c r="S9" s="227" t="s">
        <v>1697</v>
      </c>
      <c r="T9" s="310" t="s">
        <v>1130</v>
      </c>
      <c r="U9" s="311" t="s">
        <v>1130</v>
      </c>
      <c r="V9" s="311" t="s">
        <v>1262</v>
      </c>
      <c r="W9" s="311" t="s">
        <v>1130</v>
      </c>
      <c r="X9" s="312" t="s">
        <v>2027</v>
      </c>
    </row>
    <row r="10" spans="1:24" ht="63.75" x14ac:dyDescent="0.2">
      <c r="A10" s="227" t="s">
        <v>118</v>
      </c>
      <c r="B10" s="227">
        <v>2023</v>
      </c>
      <c r="C10" s="227" t="s">
        <v>656</v>
      </c>
      <c r="D10" s="187" t="s">
        <v>144</v>
      </c>
      <c r="E10" s="234" t="s">
        <v>1296</v>
      </c>
      <c r="F10" s="232" t="s">
        <v>1688</v>
      </c>
      <c r="G10" s="227" t="s">
        <v>1262</v>
      </c>
      <c r="H10" s="227" t="s">
        <v>435</v>
      </c>
      <c r="I10" s="233" t="s">
        <v>180</v>
      </c>
      <c r="J10" s="227" t="s">
        <v>1262</v>
      </c>
      <c r="K10" s="227" t="s">
        <v>1262</v>
      </c>
      <c r="L10" s="227" t="s">
        <v>1262</v>
      </c>
      <c r="M10" s="227" t="s">
        <v>1262</v>
      </c>
      <c r="N10" s="227" t="s">
        <v>1130</v>
      </c>
      <c r="O10" s="227" t="s">
        <v>491</v>
      </c>
      <c r="P10" s="227" t="s">
        <v>188</v>
      </c>
      <c r="Q10" s="227" t="s">
        <v>1692</v>
      </c>
      <c r="R10" s="234" t="s">
        <v>408</v>
      </c>
      <c r="S10" s="227" t="s">
        <v>1697</v>
      </c>
      <c r="T10" s="310" t="s">
        <v>1130</v>
      </c>
      <c r="U10" s="311" t="s">
        <v>1130</v>
      </c>
      <c r="V10" s="311" t="s">
        <v>1262</v>
      </c>
      <c r="W10" s="311" t="s">
        <v>1130</v>
      </c>
      <c r="X10" s="312" t="s">
        <v>2028</v>
      </c>
    </row>
    <row r="11" spans="1:24" ht="51" x14ac:dyDescent="0.2">
      <c r="A11" s="227" t="s">
        <v>118</v>
      </c>
      <c r="B11" s="227">
        <v>2023</v>
      </c>
      <c r="C11" s="227" t="s">
        <v>656</v>
      </c>
      <c r="D11" s="187" t="s">
        <v>144</v>
      </c>
      <c r="E11" s="234" t="s">
        <v>1296</v>
      </c>
      <c r="F11" s="232" t="s">
        <v>1688</v>
      </c>
      <c r="G11" s="227" t="s">
        <v>1262</v>
      </c>
      <c r="H11" s="227" t="s">
        <v>435</v>
      </c>
      <c r="I11" s="233" t="s">
        <v>180</v>
      </c>
      <c r="J11" s="227" t="s">
        <v>1262</v>
      </c>
      <c r="K11" s="227" t="s">
        <v>1262</v>
      </c>
      <c r="L11" s="227" t="s">
        <v>1262</v>
      </c>
      <c r="M11" s="227" t="s">
        <v>1262</v>
      </c>
      <c r="N11" s="227" t="s">
        <v>1130</v>
      </c>
      <c r="O11" s="227" t="s">
        <v>479</v>
      </c>
      <c r="P11" s="227" t="s">
        <v>190</v>
      </c>
      <c r="Q11" s="227" t="s">
        <v>1552</v>
      </c>
      <c r="R11" s="234" t="s">
        <v>408</v>
      </c>
      <c r="S11" s="227" t="s">
        <v>1697</v>
      </c>
      <c r="T11" s="310" t="s">
        <v>1262</v>
      </c>
      <c r="U11" s="311" t="s">
        <v>1262</v>
      </c>
      <c r="V11" s="311" t="s">
        <v>1262</v>
      </c>
      <c r="W11" s="311" t="s">
        <v>1130</v>
      </c>
      <c r="X11" s="312" t="s">
        <v>2029</v>
      </c>
    </row>
    <row r="12" spans="1:24" ht="38.25" x14ac:dyDescent="0.2">
      <c r="A12" s="227" t="s">
        <v>118</v>
      </c>
      <c r="B12" s="227">
        <v>2023</v>
      </c>
      <c r="C12" s="227" t="s">
        <v>656</v>
      </c>
      <c r="D12" s="227" t="s">
        <v>144</v>
      </c>
      <c r="E12" s="231" t="s">
        <v>1693</v>
      </c>
      <c r="F12" s="232" t="s">
        <v>1688</v>
      </c>
      <c r="G12" s="227" t="s">
        <v>1262</v>
      </c>
      <c r="H12" s="227" t="s">
        <v>435</v>
      </c>
      <c r="I12" s="233" t="s">
        <v>180</v>
      </c>
      <c r="J12" s="227" t="s">
        <v>1262</v>
      </c>
      <c r="K12" s="227" t="s">
        <v>1262</v>
      </c>
      <c r="L12" s="227" t="s">
        <v>1262</v>
      </c>
      <c r="M12" s="227" t="s">
        <v>1262</v>
      </c>
      <c r="N12" s="227" t="s">
        <v>1130</v>
      </c>
      <c r="O12" s="227" t="s">
        <v>481</v>
      </c>
      <c r="P12" s="227" t="s">
        <v>190</v>
      </c>
      <c r="Q12" s="227" t="s">
        <v>1689</v>
      </c>
      <c r="R12" s="234" t="s">
        <v>408</v>
      </c>
      <c r="S12" s="227" t="s">
        <v>1697</v>
      </c>
      <c r="T12" s="310" t="s">
        <v>1262</v>
      </c>
      <c r="U12" s="311" t="s">
        <v>1262</v>
      </c>
      <c r="V12" s="311" t="s">
        <v>1262</v>
      </c>
      <c r="W12" s="311" t="s">
        <v>1130</v>
      </c>
      <c r="X12" s="312" t="s">
        <v>998</v>
      </c>
    </row>
    <row r="13" spans="1:24" ht="127.5" x14ac:dyDescent="0.2">
      <c r="A13" s="227" t="s">
        <v>118</v>
      </c>
      <c r="B13" s="227">
        <v>2023</v>
      </c>
      <c r="C13" s="227" t="s">
        <v>656</v>
      </c>
      <c r="D13" s="227" t="s">
        <v>144</v>
      </c>
      <c r="E13" s="231" t="s">
        <v>1693</v>
      </c>
      <c r="F13" s="232" t="s">
        <v>1688</v>
      </c>
      <c r="G13" s="227" t="s">
        <v>1262</v>
      </c>
      <c r="H13" s="227" t="s">
        <v>435</v>
      </c>
      <c r="I13" s="233" t="s">
        <v>180</v>
      </c>
      <c r="J13" s="227" t="s">
        <v>1262</v>
      </c>
      <c r="K13" s="227" t="s">
        <v>1262</v>
      </c>
      <c r="L13" s="227" t="s">
        <v>1262</v>
      </c>
      <c r="M13" s="227" t="s">
        <v>1262</v>
      </c>
      <c r="N13" s="227" t="s">
        <v>1130</v>
      </c>
      <c r="O13" s="227" t="s">
        <v>493</v>
      </c>
      <c r="P13" s="227" t="s">
        <v>188</v>
      </c>
      <c r="Q13" s="227" t="s">
        <v>1690</v>
      </c>
      <c r="R13" s="234" t="s">
        <v>408</v>
      </c>
      <c r="S13" s="227" t="s">
        <v>1697</v>
      </c>
      <c r="T13" s="310" t="s">
        <v>1130</v>
      </c>
      <c r="U13" s="311" t="s">
        <v>1130</v>
      </c>
      <c r="V13" s="311" t="s">
        <v>1262</v>
      </c>
      <c r="W13" s="311" t="s">
        <v>1130</v>
      </c>
      <c r="X13" s="312" t="s">
        <v>2027</v>
      </c>
    </row>
    <row r="14" spans="1:24" ht="63.75" x14ac:dyDescent="0.2">
      <c r="A14" s="227" t="s">
        <v>118</v>
      </c>
      <c r="B14" s="227">
        <v>2023</v>
      </c>
      <c r="C14" s="227" t="s">
        <v>656</v>
      </c>
      <c r="D14" s="227" t="s">
        <v>144</v>
      </c>
      <c r="E14" s="231" t="s">
        <v>1693</v>
      </c>
      <c r="F14" s="232" t="s">
        <v>1688</v>
      </c>
      <c r="G14" s="227" t="s">
        <v>1262</v>
      </c>
      <c r="H14" s="227" t="s">
        <v>435</v>
      </c>
      <c r="I14" s="233" t="s">
        <v>180</v>
      </c>
      <c r="J14" s="227" t="s">
        <v>1262</v>
      </c>
      <c r="K14" s="227" t="s">
        <v>1262</v>
      </c>
      <c r="L14" s="227" t="s">
        <v>1262</v>
      </c>
      <c r="M14" s="227" t="s">
        <v>1262</v>
      </c>
      <c r="N14" s="227" t="s">
        <v>1130</v>
      </c>
      <c r="O14" s="227" t="s">
        <v>491</v>
      </c>
      <c r="P14" s="227" t="s">
        <v>188</v>
      </c>
      <c r="Q14" s="227" t="s">
        <v>1692</v>
      </c>
      <c r="R14" s="234" t="s">
        <v>408</v>
      </c>
      <c r="S14" s="227" t="s">
        <v>1697</v>
      </c>
      <c r="T14" s="310" t="s">
        <v>1130</v>
      </c>
      <c r="U14" s="311" t="s">
        <v>1130</v>
      </c>
      <c r="V14" s="311" t="s">
        <v>1262</v>
      </c>
      <c r="W14" s="311" t="s">
        <v>1130</v>
      </c>
      <c r="X14" s="312" t="s">
        <v>2028</v>
      </c>
    </row>
    <row r="15" spans="1:24" ht="51" x14ac:dyDescent="0.2">
      <c r="A15" s="227" t="s">
        <v>118</v>
      </c>
      <c r="B15" s="227">
        <v>2023</v>
      </c>
      <c r="C15" s="227" t="s">
        <v>656</v>
      </c>
      <c r="D15" s="227" t="s">
        <v>144</v>
      </c>
      <c r="E15" s="231" t="s">
        <v>1693</v>
      </c>
      <c r="F15" s="232" t="s">
        <v>1688</v>
      </c>
      <c r="G15" s="227" t="s">
        <v>1262</v>
      </c>
      <c r="H15" s="227" t="s">
        <v>435</v>
      </c>
      <c r="I15" s="233" t="s">
        <v>180</v>
      </c>
      <c r="J15" s="227" t="s">
        <v>1262</v>
      </c>
      <c r="K15" s="227" t="s">
        <v>1262</v>
      </c>
      <c r="L15" s="227" t="s">
        <v>1262</v>
      </c>
      <c r="M15" s="227" t="s">
        <v>1262</v>
      </c>
      <c r="N15" s="227" t="s">
        <v>1130</v>
      </c>
      <c r="O15" s="227" t="s">
        <v>479</v>
      </c>
      <c r="P15" s="227" t="s">
        <v>190</v>
      </c>
      <c r="Q15" s="227" t="s">
        <v>1552</v>
      </c>
      <c r="R15" s="234" t="s">
        <v>408</v>
      </c>
      <c r="S15" s="227" t="s">
        <v>1697</v>
      </c>
      <c r="T15" s="310" t="s">
        <v>1262</v>
      </c>
      <c r="U15" s="311" t="s">
        <v>1262</v>
      </c>
      <c r="V15" s="311" t="s">
        <v>1262</v>
      </c>
      <c r="W15" s="311" t="s">
        <v>1130</v>
      </c>
      <c r="X15" s="312" t="s">
        <v>2029</v>
      </c>
    </row>
    <row r="16" spans="1:24" ht="38.25" x14ac:dyDescent="0.2">
      <c r="A16" s="227" t="s">
        <v>118</v>
      </c>
      <c r="B16" s="227">
        <v>2023</v>
      </c>
      <c r="C16" s="227" t="s">
        <v>656</v>
      </c>
      <c r="D16" s="187" t="s">
        <v>144</v>
      </c>
      <c r="E16" s="234" t="s">
        <v>1263</v>
      </c>
      <c r="F16" s="232" t="s">
        <v>1688</v>
      </c>
      <c r="G16" s="227" t="s">
        <v>1262</v>
      </c>
      <c r="H16" s="227" t="s">
        <v>435</v>
      </c>
      <c r="I16" s="233" t="s">
        <v>180</v>
      </c>
      <c r="J16" s="227" t="s">
        <v>1262</v>
      </c>
      <c r="K16" s="227" t="s">
        <v>1262</v>
      </c>
      <c r="L16" s="227" t="s">
        <v>1262</v>
      </c>
      <c r="M16" s="227" t="s">
        <v>1262</v>
      </c>
      <c r="N16" s="227" t="s">
        <v>1130</v>
      </c>
      <c r="O16" s="227" t="s">
        <v>481</v>
      </c>
      <c r="P16" s="227" t="s">
        <v>190</v>
      </c>
      <c r="Q16" s="227" t="s">
        <v>1689</v>
      </c>
      <c r="R16" s="234" t="s">
        <v>408</v>
      </c>
      <c r="S16" s="227" t="s">
        <v>1697</v>
      </c>
      <c r="T16" s="310" t="s">
        <v>1262</v>
      </c>
      <c r="U16" s="311" t="s">
        <v>1262</v>
      </c>
      <c r="V16" s="311" t="s">
        <v>1262</v>
      </c>
      <c r="W16" s="311" t="s">
        <v>1130</v>
      </c>
      <c r="X16" s="312" t="s">
        <v>998</v>
      </c>
    </row>
    <row r="17" spans="1:24" ht="127.5" x14ac:dyDescent="0.2">
      <c r="A17" s="227" t="s">
        <v>118</v>
      </c>
      <c r="B17" s="227">
        <v>2023</v>
      </c>
      <c r="C17" s="227" t="s">
        <v>656</v>
      </c>
      <c r="D17" s="187" t="s">
        <v>144</v>
      </c>
      <c r="E17" s="234" t="s">
        <v>1263</v>
      </c>
      <c r="F17" s="232" t="s">
        <v>1688</v>
      </c>
      <c r="G17" s="227" t="s">
        <v>1262</v>
      </c>
      <c r="H17" s="227" t="s">
        <v>435</v>
      </c>
      <c r="I17" s="233" t="s">
        <v>180</v>
      </c>
      <c r="J17" s="227" t="s">
        <v>1262</v>
      </c>
      <c r="K17" s="227" t="s">
        <v>1262</v>
      </c>
      <c r="L17" s="227" t="s">
        <v>1262</v>
      </c>
      <c r="M17" s="227" t="s">
        <v>1262</v>
      </c>
      <c r="N17" s="227" t="s">
        <v>1130</v>
      </c>
      <c r="O17" s="227" t="s">
        <v>493</v>
      </c>
      <c r="P17" s="227" t="s">
        <v>188</v>
      </c>
      <c r="Q17" s="227" t="s">
        <v>1690</v>
      </c>
      <c r="R17" s="234" t="s">
        <v>408</v>
      </c>
      <c r="S17" s="227" t="s">
        <v>1697</v>
      </c>
      <c r="T17" s="310" t="s">
        <v>1130</v>
      </c>
      <c r="U17" s="311" t="s">
        <v>1130</v>
      </c>
      <c r="V17" s="311" t="s">
        <v>1262</v>
      </c>
      <c r="W17" s="311" t="s">
        <v>1130</v>
      </c>
      <c r="X17" s="312" t="s">
        <v>2027</v>
      </c>
    </row>
    <row r="18" spans="1:24" ht="63.75" x14ac:dyDescent="0.2">
      <c r="A18" s="227" t="s">
        <v>118</v>
      </c>
      <c r="B18" s="227">
        <v>2023</v>
      </c>
      <c r="C18" s="227" t="s">
        <v>656</v>
      </c>
      <c r="D18" s="187" t="s">
        <v>144</v>
      </c>
      <c r="E18" s="234" t="s">
        <v>1263</v>
      </c>
      <c r="F18" s="232" t="s">
        <v>1688</v>
      </c>
      <c r="G18" s="227" t="s">
        <v>1262</v>
      </c>
      <c r="H18" s="227" t="s">
        <v>435</v>
      </c>
      <c r="I18" s="233" t="s">
        <v>180</v>
      </c>
      <c r="J18" s="227" t="s">
        <v>1262</v>
      </c>
      <c r="K18" s="227" t="s">
        <v>1262</v>
      </c>
      <c r="L18" s="227" t="s">
        <v>1262</v>
      </c>
      <c r="M18" s="227" t="s">
        <v>1262</v>
      </c>
      <c r="N18" s="227" t="s">
        <v>1130</v>
      </c>
      <c r="O18" s="227" t="s">
        <v>491</v>
      </c>
      <c r="P18" s="227" t="s">
        <v>188</v>
      </c>
      <c r="Q18" s="227" t="s">
        <v>1692</v>
      </c>
      <c r="R18" s="234" t="s">
        <v>408</v>
      </c>
      <c r="S18" s="227" t="s">
        <v>1697</v>
      </c>
      <c r="T18" s="310" t="s">
        <v>1130</v>
      </c>
      <c r="U18" s="311" t="s">
        <v>1130</v>
      </c>
      <c r="V18" s="311" t="s">
        <v>1262</v>
      </c>
      <c r="W18" s="311" t="s">
        <v>1130</v>
      </c>
      <c r="X18" s="312" t="s">
        <v>2028</v>
      </c>
    </row>
    <row r="19" spans="1:24" ht="51" x14ac:dyDescent="0.2">
      <c r="A19" s="227" t="s">
        <v>118</v>
      </c>
      <c r="B19" s="227">
        <v>2023</v>
      </c>
      <c r="C19" s="227" t="s">
        <v>656</v>
      </c>
      <c r="D19" s="187" t="s">
        <v>144</v>
      </c>
      <c r="E19" s="234" t="s">
        <v>1263</v>
      </c>
      <c r="F19" s="232" t="s">
        <v>1688</v>
      </c>
      <c r="G19" s="227" t="s">
        <v>1262</v>
      </c>
      <c r="H19" s="227" t="s">
        <v>435</v>
      </c>
      <c r="I19" s="233" t="s">
        <v>180</v>
      </c>
      <c r="J19" s="227" t="s">
        <v>1262</v>
      </c>
      <c r="K19" s="227" t="s">
        <v>1262</v>
      </c>
      <c r="L19" s="227" t="s">
        <v>1262</v>
      </c>
      <c r="M19" s="227" t="s">
        <v>1262</v>
      </c>
      <c r="N19" s="227" t="s">
        <v>1130</v>
      </c>
      <c r="O19" s="227" t="s">
        <v>479</v>
      </c>
      <c r="P19" s="227" t="s">
        <v>190</v>
      </c>
      <c r="Q19" s="227" t="s">
        <v>1552</v>
      </c>
      <c r="R19" s="234" t="s">
        <v>408</v>
      </c>
      <c r="S19" s="227" t="s">
        <v>1697</v>
      </c>
      <c r="T19" s="310" t="s">
        <v>1262</v>
      </c>
      <c r="U19" s="311" t="s">
        <v>1262</v>
      </c>
      <c r="V19" s="311" t="s">
        <v>1262</v>
      </c>
      <c r="W19" s="311" t="s">
        <v>1130</v>
      </c>
      <c r="X19" s="312" t="s">
        <v>2029</v>
      </c>
    </row>
    <row r="20" spans="1:24" ht="38.25" x14ac:dyDescent="0.2">
      <c r="A20" s="227" t="s">
        <v>118</v>
      </c>
      <c r="B20" s="227">
        <v>2023</v>
      </c>
      <c r="C20" s="227" t="s">
        <v>656</v>
      </c>
      <c r="D20" s="227" t="s">
        <v>144</v>
      </c>
      <c r="E20" s="231" t="s">
        <v>1264</v>
      </c>
      <c r="F20" s="232" t="s">
        <v>1688</v>
      </c>
      <c r="G20" s="227" t="s">
        <v>1262</v>
      </c>
      <c r="H20" s="227" t="s">
        <v>435</v>
      </c>
      <c r="I20" s="233" t="s">
        <v>180</v>
      </c>
      <c r="J20" s="227" t="s">
        <v>1262</v>
      </c>
      <c r="K20" s="227" t="s">
        <v>1262</v>
      </c>
      <c r="L20" s="227" t="s">
        <v>1262</v>
      </c>
      <c r="M20" s="227" t="s">
        <v>1262</v>
      </c>
      <c r="N20" s="227" t="s">
        <v>1130</v>
      </c>
      <c r="O20" s="227" t="s">
        <v>481</v>
      </c>
      <c r="P20" s="227" t="s">
        <v>190</v>
      </c>
      <c r="Q20" s="227" t="s">
        <v>1689</v>
      </c>
      <c r="R20" s="234" t="s">
        <v>408</v>
      </c>
      <c r="S20" s="227" t="s">
        <v>1697</v>
      </c>
      <c r="T20" s="310" t="s">
        <v>1262</v>
      </c>
      <c r="U20" s="311" t="s">
        <v>1262</v>
      </c>
      <c r="V20" s="311" t="s">
        <v>1262</v>
      </c>
      <c r="W20" s="311" t="s">
        <v>1130</v>
      </c>
      <c r="X20" s="312" t="s">
        <v>998</v>
      </c>
    </row>
    <row r="21" spans="1:24" ht="127.5" x14ac:dyDescent="0.2">
      <c r="A21" s="227" t="s">
        <v>118</v>
      </c>
      <c r="B21" s="227">
        <v>2023</v>
      </c>
      <c r="C21" s="227" t="s">
        <v>656</v>
      </c>
      <c r="D21" s="227" t="s">
        <v>144</v>
      </c>
      <c r="E21" s="231" t="s">
        <v>1264</v>
      </c>
      <c r="F21" s="232" t="s">
        <v>1688</v>
      </c>
      <c r="G21" s="227" t="s">
        <v>1262</v>
      </c>
      <c r="H21" s="227" t="s">
        <v>435</v>
      </c>
      <c r="I21" s="233" t="s">
        <v>180</v>
      </c>
      <c r="J21" s="227" t="s">
        <v>1262</v>
      </c>
      <c r="K21" s="227" t="s">
        <v>1262</v>
      </c>
      <c r="L21" s="227" t="s">
        <v>1262</v>
      </c>
      <c r="M21" s="227" t="s">
        <v>1262</v>
      </c>
      <c r="N21" s="227" t="s">
        <v>1130</v>
      </c>
      <c r="O21" s="227" t="s">
        <v>493</v>
      </c>
      <c r="P21" s="227" t="s">
        <v>188</v>
      </c>
      <c r="Q21" s="227" t="s">
        <v>1690</v>
      </c>
      <c r="R21" s="234" t="s">
        <v>408</v>
      </c>
      <c r="S21" s="227" t="s">
        <v>1697</v>
      </c>
      <c r="T21" s="310" t="s">
        <v>1130</v>
      </c>
      <c r="U21" s="311" t="s">
        <v>1130</v>
      </c>
      <c r="V21" s="311" t="s">
        <v>1262</v>
      </c>
      <c r="W21" s="311" t="s">
        <v>1130</v>
      </c>
      <c r="X21" s="312" t="s">
        <v>2027</v>
      </c>
    </row>
    <row r="22" spans="1:24" ht="63.75" x14ac:dyDescent="0.2">
      <c r="A22" s="227" t="s">
        <v>118</v>
      </c>
      <c r="B22" s="227">
        <v>2023</v>
      </c>
      <c r="C22" s="227" t="s">
        <v>656</v>
      </c>
      <c r="D22" s="227" t="s">
        <v>144</v>
      </c>
      <c r="E22" s="231" t="s">
        <v>1264</v>
      </c>
      <c r="F22" s="232" t="s">
        <v>1688</v>
      </c>
      <c r="G22" s="227" t="s">
        <v>1262</v>
      </c>
      <c r="H22" s="227" t="s">
        <v>435</v>
      </c>
      <c r="I22" s="233" t="s">
        <v>180</v>
      </c>
      <c r="J22" s="227" t="s">
        <v>1262</v>
      </c>
      <c r="K22" s="227" t="s">
        <v>1262</v>
      </c>
      <c r="L22" s="227" t="s">
        <v>1262</v>
      </c>
      <c r="M22" s="227" t="s">
        <v>1262</v>
      </c>
      <c r="N22" s="227" t="s">
        <v>1130</v>
      </c>
      <c r="O22" s="227" t="s">
        <v>491</v>
      </c>
      <c r="P22" s="227" t="s">
        <v>188</v>
      </c>
      <c r="Q22" s="227" t="s">
        <v>1692</v>
      </c>
      <c r="R22" s="234" t="s">
        <v>408</v>
      </c>
      <c r="S22" s="227" t="s">
        <v>1697</v>
      </c>
      <c r="T22" s="310" t="s">
        <v>1130</v>
      </c>
      <c r="U22" s="311" t="s">
        <v>1130</v>
      </c>
      <c r="V22" s="311" t="s">
        <v>1262</v>
      </c>
      <c r="W22" s="311" t="s">
        <v>1130</v>
      </c>
      <c r="X22" s="312" t="s">
        <v>2028</v>
      </c>
    </row>
    <row r="23" spans="1:24" ht="51" x14ac:dyDescent="0.2">
      <c r="A23" s="227" t="s">
        <v>118</v>
      </c>
      <c r="B23" s="227">
        <v>2023</v>
      </c>
      <c r="C23" s="227" t="s">
        <v>656</v>
      </c>
      <c r="D23" s="227" t="s">
        <v>144</v>
      </c>
      <c r="E23" s="231" t="s">
        <v>1264</v>
      </c>
      <c r="F23" s="232" t="s">
        <v>1688</v>
      </c>
      <c r="G23" s="227" t="s">
        <v>1262</v>
      </c>
      <c r="H23" s="227" t="s">
        <v>435</v>
      </c>
      <c r="I23" s="233" t="s">
        <v>180</v>
      </c>
      <c r="J23" s="227" t="s">
        <v>1262</v>
      </c>
      <c r="K23" s="227" t="s">
        <v>1262</v>
      </c>
      <c r="L23" s="227" t="s">
        <v>1262</v>
      </c>
      <c r="M23" s="227" t="s">
        <v>1262</v>
      </c>
      <c r="N23" s="227" t="s">
        <v>1130</v>
      </c>
      <c r="O23" s="227" t="s">
        <v>479</v>
      </c>
      <c r="P23" s="227" t="s">
        <v>190</v>
      </c>
      <c r="Q23" s="227" t="s">
        <v>1552</v>
      </c>
      <c r="R23" s="234" t="s">
        <v>408</v>
      </c>
      <c r="S23" s="227" t="s">
        <v>1697</v>
      </c>
      <c r="T23" s="310" t="s">
        <v>1262</v>
      </c>
      <c r="U23" s="311" t="s">
        <v>1262</v>
      </c>
      <c r="V23" s="311" t="s">
        <v>1262</v>
      </c>
      <c r="W23" s="311" t="s">
        <v>1130</v>
      </c>
      <c r="X23" s="312" t="s">
        <v>2029</v>
      </c>
    </row>
    <row r="24" spans="1:24" ht="38.25" x14ac:dyDescent="0.2">
      <c r="A24" s="227" t="s">
        <v>118</v>
      </c>
      <c r="B24" s="227">
        <v>2023</v>
      </c>
      <c r="C24" s="227" t="s">
        <v>656</v>
      </c>
      <c r="D24" s="227" t="s">
        <v>144</v>
      </c>
      <c r="E24" s="231" t="s">
        <v>1395</v>
      </c>
      <c r="F24" s="232" t="s">
        <v>1688</v>
      </c>
      <c r="G24" s="227" t="s">
        <v>1262</v>
      </c>
      <c r="H24" s="227" t="s">
        <v>435</v>
      </c>
      <c r="I24" s="233" t="s">
        <v>180</v>
      </c>
      <c r="J24" s="227" t="s">
        <v>1262</v>
      </c>
      <c r="K24" s="227" t="s">
        <v>1262</v>
      </c>
      <c r="L24" s="227" t="s">
        <v>1262</v>
      </c>
      <c r="M24" s="227" t="s">
        <v>1262</v>
      </c>
      <c r="N24" s="227" t="s">
        <v>1130</v>
      </c>
      <c r="O24" s="227" t="s">
        <v>481</v>
      </c>
      <c r="P24" s="227" t="s">
        <v>190</v>
      </c>
      <c r="Q24" s="227" t="s">
        <v>1689</v>
      </c>
      <c r="R24" s="234" t="s">
        <v>408</v>
      </c>
      <c r="S24" s="227" t="s">
        <v>1697</v>
      </c>
      <c r="T24" s="310" t="s">
        <v>1262</v>
      </c>
      <c r="U24" s="311" t="s">
        <v>1262</v>
      </c>
      <c r="V24" s="311" t="s">
        <v>1262</v>
      </c>
      <c r="W24" s="311" t="s">
        <v>1130</v>
      </c>
      <c r="X24" s="312" t="s">
        <v>998</v>
      </c>
    </row>
    <row r="25" spans="1:24" ht="127.5" x14ac:dyDescent="0.2">
      <c r="A25" s="227" t="s">
        <v>118</v>
      </c>
      <c r="B25" s="227">
        <v>2023</v>
      </c>
      <c r="C25" s="227" t="s">
        <v>656</v>
      </c>
      <c r="D25" s="227" t="s">
        <v>144</v>
      </c>
      <c r="E25" s="231" t="s">
        <v>1395</v>
      </c>
      <c r="F25" s="232" t="s">
        <v>1688</v>
      </c>
      <c r="G25" s="227" t="s">
        <v>1262</v>
      </c>
      <c r="H25" s="227" t="s">
        <v>435</v>
      </c>
      <c r="I25" s="233" t="s">
        <v>180</v>
      </c>
      <c r="J25" s="227" t="s">
        <v>1262</v>
      </c>
      <c r="K25" s="227" t="s">
        <v>1262</v>
      </c>
      <c r="L25" s="227" t="s">
        <v>1262</v>
      </c>
      <c r="M25" s="227" t="s">
        <v>1262</v>
      </c>
      <c r="N25" s="227" t="s">
        <v>1130</v>
      </c>
      <c r="O25" s="227" t="s">
        <v>493</v>
      </c>
      <c r="P25" s="227" t="s">
        <v>188</v>
      </c>
      <c r="Q25" s="227" t="s">
        <v>1690</v>
      </c>
      <c r="R25" s="234" t="s">
        <v>408</v>
      </c>
      <c r="S25" s="227" t="s">
        <v>1697</v>
      </c>
      <c r="T25" s="310" t="s">
        <v>1130</v>
      </c>
      <c r="U25" s="311" t="s">
        <v>1130</v>
      </c>
      <c r="V25" s="311" t="s">
        <v>1262</v>
      </c>
      <c r="W25" s="311" t="s">
        <v>1130</v>
      </c>
      <c r="X25" s="312" t="s">
        <v>2027</v>
      </c>
    </row>
    <row r="26" spans="1:24" ht="63.75" x14ac:dyDescent="0.2">
      <c r="A26" s="227" t="s">
        <v>118</v>
      </c>
      <c r="B26" s="227">
        <v>2023</v>
      </c>
      <c r="C26" s="227" t="s">
        <v>656</v>
      </c>
      <c r="D26" s="227" t="s">
        <v>144</v>
      </c>
      <c r="E26" s="231" t="s">
        <v>1395</v>
      </c>
      <c r="F26" s="232" t="s">
        <v>1688</v>
      </c>
      <c r="G26" s="227" t="s">
        <v>1262</v>
      </c>
      <c r="H26" s="227" t="s">
        <v>435</v>
      </c>
      <c r="I26" s="233" t="s">
        <v>180</v>
      </c>
      <c r="J26" s="227" t="s">
        <v>1262</v>
      </c>
      <c r="K26" s="227" t="s">
        <v>1262</v>
      </c>
      <c r="L26" s="227" t="s">
        <v>1262</v>
      </c>
      <c r="M26" s="227" t="s">
        <v>1262</v>
      </c>
      <c r="N26" s="227" t="s">
        <v>1130</v>
      </c>
      <c r="O26" s="227" t="s">
        <v>491</v>
      </c>
      <c r="P26" s="227" t="s">
        <v>188</v>
      </c>
      <c r="Q26" s="227" t="s">
        <v>1692</v>
      </c>
      <c r="R26" s="234" t="s">
        <v>408</v>
      </c>
      <c r="S26" s="227" t="s">
        <v>1697</v>
      </c>
      <c r="T26" s="310" t="s">
        <v>1130</v>
      </c>
      <c r="U26" s="311" t="s">
        <v>1130</v>
      </c>
      <c r="V26" s="311" t="s">
        <v>1262</v>
      </c>
      <c r="W26" s="311" t="s">
        <v>1130</v>
      </c>
      <c r="X26" s="312" t="s">
        <v>2028</v>
      </c>
    </row>
    <row r="27" spans="1:24" ht="51" x14ac:dyDescent="0.2">
      <c r="A27" s="227" t="s">
        <v>118</v>
      </c>
      <c r="B27" s="227">
        <v>2023</v>
      </c>
      <c r="C27" s="227" t="s">
        <v>656</v>
      </c>
      <c r="D27" s="227" t="s">
        <v>144</v>
      </c>
      <c r="E27" s="231" t="s">
        <v>1395</v>
      </c>
      <c r="F27" s="232" t="s">
        <v>1688</v>
      </c>
      <c r="G27" s="227" t="s">
        <v>1262</v>
      </c>
      <c r="H27" s="227" t="s">
        <v>435</v>
      </c>
      <c r="I27" s="233" t="s">
        <v>180</v>
      </c>
      <c r="J27" s="227" t="s">
        <v>1262</v>
      </c>
      <c r="K27" s="227" t="s">
        <v>1262</v>
      </c>
      <c r="L27" s="227" t="s">
        <v>1262</v>
      </c>
      <c r="M27" s="227" t="s">
        <v>1262</v>
      </c>
      <c r="N27" s="227" t="s">
        <v>1130</v>
      </c>
      <c r="O27" s="227" t="s">
        <v>479</v>
      </c>
      <c r="P27" s="227" t="s">
        <v>190</v>
      </c>
      <c r="Q27" s="227" t="s">
        <v>1552</v>
      </c>
      <c r="R27" s="234" t="s">
        <v>408</v>
      </c>
      <c r="S27" s="227" t="s">
        <v>1697</v>
      </c>
      <c r="T27" s="310" t="s">
        <v>1262</v>
      </c>
      <c r="U27" s="311" t="s">
        <v>1262</v>
      </c>
      <c r="V27" s="311" t="s">
        <v>1262</v>
      </c>
      <c r="W27" s="311" t="s">
        <v>1130</v>
      </c>
      <c r="X27" s="312" t="s">
        <v>2029</v>
      </c>
    </row>
    <row r="28" spans="1:24" ht="38.25" x14ac:dyDescent="0.2">
      <c r="A28" s="227" t="s">
        <v>118</v>
      </c>
      <c r="B28" s="227">
        <v>2023</v>
      </c>
      <c r="C28" s="227" t="s">
        <v>656</v>
      </c>
      <c r="D28" s="227" t="s">
        <v>144</v>
      </c>
      <c r="E28" s="231" t="s">
        <v>1304</v>
      </c>
      <c r="F28" s="232" t="s">
        <v>1688</v>
      </c>
      <c r="G28" s="227" t="s">
        <v>1262</v>
      </c>
      <c r="H28" s="227" t="s">
        <v>435</v>
      </c>
      <c r="I28" s="233" t="s">
        <v>180</v>
      </c>
      <c r="J28" s="227" t="s">
        <v>1262</v>
      </c>
      <c r="K28" s="227" t="s">
        <v>1262</v>
      </c>
      <c r="L28" s="227" t="s">
        <v>1262</v>
      </c>
      <c r="M28" s="227" t="s">
        <v>1262</v>
      </c>
      <c r="N28" s="227" t="s">
        <v>1130</v>
      </c>
      <c r="O28" s="227" t="s">
        <v>481</v>
      </c>
      <c r="P28" s="227" t="s">
        <v>190</v>
      </c>
      <c r="Q28" s="227" t="s">
        <v>1689</v>
      </c>
      <c r="R28" s="234" t="s">
        <v>408</v>
      </c>
      <c r="S28" s="227" t="s">
        <v>1697</v>
      </c>
      <c r="T28" s="310" t="s">
        <v>1262</v>
      </c>
      <c r="U28" s="311" t="s">
        <v>1262</v>
      </c>
      <c r="V28" s="311" t="s">
        <v>1262</v>
      </c>
      <c r="W28" s="311" t="s">
        <v>1130</v>
      </c>
      <c r="X28" s="312" t="s">
        <v>998</v>
      </c>
    </row>
    <row r="29" spans="1:24" ht="127.5" x14ac:dyDescent="0.2">
      <c r="A29" s="227" t="s">
        <v>118</v>
      </c>
      <c r="B29" s="227">
        <v>2023</v>
      </c>
      <c r="C29" s="227" t="s">
        <v>656</v>
      </c>
      <c r="D29" s="227" t="s">
        <v>144</v>
      </c>
      <c r="E29" s="231" t="s">
        <v>1304</v>
      </c>
      <c r="F29" s="232" t="s">
        <v>1688</v>
      </c>
      <c r="G29" s="227" t="s">
        <v>1262</v>
      </c>
      <c r="H29" s="227" t="s">
        <v>435</v>
      </c>
      <c r="I29" s="233" t="s">
        <v>180</v>
      </c>
      <c r="J29" s="227" t="s">
        <v>1262</v>
      </c>
      <c r="K29" s="227" t="s">
        <v>1262</v>
      </c>
      <c r="L29" s="227" t="s">
        <v>1262</v>
      </c>
      <c r="M29" s="227" t="s">
        <v>1262</v>
      </c>
      <c r="N29" s="227" t="s">
        <v>1130</v>
      </c>
      <c r="O29" s="227" t="s">
        <v>493</v>
      </c>
      <c r="P29" s="227" t="s">
        <v>188</v>
      </c>
      <c r="Q29" s="227" t="s">
        <v>1690</v>
      </c>
      <c r="R29" s="234" t="s">
        <v>408</v>
      </c>
      <c r="S29" s="227" t="s">
        <v>1697</v>
      </c>
      <c r="T29" s="310" t="s">
        <v>1130</v>
      </c>
      <c r="U29" s="311" t="s">
        <v>1130</v>
      </c>
      <c r="V29" s="311" t="s">
        <v>1262</v>
      </c>
      <c r="W29" s="311" t="s">
        <v>1130</v>
      </c>
      <c r="X29" s="312" t="s">
        <v>2027</v>
      </c>
    </row>
    <row r="30" spans="1:24" ht="63.75" x14ac:dyDescent="0.2">
      <c r="A30" s="227" t="s">
        <v>118</v>
      </c>
      <c r="B30" s="227">
        <v>2023</v>
      </c>
      <c r="C30" s="227" t="s">
        <v>656</v>
      </c>
      <c r="D30" s="227" t="s">
        <v>144</v>
      </c>
      <c r="E30" s="231" t="s">
        <v>1304</v>
      </c>
      <c r="F30" s="232" t="s">
        <v>1688</v>
      </c>
      <c r="G30" s="227" t="s">
        <v>1262</v>
      </c>
      <c r="H30" s="227" t="s">
        <v>435</v>
      </c>
      <c r="I30" s="233" t="s">
        <v>180</v>
      </c>
      <c r="J30" s="227" t="s">
        <v>1262</v>
      </c>
      <c r="K30" s="227" t="s">
        <v>1262</v>
      </c>
      <c r="L30" s="227" t="s">
        <v>1262</v>
      </c>
      <c r="M30" s="227" t="s">
        <v>1262</v>
      </c>
      <c r="N30" s="227" t="s">
        <v>1130</v>
      </c>
      <c r="O30" s="227" t="s">
        <v>491</v>
      </c>
      <c r="P30" s="227" t="s">
        <v>188</v>
      </c>
      <c r="Q30" s="227" t="s">
        <v>1692</v>
      </c>
      <c r="R30" s="234" t="s">
        <v>408</v>
      </c>
      <c r="S30" s="227" t="s">
        <v>1697</v>
      </c>
      <c r="T30" s="310" t="s">
        <v>1130</v>
      </c>
      <c r="U30" s="311" t="s">
        <v>1130</v>
      </c>
      <c r="V30" s="311" t="s">
        <v>1262</v>
      </c>
      <c r="W30" s="311" t="s">
        <v>1130</v>
      </c>
      <c r="X30" s="312" t="s">
        <v>2028</v>
      </c>
    </row>
    <row r="31" spans="1:24" ht="51" x14ac:dyDescent="0.2">
      <c r="A31" s="227" t="s">
        <v>118</v>
      </c>
      <c r="B31" s="227">
        <v>2023</v>
      </c>
      <c r="C31" s="227" t="s">
        <v>656</v>
      </c>
      <c r="D31" s="227" t="s">
        <v>144</v>
      </c>
      <c r="E31" s="231" t="s">
        <v>1304</v>
      </c>
      <c r="F31" s="232" t="s">
        <v>1688</v>
      </c>
      <c r="G31" s="227" t="s">
        <v>1262</v>
      </c>
      <c r="H31" s="227" t="s">
        <v>435</v>
      </c>
      <c r="I31" s="233" t="s">
        <v>180</v>
      </c>
      <c r="J31" s="227" t="s">
        <v>1262</v>
      </c>
      <c r="K31" s="227" t="s">
        <v>1262</v>
      </c>
      <c r="L31" s="227" t="s">
        <v>1262</v>
      </c>
      <c r="M31" s="227" t="s">
        <v>1262</v>
      </c>
      <c r="N31" s="227" t="s">
        <v>1130</v>
      </c>
      <c r="O31" s="227" t="s">
        <v>479</v>
      </c>
      <c r="P31" s="227" t="s">
        <v>190</v>
      </c>
      <c r="Q31" s="227" t="s">
        <v>1552</v>
      </c>
      <c r="R31" s="234" t="s">
        <v>408</v>
      </c>
      <c r="S31" s="227" t="s">
        <v>1697</v>
      </c>
      <c r="T31" s="310" t="s">
        <v>1262</v>
      </c>
      <c r="U31" s="311" t="s">
        <v>1262</v>
      </c>
      <c r="V31" s="311" t="s">
        <v>1262</v>
      </c>
      <c r="W31" s="311" t="s">
        <v>1130</v>
      </c>
      <c r="X31" s="312" t="s">
        <v>2029</v>
      </c>
    </row>
    <row r="32" spans="1:24" ht="38.25" x14ac:dyDescent="0.2">
      <c r="A32" s="227" t="s">
        <v>118</v>
      </c>
      <c r="B32" s="227">
        <v>2023</v>
      </c>
      <c r="C32" s="227" t="s">
        <v>656</v>
      </c>
      <c r="D32" s="227" t="s">
        <v>144</v>
      </c>
      <c r="E32" s="231" t="s">
        <v>1429</v>
      </c>
      <c r="F32" s="232" t="s">
        <v>1688</v>
      </c>
      <c r="G32" s="227" t="s">
        <v>1262</v>
      </c>
      <c r="H32" s="227" t="s">
        <v>435</v>
      </c>
      <c r="I32" s="233" t="s">
        <v>180</v>
      </c>
      <c r="J32" s="227" t="s">
        <v>1262</v>
      </c>
      <c r="K32" s="227" t="s">
        <v>1262</v>
      </c>
      <c r="L32" s="227" t="s">
        <v>1262</v>
      </c>
      <c r="M32" s="227" t="s">
        <v>1262</v>
      </c>
      <c r="N32" s="227" t="s">
        <v>1130</v>
      </c>
      <c r="O32" s="227" t="s">
        <v>481</v>
      </c>
      <c r="P32" s="227" t="s">
        <v>190</v>
      </c>
      <c r="Q32" s="227" t="s">
        <v>1689</v>
      </c>
      <c r="R32" s="234" t="s">
        <v>408</v>
      </c>
      <c r="S32" s="227" t="s">
        <v>1697</v>
      </c>
      <c r="T32" s="310" t="s">
        <v>1262</v>
      </c>
      <c r="U32" s="311" t="s">
        <v>1262</v>
      </c>
      <c r="V32" s="311" t="s">
        <v>1262</v>
      </c>
      <c r="W32" s="311" t="s">
        <v>1130</v>
      </c>
      <c r="X32" s="312" t="s">
        <v>998</v>
      </c>
    </row>
    <row r="33" spans="1:24" ht="127.5" x14ac:dyDescent="0.2">
      <c r="A33" s="227" t="s">
        <v>118</v>
      </c>
      <c r="B33" s="227">
        <v>2023</v>
      </c>
      <c r="C33" s="227" t="s">
        <v>656</v>
      </c>
      <c r="D33" s="227" t="s">
        <v>144</v>
      </c>
      <c r="E33" s="231" t="s">
        <v>1429</v>
      </c>
      <c r="F33" s="232" t="s">
        <v>1688</v>
      </c>
      <c r="G33" s="227" t="s">
        <v>1262</v>
      </c>
      <c r="H33" s="227" t="s">
        <v>435</v>
      </c>
      <c r="I33" s="233" t="s">
        <v>180</v>
      </c>
      <c r="J33" s="227" t="s">
        <v>1262</v>
      </c>
      <c r="K33" s="227" t="s">
        <v>1262</v>
      </c>
      <c r="L33" s="227" t="s">
        <v>1262</v>
      </c>
      <c r="M33" s="227" t="s">
        <v>1262</v>
      </c>
      <c r="N33" s="227" t="s">
        <v>1130</v>
      </c>
      <c r="O33" s="227" t="s">
        <v>493</v>
      </c>
      <c r="P33" s="227" t="s">
        <v>188</v>
      </c>
      <c r="Q33" s="227" t="s">
        <v>1690</v>
      </c>
      <c r="R33" s="234" t="s">
        <v>408</v>
      </c>
      <c r="S33" s="227" t="s">
        <v>1697</v>
      </c>
      <c r="T33" s="310" t="s">
        <v>1130</v>
      </c>
      <c r="U33" s="311" t="s">
        <v>1130</v>
      </c>
      <c r="V33" s="311" t="s">
        <v>1262</v>
      </c>
      <c r="W33" s="311" t="s">
        <v>1130</v>
      </c>
      <c r="X33" s="312" t="s">
        <v>2027</v>
      </c>
    </row>
    <row r="34" spans="1:24" ht="63.75" x14ac:dyDescent="0.2">
      <c r="A34" s="227" t="s">
        <v>118</v>
      </c>
      <c r="B34" s="227">
        <v>2023</v>
      </c>
      <c r="C34" s="227" t="s">
        <v>656</v>
      </c>
      <c r="D34" s="227" t="s">
        <v>144</v>
      </c>
      <c r="E34" s="231" t="s">
        <v>1429</v>
      </c>
      <c r="F34" s="232" t="s">
        <v>1688</v>
      </c>
      <c r="G34" s="227" t="s">
        <v>1262</v>
      </c>
      <c r="H34" s="227" t="s">
        <v>435</v>
      </c>
      <c r="I34" s="233" t="s">
        <v>180</v>
      </c>
      <c r="J34" s="227" t="s">
        <v>1262</v>
      </c>
      <c r="K34" s="227" t="s">
        <v>1262</v>
      </c>
      <c r="L34" s="227" t="s">
        <v>1262</v>
      </c>
      <c r="M34" s="227" t="s">
        <v>1262</v>
      </c>
      <c r="N34" s="227" t="s">
        <v>1130</v>
      </c>
      <c r="O34" s="227" t="s">
        <v>491</v>
      </c>
      <c r="P34" s="227" t="s">
        <v>188</v>
      </c>
      <c r="Q34" s="227" t="s">
        <v>1692</v>
      </c>
      <c r="R34" s="234" t="s">
        <v>408</v>
      </c>
      <c r="S34" s="227" t="s">
        <v>1697</v>
      </c>
      <c r="T34" s="310" t="s">
        <v>1130</v>
      </c>
      <c r="U34" s="311" t="s">
        <v>1130</v>
      </c>
      <c r="V34" s="311" t="s">
        <v>1262</v>
      </c>
      <c r="W34" s="311" t="s">
        <v>1130</v>
      </c>
      <c r="X34" s="312" t="s">
        <v>2028</v>
      </c>
    </row>
    <row r="35" spans="1:24" ht="51" x14ac:dyDescent="0.2">
      <c r="A35" s="227" t="s">
        <v>118</v>
      </c>
      <c r="B35" s="227">
        <v>2023</v>
      </c>
      <c r="C35" s="227" t="s">
        <v>656</v>
      </c>
      <c r="D35" s="227" t="s">
        <v>144</v>
      </c>
      <c r="E35" s="231" t="s">
        <v>1429</v>
      </c>
      <c r="F35" s="232" t="s">
        <v>1688</v>
      </c>
      <c r="G35" s="227" t="s">
        <v>1262</v>
      </c>
      <c r="H35" s="227" t="s">
        <v>435</v>
      </c>
      <c r="I35" s="233" t="s">
        <v>180</v>
      </c>
      <c r="J35" s="227" t="s">
        <v>1262</v>
      </c>
      <c r="K35" s="227" t="s">
        <v>1262</v>
      </c>
      <c r="L35" s="227" t="s">
        <v>1262</v>
      </c>
      <c r="M35" s="227" t="s">
        <v>1262</v>
      </c>
      <c r="N35" s="227" t="s">
        <v>1130</v>
      </c>
      <c r="O35" s="227" t="s">
        <v>479</v>
      </c>
      <c r="P35" s="227" t="s">
        <v>190</v>
      </c>
      <c r="Q35" s="227" t="s">
        <v>1552</v>
      </c>
      <c r="R35" s="234" t="s">
        <v>408</v>
      </c>
      <c r="S35" s="227" t="s">
        <v>1697</v>
      </c>
      <c r="T35" s="310" t="s">
        <v>1262</v>
      </c>
      <c r="U35" s="311" t="s">
        <v>1262</v>
      </c>
      <c r="V35" s="311" t="s">
        <v>1262</v>
      </c>
      <c r="W35" s="311" t="s">
        <v>1130</v>
      </c>
      <c r="X35" s="312" t="s">
        <v>2029</v>
      </c>
    </row>
    <row r="36" spans="1:24" ht="38.25" x14ac:dyDescent="0.2">
      <c r="A36" s="227" t="s">
        <v>118</v>
      </c>
      <c r="B36" s="227">
        <v>2023</v>
      </c>
      <c r="C36" s="227" t="s">
        <v>656</v>
      </c>
      <c r="D36" s="187" t="s">
        <v>144</v>
      </c>
      <c r="E36" s="234" t="s">
        <v>1443</v>
      </c>
      <c r="F36" s="232" t="s">
        <v>1688</v>
      </c>
      <c r="G36" s="227" t="s">
        <v>1262</v>
      </c>
      <c r="H36" s="227" t="s">
        <v>435</v>
      </c>
      <c r="I36" s="233" t="s">
        <v>180</v>
      </c>
      <c r="J36" s="227" t="s">
        <v>1262</v>
      </c>
      <c r="K36" s="227" t="s">
        <v>1262</v>
      </c>
      <c r="L36" s="227" t="s">
        <v>1262</v>
      </c>
      <c r="M36" s="227" t="s">
        <v>1262</v>
      </c>
      <c r="N36" s="227" t="s">
        <v>1130</v>
      </c>
      <c r="O36" s="227" t="s">
        <v>481</v>
      </c>
      <c r="P36" s="227" t="s">
        <v>190</v>
      </c>
      <c r="Q36" s="227" t="s">
        <v>1689</v>
      </c>
      <c r="R36" s="234" t="s">
        <v>408</v>
      </c>
      <c r="S36" s="227" t="s">
        <v>1697</v>
      </c>
      <c r="T36" s="310" t="s">
        <v>1262</v>
      </c>
      <c r="U36" s="311" t="s">
        <v>1262</v>
      </c>
      <c r="V36" s="311" t="s">
        <v>1262</v>
      </c>
      <c r="W36" s="311" t="s">
        <v>1130</v>
      </c>
      <c r="X36" s="312" t="s">
        <v>998</v>
      </c>
    </row>
    <row r="37" spans="1:24" ht="127.5" x14ac:dyDescent="0.2">
      <c r="A37" s="227" t="s">
        <v>118</v>
      </c>
      <c r="B37" s="227">
        <v>2023</v>
      </c>
      <c r="C37" s="227" t="s">
        <v>656</v>
      </c>
      <c r="D37" s="187" t="s">
        <v>144</v>
      </c>
      <c r="E37" s="234" t="s">
        <v>1443</v>
      </c>
      <c r="F37" s="232" t="s">
        <v>1688</v>
      </c>
      <c r="G37" s="227" t="s">
        <v>1262</v>
      </c>
      <c r="H37" s="227" t="s">
        <v>435</v>
      </c>
      <c r="I37" s="233" t="s">
        <v>180</v>
      </c>
      <c r="J37" s="227" t="s">
        <v>1262</v>
      </c>
      <c r="K37" s="227" t="s">
        <v>1262</v>
      </c>
      <c r="L37" s="227" t="s">
        <v>1262</v>
      </c>
      <c r="M37" s="227" t="s">
        <v>1262</v>
      </c>
      <c r="N37" s="227" t="s">
        <v>1130</v>
      </c>
      <c r="O37" s="227" t="s">
        <v>493</v>
      </c>
      <c r="P37" s="227" t="s">
        <v>188</v>
      </c>
      <c r="Q37" s="227" t="s">
        <v>1690</v>
      </c>
      <c r="R37" s="234" t="s">
        <v>408</v>
      </c>
      <c r="S37" s="227" t="s">
        <v>1697</v>
      </c>
      <c r="T37" s="310" t="s">
        <v>1130</v>
      </c>
      <c r="U37" s="311" t="s">
        <v>1130</v>
      </c>
      <c r="V37" s="311" t="s">
        <v>1262</v>
      </c>
      <c r="W37" s="311" t="s">
        <v>1130</v>
      </c>
      <c r="X37" s="312" t="s">
        <v>2027</v>
      </c>
    </row>
    <row r="38" spans="1:24" ht="63.75" x14ac:dyDescent="0.2">
      <c r="A38" s="227" t="s">
        <v>118</v>
      </c>
      <c r="B38" s="227">
        <v>2023</v>
      </c>
      <c r="C38" s="227" t="s">
        <v>656</v>
      </c>
      <c r="D38" s="187" t="s">
        <v>144</v>
      </c>
      <c r="E38" s="234" t="s">
        <v>1443</v>
      </c>
      <c r="F38" s="232" t="s">
        <v>1688</v>
      </c>
      <c r="G38" s="227" t="s">
        <v>1262</v>
      </c>
      <c r="H38" s="227" t="s">
        <v>435</v>
      </c>
      <c r="I38" s="233" t="s">
        <v>180</v>
      </c>
      <c r="J38" s="227" t="s">
        <v>1262</v>
      </c>
      <c r="K38" s="227" t="s">
        <v>1262</v>
      </c>
      <c r="L38" s="227" t="s">
        <v>1262</v>
      </c>
      <c r="M38" s="227" t="s">
        <v>1262</v>
      </c>
      <c r="N38" s="227" t="s">
        <v>1130</v>
      </c>
      <c r="O38" s="227" t="s">
        <v>491</v>
      </c>
      <c r="P38" s="227" t="s">
        <v>188</v>
      </c>
      <c r="Q38" s="227" t="s">
        <v>1692</v>
      </c>
      <c r="R38" s="234" t="s">
        <v>408</v>
      </c>
      <c r="S38" s="227" t="s">
        <v>1697</v>
      </c>
      <c r="T38" s="310" t="s">
        <v>1130</v>
      </c>
      <c r="U38" s="311" t="s">
        <v>1130</v>
      </c>
      <c r="V38" s="311" t="s">
        <v>1262</v>
      </c>
      <c r="W38" s="311" t="s">
        <v>1130</v>
      </c>
      <c r="X38" s="312" t="s">
        <v>2028</v>
      </c>
    </row>
    <row r="39" spans="1:24" ht="51" x14ac:dyDescent="0.2">
      <c r="A39" s="227" t="s">
        <v>118</v>
      </c>
      <c r="B39" s="227">
        <v>2023</v>
      </c>
      <c r="C39" s="227" t="s">
        <v>656</v>
      </c>
      <c r="D39" s="187" t="s">
        <v>144</v>
      </c>
      <c r="E39" s="234" t="s">
        <v>1443</v>
      </c>
      <c r="F39" s="232" t="s">
        <v>1688</v>
      </c>
      <c r="G39" s="227" t="s">
        <v>1262</v>
      </c>
      <c r="H39" s="227" t="s">
        <v>435</v>
      </c>
      <c r="I39" s="233" t="s">
        <v>180</v>
      </c>
      <c r="J39" s="227" t="s">
        <v>1262</v>
      </c>
      <c r="K39" s="227" t="s">
        <v>1262</v>
      </c>
      <c r="L39" s="227" t="s">
        <v>1262</v>
      </c>
      <c r="M39" s="227" t="s">
        <v>1262</v>
      </c>
      <c r="N39" s="227" t="s">
        <v>1130</v>
      </c>
      <c r="O39" s="227" t="s">
        <v>479</v>
      </c>
      <c r="P39" s="227" t="s">
        <v>190</v>
      </c>
      <c r="Q39" s="227" t="s">
        <v>1552</v>
      </c>
      <c r="R39" s="234" t="s">
        <v>408</v>
      </c>
      <c r="S39" s="227" t="s">
        <v>1697</v>
      </c>
      <c r="T39" s="310" t="s">
        <v>1262</v>
      </c>
      <c r="U39" s="311" t="s">
        <v>1262</v>
      </c>
      <c r="V39" s="311" t="s">
        <v>1262</v>
      </c>
      <c r="W39" s="311" t="s">
        <v>1130</v>
      </c>
      <c r="X39" s="312" t="s">
        <v>2029</v>
      </c>
    </row>
    <row r="40" spans="1:24" ht="38.25" x14ac:dyDescent="0.2">
      <c r="A40" s="227" t="s">
        <v>118</v>
      </c>
      <c r="B40" s="227">
        <v>2023</v>
      </c>
      <c r="C40" s="227" t="s">
        <v>656</v>
      </c>
      <c r="D40" s="227" t="s">
        <v>144</v>
      </c>
      <c r="E40" s="231" t="s">
        <v>1324</v>
      </c>
      <c r="F40" s="232" t="s">
        <v>1688</v>
      </c>
      <c r="G40" s="227" t="s">
        <v>1262</v>
      </c>
      <c r="H40" s="227" t="s">
        <v>435</v>
      </c>
      <c r="I40" s="233" t="s">
        <v>180</v>
      </c>
      <c r="J40" s="227" t="s">
        <v>1262</v>
      </c>
      <c r="K40" s="227" t="s">
        <v>1262</v>
      </c>
      <c r="L40" s="227" t="s">
        <v>1262</v>
      </c>
      <c r="M40" s="227" t="s">
        <v>1262</v>
      </c>
      <c r="N40" s="227" t="s">
        <v>1130</v>
      </c>
      <c r="O40" s="227" t="s">
        <v>481</v>
      </c>
      <c r="P40" s="227" t="s">
        <v>190</v>
      </c>
      <c r="Q40" s="227" t="s">
        <v>1689</v>
      </c>
      <c r="R40" s="234" t="s">
        <v>408</v>
      </c>
      <c r="S40" s="227" t="s">
        <v>1697</v>
      </c>
      <c r="T40" s="310" t="s">
        <v>1262</v>
      </c>
      <c r="U40" s="311" t="s">
        <v>1262</v>
      </c>
      <c r="V40" s="311" t="s">
        <v>1262</v>
      </c>
      <c r="W40" s="311" t="s">
        <v>1130</v>
      </c>
      <c r="X40" s="312" t="s">
        <v>998</v>
      </c>
    </row>
    <row r="41" spans="1:24" ht="127.5" x14ac:dyDescent="0.2">
      <c r="A41" s="227" t="s">
        <v>118</v>
      </c>
      <c r="B41" s="227">
        <v>2023</v>
      </c>
      <c r="C41" s="227" t="s">
        <v>656</v>
      </c>
      <c r="D41" s="227" t="s">
        <v>144</v>
      </c>
      <c r="E41" s="231" t="s">
        <v>1324</v>
      </c>
      <c r="F41" s="232" t="s">
        <v>1688</v>
      </c>
      <c r="G41" s="227" t="s">
        <v>1262</v>
      </c>
      <c r="H41" s="227" t="s">
        <v>435</v>
      </c>
      <c r="I41" s="233" t="s">
        <v>180</v>
      </c>
      <c r="J41" s="227" t="s">
        <v>1262</v>
      </c>
      <c r="K41" s="227" t="s">
        <v>1262</v>
      </c>
      <c r="L41" s="227" t="s">
        <v>1262</v>
      </c>
      <c r="M41" s="227" t="s">
        <v>1262</v>
      </c>
      <c r="N41" s="227" t="s">
        <v>1130</v>
      </c>
      <c r="O41" s="227" t="s">
        <v>493</v>
      </c>
      <c r="P41" s="227" t="s">
        <v>188</v>
      </c>
      <c r="Q41" s="227" t="s">
        <v>1690</v>
      </c>
      <c r="R41" s="234" t="s">
        <v>408</v>
      </c>
      <c r="S41" s="227" t="s">
        <v>1697</v>
      </c>
      <c r="T41" s="310" t="s">
        <v>1130</v>
      </c>
      <c r="U41" s="311" t="s">
        <v>1130</v>
      </c>
      <c r="V41" s="311" t="s">
        <v>1262</v>
      </c>
      <c r="W41" s="311" t="s">
        <v>1130</v>
      </c>
      <c r="X41" s="312" t="s">
        <v>2027</v>
      </c>
    </row>
    <row r="42" spans="1:24" ht="63.75" x14ac:dyDescent="0.2">
      <c r="A42" s="227" t="s">
        <v>118</v>
      </c>
      <c r="B42" s="227">
        <v>2023</v>
      </c>
      <c r="C42" s="227" t="s">
        <v>656</v>
      </c>
      <c r="D42" s="227" t="s">
        <v>144</v>
      </c>
      <c r="E42" s="231" t="s">
        <v>1324</v>
      </c>
      <c r="F42" s="232" t="s">
        <v>1688</v>
      </c>
      <c r="G42" s="227" t="s">
        <v>1262</v>
      </c>
      <c r="H42" s="227" t="s">
        <v>435</v>
      </c>
      <c r="I42" s="233" t="s">
        <v>180</v>
      </c>
      <c r="J42" s="227" t="s">
        <v>1262</v>
      </c>
      <c r="K42" s="227" t="s">
        <v>1262</v>
      </c>
      <c r="L42" s="227" t="s">
        <v>1262</v>
      </c>
      <c r="M42" s="227" t="s">
        <v>1262</v>
      </c>
      <c r="N42" s="227" t="s">
        <v>1130</v>
      </c>
      <c r="O42" s="227" t="s">
        <v>491</v>
      </c>
      <c r="P42" s="227" t="s">
        <v>188</v>
      </c>
      <c r="Q42" s="227" t="s">
        <v>1692</v>
      </c>
      <c r="R42" s="234" t="s">
        <v>408</v>
      </c>
      <c r="S42" s="227" t="s">
        <v>1697</v>
      </c>
      <c r="T42" s="310" t="s">
        <v>1130</v>
      </c>
      <c r="U42" s="311" t="s">
        <v>1130</v>
      </c>
      <c r="V42" s="311" t="s">
        <v>1262</v>
      </c>
      <c r="W42" s="311" t="s">
        <v>1130</v>
      </c>
      <c r="X42" s="312" t="s">
        <v>2028</v>
      </c>
    </row>
    <row r="43" spans="1:24" ht="51" x14ac:dyDescent="0.2">
      <c r="A43" s="227" t="s">
        <v>118</v>
      </c>
      <c r="B43" s="227">
        <v>2023</v>
      </c>
      <c r="C43" s="227" t="s">
        <v>656</v>
      </c>
      <c r="D43" s="227" t="s">
        <v>144</v>
      </c>
      <c r="E43" s="231" t="s">
        <v>1324</v>
      </c>
      <c r="F43" s="232" t="s">
        <v>1688</v>
      </c>
      <c r="G43" s="227" t="s">
        <v>1262</v>
      </c>
      <c r="H43" s="227" t="s">
        <v>435</v>
      </c>
      <c r="I43" s="233" t="s">
        <v>180</v>
      </c>
      <c r="J43" s="227" t="s">
        <v>1262</v>
      </c>
      <c r="K43" s="227" t="s">
        <v>1262</v>
      </c>
      <c r="L43" s="227" t="s">
        <v>1262</v>
      </c>
      <c r="M43" s="227" t="s">
        <v>1262</v>
      </c>
      <c r="N43" s="227" t="s">
        <v>1130</v>
      </c>
      <c r="O43" s="227" t="s">
        <v>479</v>
      </c>
      <c r="P43" s="227" t="s">
        <v>190</v>
      </c>
      <c r="Q43" s="227" t="s">
        <v>1552</v>
      </c>
      <c r="R43" s="234" t="s">
        <v>408</v>
      </c>
      <c r="S43" s="227" t="s">
        <v>1697</v>
      </c>
      <c r="T43" s="310" t="s">
        <v>1262</v>
      </c>
      <c r="U43" s="311" t="s">
        <v>1262</v>
      </c>
      <c r="V43" s="311" t="s">
        <v>1262</v>
      </c>
      <c r="W43" s="311" t="s">
        <v>1130</v>
      </c>
      <c r="X43" s="312" t="s">
        <v>2029</v>
      </c>
    </row>
    <row r="44" spans="1:24" ht="38.25" x14ac:dyDescent="0.2">
      <c r="A44" s="227" t="s">
        <v>118</v>
      </c>
      <c r="B44" s="227">
        <v>2023</v>
      </c>
      <c r="C44" s="227" t="s">
        <v>656</v>
      </c>
      <c r="D44" s="227" t="s">
        <v>144</v>
      </c>
      <c r="E44" s="231" t="s">
        <v>1326</v>
      </c>
      <c r="F44" s="232" t="s">
        <v>1688</v>
      </c>
      <c r="G44" s="227" t="s">
        <v>1262</v>
      </c>
      <c r="H44" s="227" t="s">
        <v>435</v>
      </c>
      <c r="I44" s="233" t="s">
        <v>180</v>
      </c>
      <c r="J44" s="227" t="s">
        <v>1262</v>
      </c>
      <c r="K44" s="227" t="s">
        <v>1262</v>
      </c>
      <c r="L44" s="227" t="s">
        <v>1262</v>
      </c>
      <c r="M44" s="227" t="s">
        <v>1262</v>
      </c>
      <c r="N44" s="227" t="s">
        <v>1130</v>
      </c>
      <c r="O44" s="227" t="s">
        <v>481</v>
      </c>
      <c r="P44" s="227" t="s">
        <v>190</v>
      </c>
      <c r="Q44" s="227" t="s">
        <v>1689</v>
      </c>
      <c r="R44" s="234" t="s">
        <v>408</v>
      </c>
      <c r="S44" s="227" t="s">
        <v>1697</v>
      </c>
      <c r="T44" s="310" t="s">
        <v>1262</v>
      </c>
      <c r="U44" s="311" t="s">
        <v>1262</v>
      </c>
      <c r="V44" s="311" t="s">
        <v>1262</v>
      </c>
      <c r="W44" s="311" t="s">
        <v>1130</v>
      </c>
      <c r="X44" s="312" t="s">
        <v>998</v>
      </c>
    </row>
    <row r="45" spans="1:24" ht="127.5" x14ac:dyDescent="0.2">
      <c r="A45" s="227" t="s">
        <v>118</v>
      </c>
      <c r="B45" s="227">
        <v>2023</v>
      </c>
      <c r="C45" s="227" t="s">
        <v>656</v>
      </c>
      <c r="D45" s="227" t="s">
        <v>144</v>
      </c>
      <c r="E45" s="231" t="s">
        <v>1326</v>
      </c>
      <c r="F45" s="232" t="s">
        <v>1688</v>
      </c>
      <c r="G45" s="227" t="s">
        <v>1262</v>
      </c>
      <c r="H45" s="227" t="s">
        <v>435</v>
      </c>
      <c r="I45" s="233" t="s">
        <v>180</v>
      </c>
      <c r="J45" s="227" t="s">
        <v>1262</v>
      </c>
      <c r="K45" s="227" t="s">
        <v>1262</v>
      </c>
      <c r="L45" s="227" t="s">
        <v>1262</v>
      </c>
      <c r="M45" s="227" t="s">
        <v>1262</v>
      </c>
      <c r="N45" s="227" t="s">
        <v>1130</v>
      </c>
      <c r="O45" s="227" t="s">
        <v>493</v>
      </c>
      <c r="P45" s="227" t="s">
        <v>188</v>
      </c>
      <c r="Q45" s="227" t="s">
        <v>1690</v>
      </c>
      <c r="R45" s="234" t="s">
        <v>408</v>
      </c>
      <c r="S45" s="227" t="s">
        <v>1697</v>
      </c>
      <c r="T45" s="310" t="s">
        <v>1130</v>
      </c>
      <c r="U45" s="311" t="s">
        <v>1130</v>
      </c>
      <c r="V45" s="311" t="s">
        <v>1262</v>
      </c>
      <c r="W45" s="311" t="s">
        <v>1130</v>
      </c>
      <c r="X45" s="312" t="s">
        <v>2027</v>
      </c>
    </row>
    <row r="46" spans="1:24" ht="63.75" x14ac:dyDescent="0.2">
      <c r="A46" s="227" t="s">
        <v>118</v>
      </c>
      <c r="B46" s="227">
        <v>2023</v>
      </c>
      <c r="C46" s="227" t="s">
        <v>656</v>
      </c>
      <c r="D46" s="227" t="s">
        <v>144</v>
      </c>
      <c r="E46" s="231" t="s">
        <v>1326</v>
      </c>
      <c r="F46" s="232" t="s">
        <v>1688</v>
      </c>
      <c r="G46" s="227" t="s">
        <v>1262</v>
      </c>
      <c r="H46" s="227" t="s">
        <v>435</v>
      </c>
      <c r="I46" s="233" t="s">
        <v>180</v>
      </c>
      <c r="J46" s="227" t="s">
        <v>1262</v>
      </c>
      <c r="K46" s="227" t="s">
        <v>1262</v>
      </c>
      <c r="L46" s="227" t="s">
        <v>1262</v>
      </c>
      <c r="M46" s="227" t="s">
        <v>1262</v>
      </c>
      <c r="N46" s="227" t="s">
        <v>1130</v>
      </c>
      <c r="O46" s="227" t="s">
        <v>491</v>
      </c>
      <c r="P46" s="227" t="s">
        <v>188</v>
      </c>
      <c r="Q46" s="227" t="s">
        <v>1692</v>
      </c>
      <c r="R46" s="234" t="s">
        <v>408</v>
      </c>
      <c r="S46" s="227" t="s">
        <v>1697</v>
      </c>
      <c r="T46" s="310" t="s">
        <v>1130</v>
      </c>
      <c r="U46" s="311" t="s">
        <v>1130</v>
      </c>
      <c r="V46" s="311" t="s">
        <v>1262</v>
      </c>
      <c r="W46" s="311" t="s">
        <v>1130</v>
      </c>
      <c r="X46" s="312" t="s">
        <v>2028</v>
      </c>
    </row>
    <row r="47" spans="1:24" ht="51" x14ac:dyDescent="0.2">
      <c r="A47" s="227" t="s">
        <v>118</v>
      </c>
      <c r="B47" s="227">
        <v>2023</v>
      </c>
      <c r="C47" s="227" t="s">
        <v>656</v>
      </c>
      <c r="D47" s="227" t="s">
        <v>144</v>
      </c>
      <c r="E47" s="231" t="s">
        <v>1326</v>
      </c>
      <c r="F47" s="232" t="s">
        <v>1688</v>
      </c>
      <c r="G47" s="227" t="s">
        <v>1262</v>
      </c>
      <c r="H47" s="227" t="s">
        <v>435</v>
      </c>
      <c r="I47" s="233" t="s">
        <v>180</v>
      </c>
      <c r="J47" s="227" t="s">
        <v>1262</v>
      </c>
      <c r="K47" s="227" t="s">
        <v>1262</v>
      </c>
      <c r="L47" s="227" t="s">
        <v>1262</v>
      </c>
      <c r="M47" s="227" t="s">
        <v>1262</v>
      </c>
      <c r="N47" s="227" t="s">
        <v>1130</v>
      </c>
      <c r="O47" s="227" t="s">
        <v>479</v>
      </c>
      <c r="P47" s="227" t="s">
        <v>190</v>
      </c>
      <c r="Q47" s="227" t="s">
        <v>1552</v>
      </c>
      <c r="R47" s="234" t="s">
        <v>408</v>
      </c>
      <c r="S47" s="227" t="s">
        <v>1697</v>
      </c>
      <c r="T47" s="310" t="s">
        <v>1262</v>
      </c>
      <c r="U47" s="311" t="s">
        <v>1262</v>
      </c>
      <c r="V47" s="311" t="s">
        <v>1262</v>
      </c>
      <c r="W47" s="311" t="s">
        <v>1130</v>
      </c>
      <c r="X47" s="312" t="s">
        <v>2029</v>
      </c>
    </row>
    <row r="48" spans="1:24" ht="38.25" x14ac:dyDescent="0.2">
      <c r="A48" s="227" t="s">
        <v>118</v>
      </c>
      <c r="B48" s="227">
        <v>2023</v>
      </c>
      <c r="C48" s="227" t="s">
        <v>656</v>
      </c>
      <c r="D48" s="227" t="s">
        <v>144</v>
      </c>
      <c r="E48" s="231" t="s">
        <v>1327</v>
      </c>
      <c r="F48" s="232" t="s">
        <v>1688</v>
      </c>
      <c r="G48" s="227" t="s">
        <v>1262</v>
      </c>
      <c r="H48" s="227" t="s">
        <v>435</v>
      </c>
      <c r="I48" s="233" t="s">
        <v>180</v>
      </c>
      <c r="J48" s="227" t="s">
        <v>1262</v>
      </c>
      <c r="K48" s="227" t="s">
        <v>1262</v>
      </c>
      <c r="L48" s="227" t="s">
        <v>1262</v>
      </c>
      <c r="M48" s="227" t="s">
        <v>1262</v>
      </c>
      <c r="N48" s="227" t="s">
        <v>1130</v>
      </c>
      <c r="O48" s="227" t="s">
        <v>481</v>
      </c>
      <c r="P48" s="227" t="s">
        <v>190</v>
      </c>
      <c r="Q48" s="227" t="s">
        <v>1689</v>
      </c>
      <c r="R48" s="234" t="s">
        <v>408</v>
      </c>
      <c r="S48" s="227" t="s">
        <v>1697</v>
      </c>
      <c r="T48" s="310" t="s">
        <v>1262</v>
      </c>
      <c r="U48" s="311" t="s">
        <v>1262</v>
      </c>
      <c r="V48" s="311" t="s">
        <v>1262</v>
      </c>
      <c r="W48" s="311" t="s">
        <v>1130</v>
      </c>
      <c r="X48" s="312" t="s">
        <v>998</v>
      </c>
    </row>
    <row r="49" spans="1:24" ht="127.5" x14ac:dyDescent="0.2">
      <c r="A49" s="227" t="s">
        <v>118</v>
      </c>
      <c r="B49" s="227">
        <v>2023</v>
      </c>
      <c r="C49" s="227" t="s">
        <v>656</v>
      </c>
      <c r="D49" s="227" t="s">
        <v>144</v>
      </c>
      <c r="E49" s="231" t="s">
        <v>1327</v>
      </c>
      <c r="F49" s="232" t="s">
        <v>1688</v>
      </c>
      <c r="G49" s="227" t="s">
        <v>1262</v>
      </c>
      <c r="H49" s="227" t="s">
        <v>435</v>
      </c>
      <c r="I49" s="233" t="s">
        <v>180</v>
      </c>
      <c r="J49" s="227" t="s">
        <v>1262</v>
      </c>
      <c r="K49" s="227" t="s">
        <v>1262</v>
      </c>
      <c r="L49" s="227" t="s">
        <v>1262</v>
      </c>
      <c r="M49" s="227" t="s">
        <v>1262</v>
      </c>
      <c r="N49" s="227" t="s">
        <v>1130</v>
      </c>
      <c r="O49" s="227" t="s">
        <v>493</v>
      </c>
      <c r="P49" s="227" t="s">
        <v>188</v>
      </c>
      <c r="Q49" s="227" t="s">
        <v>1690</v>
      </c>
      <c r="R49" s="234" t="s">
        <v>408</v>
      </c>
      <c r="S49" s="227" t="s">
        <v>1697</v>
      </c>
      <c r="T49" s="310" t="s">
        <v>1130</v>
      </c>
      <c r="U49" s="311" t="s">
        <v>1130</v>
      </c>
      <c r="V49" s="311" t="s">
        <v>1262</v>
      </c>
      <c r="W49" s="311" t="s">
        <v>1130</v>
      </c>
      <c r="X49" s="312" t="s">
        <v>2027</v>
      </c>
    </row>
    <row r="50" spans="1:24" ht="63.75" x14ac:dyDescent="0.2">
      <c r="A50" s="227" t="s">
        <v>118</v>
      </c>
      <c r="B50" s="227">
        <v>2023</v>
      </c>
      <c r="C50" s="227" t="s">
        <v>656</v>
      </c>
      <c r="D50" s="227" t="s">
        <v>144</v>
      </c>
      <c r="E50" s="231" t="s">
        <v>1327</v>
      </c>
      <c r="F50" s="232" t="s">
        <v>1688</v>
      </c>
      <c r="G50" s="227" t="s">
        <v>1262</v>
      </c>
      <c r="H50" s="227" t="s">
        <v>435</v>
      </c>
      <c r="I50" s="233" t="s">
        <v>180</v>
      </c>
      <c r="J50" s="227" t="s">
        <v>1262</v>
      </c>
      <c r="K50" s="227" t="s">
        <v>1262</v>
      </c>
      <c r="L50" s="227" t="s">
        <v>1262</v>
      </c>
      <c r="M50" s="227" t="s">
        <v>1262</v>
      </c>
      <c r="N50" s="227" t="s">
        <v>1130</v>
      </c>
      <c r="O50" s="227" t="s">
        <v>491</v>
      </c>
      <c r="P50" s="227" t="s">
        <v>188</v>
      </c>
      <c r="Q50" s="227" t="s">
        <v>1692</v>
      </c>
      <c r="R50" s="234" t="s">
        <v>408</v>
      </c>
      <c r="S50" s="227" t="s">
        <v>1697</v>
      </c>
      <c r="T50" s="310" t="s">
        <v>1130</v>
      </c>
      <c r="U50" s="311" t="s">
        <v>1130</v>
      </c>
      <c r="V50" s="311" t="s">
        <v>1262</v>
      </c>
      <c r="W50" s="311" t="s">
        <v>1130</v>
      </c>
      <c r="X50" s="312" t="s">
        <v>2028</v>
      </c>
    </row>
    <row r="51" spans="1:24" ht="51" x14ac:dyDescent="0.2">
      <c r="A51" s="227" t="s">
        <v>118</v>
      </c>
      <c r="B51" s="227">
        <v>2023</v>
      </c>
      <c r="C51" s="227" t="s">
        <v>656</v>
      </c>
      <c r="D51" s="227" t="s">
        <v>144</v>
      </c>
      <c r="E51" s="231" t="s">
        <v>1327</v>
      </c>
      <c r="F51" s="232" t="s">
        <v>1688</v>
      </c>
      <c r="G51" s="227" t="s">
        <v>1262</v>
      </c>
      <c r="H51" s="227" t="s">
        <v>435</v>
      </c>
      <c r="I51" s="233" t="s">
        <v>180</v>
      </c>
      <c r="J51" s="227" t="s">
        <v>1262</v>
      </c>
      <c r="K51" s="227" t="s">
        <v>1262</v>
      </c>
      <c r="L51" s="227" t="s">
        <v>1262</v>
      </c>
      <c r="M51" s="227" t="s">
        <v>1262</v>
      </c>
      <c r="N51" s="227" t="s">
        <v>1130</v>
      </c>
      <c r="O51" s="227" t="s">
        <v>479</v>
      </c>
      <c r="P51" s="227" t="s">
        <v>190</v>
      </c>
      <c r="Q51" s="227" t="s">
        <v>1552</v>
      </c>
      <c r="R51" s="234" t="s">
        <v>408</v>
      </c>
      <c r="S51" s="227" t="s">
        <v>1697</v>
      </c>
      <c r="T51" s="310" t="s">
        <v>1262</v>
      </c>
      <c r="U51" s="311" t="s">
        <v>1262</v>
      </c>
      <c r="V51" s="311" t="s">
        <v>1262</v>
      </c>
      <c r="W51" s="311" t="s">
        <v>1130</v>
      </c>
      <c r="X51" s="312" t="s">
        <v>2029</v>
      </c>
    </row>
    <row r="52" spans="1:24" ht="38.25" x14ac:dyDescent="0.2">
      <c r="A52" s="227" t="s">
        <v>118</v>
      </c>
      <c r="B52" s="227">
        <v>2023</v>
      </c>
      <c r="C52" s="227" t="s">
        <v>656</v>
      </c>
      <c r="D52" s="227" t="s">
        <v>144</v>
      </c>
      <c r="E52" s="231" t="s">
        <v>1329</v>
      </c>
      <c r="F52" s="232" t="s">
        <v>1688</v>
      </c>
      <c r="G52" s="227" t="s">
        <v>1262</v>
      </c>
      <c r="H52" s="227" t="s">
        <v>435</v>
      </c>
      <c r="I52" s="233" t="s">
        <v>180</v>
      </c>
      <c r="J52" s="227" t="s">
        <v>1262</v>
      </c>
      <c r="K52" s="227" t="s">
        <v>1262</v>
      </c>
      <c r="L52" s="227" t="s">
        <v>1262</v>
      </c>
      <c r="M52" s="227" t="s">
        <v>1262</v>
      </c>
      <c r="N52" s="227" t="s">
        <v>1130</v>
      </c>
      <c r="O52" s="227" t="s">
        <v>481</v>
      </c>
      <c r="P52" s="227" t="s">
        <v>190</v>
      </c>
      <c r="Q52" s="227" t="s">
        <v>1689</v>
      </c>
      <c r="R52" s="234" t="s">
        <v>408</v>
      </c>
      <c r="S52" s="227" t="s">
        <v>1697</v>
      </c>
      <c r="T52" s="310" t="s">
        <v>1262</v>
      </c>
      <c r="U52" s="311" t="s">
        <v>1262</v>
      </c>
      <c r="V52" s="311" t="s">
        <v>1262</v>
      </c>
      <c r="W52" s="311" t="s">
        <v>1130</v>
      </c>
      <c r="X52" s="312" t="s">
        <v>998</v>
      </c>
    </row>
    <row r="53" spans="1:24" ht="127.5" x14ac:dyDescent="0.2">
      <c r="A53" s="227" t="s">
        <v>118</v>
      </c>
      <c r="B53" s="227">
        <v>2023</v>
      </c>
      <c r="C53" s="227" t="s">
        <v>656</v>
      </c>
      <c r="D53" s="227" t="s">
        <v>144</v>
      </c>
      <c r="E53" s="231" t="s">
        <v>1329</v>
      </c>
      <c r="F53" s="232" t="s">
        <v>1688</v>
      </c>
      <c r="G53" s="227" t="s">
        <v>1262</v>
      </c>
      <c r="H53" s="227" t="s">
        <v>435</v>
      </c>
      <c r="I53" s="233" t="s">
        <v>180</v>
      </c>
      <c r="J53" s="227" t="s">
        <v>1262</v>
      </c>
      <c r="K53" s="227" t="s">
        <v>1262</v>
      </c>
      <c r="L53" s="227" t="s">
        <v>1262</v>
      </c>
      <c r="M53" s="227" t="s">
        <v>1262</v>
      </c>
      <c r="N53" s="227" t="s">
        <v>1130</v>
      </c>
      <c r="O53" s="227" t="s">
        <v>493</v>
      </c>
      <c r="P53" s="227" t="s">
        <v>188</v>
      </c>
      <c r="Q53" s="227" t="s">
        <v>1690</v>
      </c>
      <c r="R53" s="234" t="s">
        <v>408</v>
      </c>
      <c r="S53" s="227" t="s">
        <v>1697</v>
      </c>
      <c r="T53" s="310" t="s">
        <v>1130</v>
      </c>
      <c r="U53" s="311" t="s">
        <v>1130</v>
      </c>
      <c r="V53" s="311" t="s">
        <v>1262</v>
      </c>
      <c r="W53" s="311" t="s">
        <v>1130</v>
      </c>
      <c r="X53" s="312" t="s">
        <v>2027</v>
      </c>
    </row>
    <row r="54" spans="1:24" ht="63.75" x14ac:dyDescent="0.2">
      <c r="A54" s="227" t="s">
        <v>118</v>
      </c>
      <c r="B54" s="227">
        <v>2023</v>
      </c>
      <c r="C54" s="227" t="s">
        <v>656</v>
      </c>
      <c r="D54" s="227" t="s">
        <v>144</v>
      </c>
      <c r="E54" s="231" t="s">
        <v>1329</v>
      </c>
      <c r="F54" s="232" t="s">
        <v>1688</v>
      </c>
      <c r="G54" s="227" t="s">
        <v>1262</v>
      </c>
      <c r="H54" s="227" t="s">
        <v>435</v>
      </c>
      <c r="I54" s="233" t="s">
        <v>180</v>
      </c>
      <c r="J54" s="227" t="s">
        <v>1262</v>
      </c>
      <c r="K54" s="227" t="s">
        <v>1262</v>
      </c>
      <c r="L54" s="227" t="s">
        <v>1262</v>
      </c>
      <c r="M54" s="227" t="s">
        <v>1262</v>
      </c>
      <c r="N54" s="227" t="s">
        <v>1130</v>
      </c>
      <c r="O54" s="227" t="s">
        <v>491</v>
      </c>
      <c r="P54" s="227" t="s">
        <v>188</v>
      </c>
      <c r="Q54" s="227" t="s">
        <v>1692</v>
      </c>
      <c r="R54" s="234" t="s">
        <v>408</v>
      </c>
      <c r="S54" s="227" t="s">
        <v>1697</v>
      </c>
      <c r="T54" s="310" t="s">
        <v>1130</v>
      </c>
      <c r="U54" s="311" t="s">
        <v>1130</v>
      </c>
      <c r="V54" s="311" t="s">
        <v>1262</v>
      </c>
      <c r="W54" s="311" t="s">
        <v>1130</v>
      </c>
      <c r="X54" s="312" t="s">
        <v>2028</v>
      </c>
    </row>
    <row r="55" spans="1:24" ht="51" x14ac:dyDescent="0.2">
      <c r="A55" s="227" t="s">
        <v>118</v>
      </c>
      <c r="B55" s="227">
        <v>2023</v>
      </c>
      <c r="C55" s="227" t="s">
        <v>656</v>
      </c>
      <c r="D55" s="227" t="s">
        <v>144</v>
      </c>
      <c r="E55" s="231" t="s">
        <v>1329</v>
      </c>
      <c r="F55" s="232" t="s">
        <v>1688</v>
      </c>
      <c r="G55" s="227" t="s">
        <v>1262</v>
      </c>
      <c r="H55" s="227" t="s">
        <v>435</v>
      </c>
      <c r="I55" s="233" t="s">
        <v>180</v>
      </c>
      <c r="J55" s="227" t="s">
        <v>1262</v>
      </c>
      <c r="K55" s="227" t="s">
        <v>1262</v>
      </c>
      <c r="L55" s="227" t="s">
        <v>1262</v>
      </c>
      <c r="M55" s="227" t="s">
        <v>1262</v>
      </c>
      <c r="N55" s="227" t="s">
        <v>1130</v>
      </c>
      <c r="O55" s="227" t="s">
        <v>479</v>
      </c>
      <c r="P55" s="227" t="s">
        <v>190</v>
      </c>
      <c r="Q55" s="227" t="s">
        <v>1552</v>
      </c>
      <c r="R55" s="234" t="s">
        <v>408</v>
      </c>
      <c r="S55" s="227" t="s">
        <v>1697</v>
      </c>
      <c r="T55" s="310" t="s">
        <v>1262</v>
      </c>
      <c r="U55" s="311" t="s">
        <v>1262</v>
      </c>
      <c r="V55" s="311" t="s">
        <v>1262</v>
      </c>
      <c r="W55" s="311" t="s">
        <v>1130</v>
      </c>
      <c r="X55" s="312" t="s">
        <v>2029</v>
      </c>
    </row>
    <row r="56" spans="1:24" ht="38.25" x14ac:dyDescent="0.2">
      <c r="A56" s="227" t="s">
        <v>118</v>
      </c>
      <c r="B56" s="227">
        <v>2023</v>
      </c>
      <c r="C56" s="227" t="s">
        <v>656</v>
      </c>
      <c r="D56" s="227" t="s">
        <v>144</v>
      </c>
      <c r="E56" s="231" t="s">
        <v>1330</v>
      </c>
      <c r="F56" s="232" t="s">
        <v>1688</v>
      </c>
      <c r="G56" s="227" t="s">
        <v>1262</v>
      </c>
      <c r="H56" s="227" t="s">
        <v>435</v>
      </c>
      <c r="I56" s="233" t="s">
        <v>180</v>
      </c>
      <c r="J56" s="227" t="s">
        <v>1262</v>
      </c>
      <c r="K56" s="227" t="s">
        <v>1262</v>
      </c>
      <c r="L56" s="227" t="s">
        <v>1262</v>
      </c>
      <c r="M56" s="227" t="s">
        <v>1262</v>
      </c>
      <c r="N56" s="227" t="s">
        <v>1130</v>
      </c>
      <c r="O56" s="227" t="s">
        <v>481</v>
      </c>
      <c r="P56" s="227" t="s">
        <v>190</v>
      </c>
      <c r="Q56" s="227" t="s">
        <v>1689</v>
      </c>
      <c r="R56" s="234" t="s">
        <v>408</v>
      </c>
      <c r="S56" s="227" t="s">
        <v>1697</v>
      </c>
      <c r="T56" s="310" t="s">
        <v>1262</v>
      </c>
      <c r="U56" s="311" t="s">
        <v>1262</v>
      </c>
      <c r="V56" s="311" t="s">
        <v>1262</v>
      </c>
      <c r="W56" s="311" t="s">
        <v>1130</v>
      </c>
      <c r="X56" s="312" t="s">
        <v>998</v>
      </c>
    </row>
    <row r="57" spans="1:24" ht="127.5" x14ac:dyDescent="0.2">
      <c r="A57" s="227" t="s">
        <v>118</v>
      </c>
      <c r="B57" s="227">
        <v>2023</v>
      </c>
      <c r="C57" s="227" t="s">
        <v>656</v>
      </c>
      <c r="D57" s="227" t="s">
        <v>144</v>
      </c>
      <c r="E57" s="231" t="s">
        <v>1330</v>
      </c>
      <c r="F57" s="232" t="s">
        <v>1688</v>
      </c>
      <c r="G57" s="227" t="s">
        <v>1262</v>
      </c>
      <c r="H57" s="227" t="s">
        <v>435</v>
      </c>
      <c r="I57" s="233" t="s">
        <v>180</v>
      </c>
      <c r="J57" s="227" t="s">
        <v>1262</v>
      </c>
      <c r="K57" s="227" t="s">
        <v>1262</v>
      </c>
      <c r="L57" s="227" t="s">
        <v>1262</v>
      </c>
      <c r="M57" s="227" t="s">
        <v>1262</v>
      </c>
      <c r="N57" s="227" t="s">
        <v>1130</v>
      </c>
      <c r="O57" s="227" t="s">
        <v>493</v>
      </c>
      <c r="P57" s="227" t="s">
        <v>188</v>
      </c>
      <c r="Q57" s="227" t="s">
        <v>1690</v>
      </c>
      <c r="R57" s="234" t="s">
        <v>408</v>
      </c>
      <c r="S57" s="227" t="s">
        <v>1697</v>
      </c>
      <c r="T57" s="310" t="s">
        <v>1130</v>
      </c>
      <c r="U57" s="311" t="s">
        <v>1130</v>
      </c>
      <c r="V57" s="311" t="s">
        <v>1262</v>
      </c>
      <c r="W57" s="311" t="s">
        <v>1130</v>
      </c>
      <c r="X57" s="312" t="s">
        <v>2027</v>
      </c>
    </row>
    <row r="58" spans="1:24" ht="63.75" x14ac:dyDescent="0.2">
      <c r="A58" s="227" t="s">
        <v>118</v>
      </c>
      <c r="B58" s="227">
        <v>2023</v>
      </c>
      <c r="C58" s="227" t="s">
        <v>656</v>
      </c>
      <c r="D58" s="227" t="s">
        <v>144</v>
      </c>
      <c r="E58" s="231" t="s">
        <v>1330</v>
      </c>
      <c r="F58" s="232" t="s">
        <v>1688</v>
      </c>
      <c r="G58" s="227" t="s">
        <v>1262</v>
      </c>
      <c r="H58" s="227" t="s">
        <v>435</v>
      </c>
      <c r="I58" s="233" t="s">
        <v>180</v>
      </c>
      <c r="J58" s="227" t="s">
        <v>1262</v>
      </c>
      <c r="K58" s="227" t="s">
        <v>1262</v>
      </c>
      <c r="L58" s="227" t="s">
        <v>1262</v>
      </c>
      <c r="M58" s="227" t="s">
        <v>1262</v>
      </c>
      <c r="N58" s="227" t="s">
        <v>1130</v>
      </c>
      <c r="O58" s="227" t="s">
        <v>491</v>
      </c>
      <c r="P58" s="227" t="s">
        <v>188</v>
      </c>
      <c r="Q58" s="227" t="s">
        <v>1692</v>
      </c>
      <c r="R58" s="234" t="s">
        <v>408</v>
      </c>
      <c r="S58" s="227" t="s">
        <v>1697</v>
      </c>
      <c r="T58" s="310" t="s">
        <v>1130</v>
      </c>
      <c r="U58" s="311" t="s">
        <v>1130</v>
      </c>
      <c r="V58" s="311" t="s">
        <v>1262</v>
      </c>
      <c r="W58" s="311" t="s">
        <v>1130</v>
      </c>
      <c r="X58" s="312" t="s">
        <v>2028</v>
      </c>
    </row>
    <row r="59" spans="1:24" ht="51" x14ac:dyDescent="0.2">
      <c r="A59" s="227" t="s">
        <v>118</v>
      </c>
      <c r="B59" s="227">
        <v>2023</v>
      </c>
      <c r="C59" s="227" t="s">
        <v>656</v>
      </c>
      <c r="D59" s="227" t="s">
        <v>144</v>
      </c>
      <c r="E59" s="231" t="s">
        <v>1330</v>
      </c>
      <c r="F59" s="232" t="s">
        <v>1688</v>
      </c>
      <c r="G59" s="227" t="s">
        <v>1262</v>
      </c>
      <c r="H59" s="227" t="s">
        <v>435</v>
      </c>
      <c r="I59" s="233" t="s">
        <v>180</v>
      </c>
      <c r="J59" s="227" t="s">
        <v>1262</v>
      </c>
      <c r="K59" s="227" t="s">
        <v>1262</v>
      </c>
      <c r="L59" s="227" t="s">
        <v>1262</v>
      </c>
      <c r="M59" s="227" t="s">
        <v>1262</v>
      </c>
      <c r="N59" s="227" t="s">
        <v>1130</v>
      </c>
      <c r="O59" s="227" t="s">
        <v>479</v>
      </c>
      <c r="P59" s="227" t="s">
        <v>190</v>
      </c>
      <c r="Q59" s="227" t="s">
        <v>1552</v>
      </c>
      <c r="R59" s="234" t="s">
        <v>408</v>
      </c>
      <c r="S59" s="227" t="s">
        <v>1697</v>
      </c>
      <c r="T59" s="310" t="s">
        <v>1262</v>
      </c>
      <c r="U59" s="311" t="s">
        <v>1262</v>
      </c>
      <c r="V59" s="311" t="s">
        <v>1262</v>
      </c>
      <c r="W59" s="311" t="s">
        <v>1130</v>
      </c>
      <c r="X59" s="312" t="s">
        <v>2029</v>
      </c>
    </row>
    <row r="60" spans="1:24" ht="38.25" x14ac:dyDescent="0.2">
      <c r="A60" s="227" t="s">
        <v>118</v>
      </c>
      <c r="B60" s="227">
        <v>2023</v>
      </c>
      <c r="C60" s="227" t="s">
        <v>656</v>
      </c>
      <c r="D60" s="227" t="s">
        <v>144</v>
      </c>
      <c r="E60" s="231" t="s">
        <v>1334</v>
      </c>
      <c r="F60" s="232" t="s">
        <v>1688</v>
      </c>
      <c r="G60" s="227" t="s">
        <v>1262</v>
      </c>
      <c r="H60" s="227" t="s">
        <v>435</v>
      </c>
      <c r="I60" s="233" t="s">
        <v>180</v>
      </c>
      <c r="J60" s="227" t="s">
        <v>1262</v>
      </c>
      <c r="K60" s="227" t="s">
        <v>1262</v>
      </c>
      <c r="L60" s="227" t="s">
        <v>1262</v>
      </c>
      <c r="M60" s="227" t="s">
        <v>1262</v>
      </c>
      <c r="N60" s="227" t="s">
        <v>1130</v>
      </c>
      <c r="O60" s="227" t="s">
        <v>481</v>
      </c>
      <c r="P60" s="227" t="s">
        <v>190</v>
      </c>
      <c r="Q60" s="227" t="s">
        <v>1689</v>
      </c>
      <c r="R60" s="234" t="s">
        <v>408</v>
      </c>
      <c r="S60" s="227" t="s">
        <v>1697</v>
      </c>
      <c r="T60" s="310" t="s">
        <v>1262</v>
      </c>
      <c r="U60" s="311" t="s">
        <v>1262</v>
      </c>
      <c r="V60" s="311" t="s">
        <v>1262</v>
      </c>
      <c r="W60" s="311" t="s">
        <v>1130</v>
      </c>
      <c r="X60" s="312" t="s">
        <v>998</v>
      </c>
    </row>
    <row r="61" spans="1:24" ht="127.5" x14ac:dyDescent="0.2">
      <c r="A61" s="227" t="s">
        <v>118</v>
      </c>
      <c r="B61" s="227">
        <v>2023</v>
      </c>
      <c r="C61" s="227" t="s">
        <v>656</v>
      </c>
      <c r="D61" s="227" t="s">
        <v>144</v>
      </c>
      <c r="E61" s="231" t="s">
        <v>1334</v>
      </c>
      <c r="F61" s="232" t="s">
        <v>1688</v>
      </c>
      <c r="G61" s="227" t="s">
        <v>1262</v>
      </c>
      <c r="H61" s="227" t="s">
        <v>435</v>
      </c>
      <c r="I61" s="233" t="s">
        <v>180</v>
      </c>
      <c r="J61" s="227" t="s">
        <v>1262</v>
      </c>
      <c r="K61" s="227" t="s">
        <v>1262</v>
      </c>
      <c r="L61" s="227" t="s">
        <v>1262</v>
      </c>
      <c r="M61" s="227" t="s">
        <v>1262</v>
      </c>
      <c r="N61" s="227" t="s">
        <v>1130</v>
      </c>
      <c r="O61" s="227" t="s">
        <v>493</v>
      </c>
      <c r="P61" s="227" t="s">
        <v>188</v>
      </c>
      <c r="Q61" s="227" t="s">
        <v>1690</v>
      </c>
      <c r="R61" s="234" t="s">
        <v>408</v>
      </c>
      <c r="S61" s="227" t="s">
        <v>1697</v>
      </c>
      <c r="T61" s="310" t="s">
        <v>1130</v>
      </c>
      <c r="U61" s="311" t="s">
        <v>1130</v>
      </c>
      <c r="V61" s="311" t="s">
        <v>1262</v>
      </c>
      <c r="W61" s="311" t="s">
        <v>1130</v>
      </c>
      <c r="X61" s="312" t="s">
        <v>2027</v>
      </c>
    </row>
    <row r="62" spans="1:24" ht="63.75" x14ac:dyDescent="0.2">
      <c r="A62" s="227" t="s">
        <v>118</v>
      </c>
      <c r="B62" s="227">
        <v>2023</v>
      </c>
      <c r="C62" s="227" t="s">
        <v>656</v>
      </c>
      <c r="D62" s="227" t="s">
        <v>144</v>
      </c>
      <c r="E62" s="231" t="s">
        <v>1334</v>
      </c>
      <c r="F62" s="232" t="s">
        <v>1688</v>
      </c>
      <c r="G62" s="227" t="s">
        <v>1262</v>
      </c>
      <c r="H62" s="227" t="s">
        <v>435</v>
      </c>
      <c r="I62" s="233" t="s">
        <v>180</v>
      </c>
      <c r="J62" s="227" t="s">
        <v>1262</v>
      </c>
      <c r="K62" s="227" t="s">
        <v>1262</v>
      </c>
      <c r="L62" s="227" t="s">
        <v>1262</v>
      </c>
      <c r="M62" s="227" t="s">
        <v>1262</v>
      </c>
      <c r="N62" s="227" t="s">
        <v>1130</v>
      </c>
      <c r="O62" s="227" t="s">
        <v>491</v>
      </c>
      <c r="P62" s="227" t="s">
        <v>188</v>
      </c>
      <c r="Q62" s="227" t="s">
        <v>1692</v>
      </c>
      <c r="R62" s="234" t="s">
        <v>408</v>
      </c>
      <c r="S62" s="227" t="s">
        <v>1697</v>
      </c>
      <c r="T62" s="310" t="s">
        <v>1130</v>
      </c>
      <c r="U62" s="311" t="s">
        <v>1130</v>
      </c>
      <c r="V62" s="311" t="s">
        <v>1262</v>
      </c>
      <c r="W62" s="311" t="s">
        <v>1130</v>
      </c>
      <c r="X62" s="312" t="s">
        <v>2028</v>
      </c>
    </row>
    <row r="63" spans="1:24" ht="51" x14ac:dyDescent="0.2">
      <c r="A63" s="227" t="s">
        <v>118</v>
      </c>
      <c r="B63" s="227">
        <v>2023</v>
      </c>
      <c r="C63" s="227" t="s">
        <v>656</v>
      </c>
      <c r="D63" s="227" t="s">
        <v>144</v>
      </c>
      <c r="E63" s="231" t="s">
        <v>1334</v>
      </c>
      <c r="F63" s="232" t="s">
        <v>1688</v>
      </c>
      <c r="G63" s="227" t="s">
        <v>1262</v>
      </c>
      <c r="H63" s="227" t="s">
        <v>435</v>
      </c>
      <c r="I63" s="233" t="s">
        <v>180</v>
      </c>
      <c r="J63" s="227" t="s">
        <v>1262</v>
      </c>
      <c r="K63" s="227" t="s">
        <v>1262</v>
      </c>
      <c r="L63" s="227" t="s">
        <v>1262</v>
      </c>
      <c r="M63" s="227" t="s">
        <v>1262</v>
      </c>
      <c r="N63" s="227" t="s">
        <v>1130</v>
      </c>
      <c r="O63" s="227" t="s">
        <v>479</v>
      </c>
      <c r="P63" s="227" t="s">
        <v>190</v>
      </c>
      <c r="Q63" s="227" t="s">
        <v>1552</v>
      </c>
      <c r="R63" s="234" t="s">
        <v>408</v>
      </c>
      <c r="S63" s="227" t="s">
        <v>1697</v>
      </c>
      <c r="T63" s="310" t="s">
        <v>1262</v>
      </c>
      <c r="U63" s="311" t="s">
        <v>1262</v>
      </c>
      <c r="V63" s="311" t="s">
        <v>1262</v>
      </c>
      <c r="W63" s="311" t="s">
        <v>1130</v>
      </c>
      <c r="X63" s="312" t="s">
        <v>2029</v>
      </c>
    </row>
    <row r="64" spans="1:24" ht="38.25" x14ac:dyDescent="0.2">
      <c r="A64" s="227" t="s">
        <v>118</v>
      </c>
      <c r="B64" s="227">
        <v>2023</v>
      </c>
      <c r="C64" s="227" t="s">
        <v>656</v>
      </c>
      <c r="D64" s="227" t="s">
        <v>144</v>
      </c>
      <c r="E64" s="231" t="s">
        <v>1462</v>
      </c>
      <c r="F64" s="232" t="s">
        <v>1688</v>
      </c>
      <c r="G64" s="227" t="s">
        <v>1262</v>
      </c>
      <c r="H64" s="227" t="s">
        <v>435</v>
      </c>
      <c r="I64" s="233" t="s">
        <v>180</v>
      </c>
      <c r="J64" s="227" t="s">
        <v>1262</v>
      </c>
      <c r="K64" s="227" t="s">
        <v>1262</v>
      </c>
      <c r="L64" s="227" t="s">
        <v>1262</v>
      </c>
      <c r="M64" s="227" t="s">
        <v>1262</v>
      </c>
      <c r="N64" s="227" t="s">
        <v>1130</v>
      </c>
      <c r="O64" s="227" t="s">
        <v>481</v>
      </c>
      <c r="P64" s="227" t="s">
        <v>190</v>
      </c>
      <c r="Q64" s="227" t="s">
        <v>1689</v>
      </c>
      <c r="R64" s="234" t="s">
        <v>408</v>
      </c>
      <c r="S64" s="227" t="s">
        <v>1697</v>
      </c>
      <c r="T64" s="310" t="s">
        <v>1262</v>
      </c>
      <c r="U64" s="311" t="s">
        <v>1262</v>
      </c>
      <c r="V64" s="311" t="s">
        <v>1262</v>
      </c>
      <c r="W64" s="311" t="s">
        <v>1130</v>
      </c>
      <c r="X64" s="312" t="s">
        <v>998</v>
      </c>
    </row>
    <row r="65" spans="1:24" ht="127.5" x14ac:dyDescent="0.2">
      <c r="A65" s="227" t="s">
        <v>118</v>
      </c>
      <c r="B65" s="227">
        <v>2023</v>
      </c>
      <c r="C65" s="227" t="s">
        <v>656</v>
      </c>
      <c r="D65" s="227" t="s">
        <v>144</v>
      </c>
      <c r="E65" s="231" t="s">
        <v>1462</v>
      </c>
      <c r="F65" s="232" t="s">
        <v>1688</v>
      </c>
      <c r="G65" s="227" t="s">
        <v>1262</v>
      </c>
      <c r="H65" s="227" t="s">
        <v>435</v>
      </c>
      <c r="I65" s="233" t="s">
        <v>180</v>
      </c>
      <c r="J65" s="227" t="s">
        <v>1262</v>
      </c>
      <c r="K65" s="227" t="s">
        <v>1262</v>
      </c>
      <c r="L65" s="227" t="s">
        <v>1262</v>
      </c>
      <c r="M65" s="227" t="s">
        <v>1262</v>
      </c>
      <c r="N65" s="227" t="s">
        <v>1130</v>
      </c>
      <c r="O65" s="227" t="s">
        <v>493</v>
      </c>
      <c r="P65" s="227" t="s">
        <v>188</v>
      </c>
      <c r="Q65" s="227" t="s">
        <v>1690</v>
      </c>
      <c r="R65" s="234" t="s">
        <v>408</v>
      </c>
      <c r="S65" s="227" t="s">
        <v>1697</v>
      </c>
      <c r="T65" s="310" t="s">
        <v>1130</v>
      </c>
      <c r="U65" s="311" t="s">
        <v>1130</v>
      </c>
      <c r="V65" s="311" t="s">
        <v>1262</v>
      </c>
      <c r="W65" s="311" t="s">
        <v>1130</v>
      </c>
      <c r="X65" s="312" t="s">
        <v>2027</v>
      </c>
    </row>
    <row r="66" spans="1:24" ht="63.75" x14ac:dyDescent="0.2">
      <c r="A66" s="227" t="s">
        <v>118</v>
      </c>
      <c r="B66" s="227">
        <v>2023</v>
      </c>
      <c r="C66" s="227" t="s">
        <v>656</v>
      </c>
      <c r="D66" s="227" t="s">
        <v>144</v>
      </c>
      <c r="E66" s="231" t="s">
        <v>1462</v>
      </c>
      <c r="F66" s="232" t="s">
        <v>1688</v>
      </c>
      <c r="G66" s="227" t="s">
        <v>1262</v>
      </c>
      <c r="H66" s="227" t="s">
        <v>435</v>
      </c>
      <c r="I66" s="233" t="s">
        <v>180</v>
      </c>
      <c r="J66" s="227" t="s">
        <v>1262</v>
      </c>
      <c r="K66" s="227" t="s">
        <v>1262</v>
      </c>
      <c r="L66" s="227" t="s">
        <v>1262</v>
      </c>
      <c r="M66" s="227" t="s">
        <v>1262</v>
      </c>
      <c r="N66" s="227" t="s">
        <v>1130</v>
      </c>
      <c r="O66" s="227" t="s">
        <v>491</v>
      </c>
      <c r="P66" s="227" t="s">
        <v>188</v>
      </c>
      <c r="Q66" s="227" t="s">
        <v>1692</v>
      </c>
      <c r="R66" s="234" t="s">
        <v>408</v>
      </c>
      <c r="S66" s="227" t="s">
        <v>1697</v>
      </c>
      <c r="T66" s="310" t="s">
        <v>1130</v>
      </c>
      <c r="U66" s="311" t="s">
        <v>1130</v>
      </c>
      <c r="V66" s="311" t="s">
        <v>1262</v>
      </c>
      <c r="W66" s="311" t="s">
        <v>1130</v>
      </c>
      <c r="X66" s="312" t="s">
        <v>2028</v>
      </c>
    </row>
    <row r="67" spans="1:24" ht="51" x14ac:dyDescent="0.2">
      <c r="A67" s="227" t="s">
        <v>118</v>
      </c>
      <c r="B67" s="227">
        <v>2023</v>
      </c>
      <c r="C67" s="227" t="s">
        <v>656</v>
      </c>
      <c r="D67" s="227" t="s">
        <v>144</v>
      </c>
      <c r="E67" s="231" t="s">
        <v>1462</v>
      </c>
      <c r="F67" s="232" t="s">
        <v>1688</v>
      </c>
      <c r="G67" s="227" t="s">
        <v>1262</v>
      </c>
      <c r="H67" s="227" t="s">
        <v>435</v>
      </c>
      <c r="I67" s="233" t="s">
        <v>180</v>
      </c>
      <c r="J67" s="227" t="s">
        <v>1262</v>
      </c>
      <c r="K67" s="227" t="s">
        <v>1262</v>
      </c>
      <c r="L67" s="227" t="s">
        <v>1262</v>
      </c>
      <c r="M67" s="227" t="s">
        <v>1262</v>
      </c>
      <c r="N67" s="227" t="s">
        <v>1130</v>
      </c>
      <c r="O67" s="227" t="s">
        <v>479</v>
      </c>
      <c r="P67" s="227" t="s">
        <v>190</v>
      </c>
      <c r="Q67" s="227" t="s">
        <v>1552</v>
      </c>
      <c r="R67" s="234" t="s">
        <v>408</v>
      </c>
      <c r="S67" s="227" t="s">
        <v>1697</v>
      </c>
      <c r="T67" s="310" t="s">
        <v>1262</v>
      </c>
      <c r="U67" s="311" t="s">
        <v>1262</v>
      </c>
      <c r="V67" s="311" t="s">
        <v>1262</v>
      </c>
      <c r="W67" s="311" t="s">
        <v>1130</v>
      </c>
      <c r="X67" s="312" t="s">
        <v>2029</v>
      </c>
    </row>
    <row r="68" spans="1:24" ht="38.25" x14ac:dyDescent="0.2">
      <c r="A68" s="227" t="s">
        <v>118</v>
      </c>
      <c r="B68" s="227">
        <v>2023</v>
      </c>
      <c r="C68" s="227" t="s">
        <v>656</v>
      </c>
      <c r="D68" s="227" t="s">
        <v>144</v>
      </c>
      <c r="E68" s="231" t="s">
        <v>1282</v>
      </c>
      <c r="F68" s="232" t="s">
        <v>1688</v>
      </c>
      <c r="G68" s="227" t="s">
        <v>1262</v>
      </c>
      <c r="H68" s="227" t="s">
        <v>435</v>
      </c>
      <c r="I68" s="233" t="s">
        <v>180</v>
      </c>
      <c r="J68" s="227" t="s">
        <v>1262</v>
      </c>
      <c r="K68" s="227" t="s">
        <v>1262</v>
      </c>
      <c r="L68" s="227" t="s">
        <v>1262</v>
      </c>
      <c r="M68" s="227" t="s">
        <v>1262</v>
      </c>
      <c r="N68" s="227" t="s">
        <v>1130</v>
      </c>
      <c r="O68" s="227" t="s">
        <v>481</v>
      </c>
      <c r="P68" s="227" t="s">
        <v>190</v>
      </c>
      <c r="Q68" s="227" t="s">
        <v>1689</v>
      </c>
      <c r="R68" s="234" t="s">
        <v>408</v>
      </c>
      <c r="S68" s="227" t="s">
        <v>1697</v>
      </c>
      <c r="T68" s="310" t="s">
        <v>1262</v>
      </c>
      <c r="U68" s="311" t="s">
        <v>1262</v>
      </c>
      <c r="V68" s="311" t="s">
        <v>1262</v>
      </c>
      <c r="W68" s="311" t="s">
        <v>1130</v>
      </c>
      <c r="X68" s="312" t="s">
        <v>998</v>
      </c>
    </row>
    <row r="69" spans="1:24" ht="127.5" x14ac:dyDescent="0.2">
      <c r="A69" s="227" t="s">
        <v>118</v>
      </c>
      <c r="B69" s="227">
        <v>2023</v>
      </c>
      <c r="C69" s="227" t="s">
        <v>656</v>
      </c>
      <c r="D69" s="227" t="s">
        <v>144</v>
      </c>
      <c r="E69" s="231" t="s">
        <v>1282</v>
      </c>
      <c r="F69" s="232" t="s">
        <v>1688</v>
      </c>
      <c r="G69" s="227" t="s">
        <v>1262</v>
      </c>
      <c r="H69" s="227" t="s">
        <v>435</v>
      </c>
      <c r="I69" s="233" t="s">
        <v>180</v>
      </c>
      <c r="J69" s="227" t="s">
        <v>1262</v>
      </c>
      <c r="K69" s="227" t="s">
        <v>1262</v>
      </c>
      <c r="L69" s="227" t="s">
        <v>1262</v>
      </c>
      <c r="M69" s="227" t="s">
        <v>1262</v>
      </c>
      <c r="N69" s="227" t="s">
        <v>1130</v>
      </c>
      <c r="O69" s="227" t="s">
        <v>493</v>
      </c>
      <c r="P69" s="227" t="s">
        <v>188</v>
      </c>
      <c r="Q69" s="227" t="s">
        <v>1690</v>
      </c>
      <c r="R69" s="234" t="s">
        <v>408</v>
      </c>
      <c r="S69" s="227" t="s">
        <v>1697</v>
      </c>
      <c r="T69" s="310" t="s">
        <v>1130</v>
      </c>
      <c r="U69" s="311" t="s">
        <v>1130</v>
      </c>
      <c r="V69" s="311" t="s">
        <v>1262</v>
      </c>
      <c r="W69" s="311" t="s">
        <v>1130</v>
      </c>
      <c r="X69" s="312" t="s">
        <v>2027</v>
      </c>
    </row>
    <row r="70" spans="1:24" ht="63.75" x14ac:dyDescent="0.2">
      <c r="A70" s="227" t="s">
        <v>118</v>
      </c>
      <c r="B70" s="227">
        <v>2023</v>
      </c>
      <c r="C70" s="227" t="s">
        <v>656</v>
      </c>
      <c r="D70" s="227" t="s">
        <v>144</v>
      </c>
      <c r="E70" s="231" t="s">
        <v>1282</v>
      </c>
      <c r="F70" s="232" t="s">
        <v>1688</v>
      </c>
      <c r="G70" s="227" t="s">
        <v>1262</v>
      </c>
      <c r="H70" s="227" t="s">
        <v>435</v>
      </c>
      <c r="I70" s="233" t="s">
        <v>180</v>
      </c>
      <c r="J70" s="227" t="s">
        <v>1262</v>
      </c>
      <c r="K70" s="227" t="s">
        <v>1262</v>
      </c>
      <c r="L70" s="227" t="s">
        <v>1262</v>
      </c>
      <c r="M70" s="227" t="s">
        <v>1262</v>
      </c>
      <c r="N70" s="227" t="s">
        <v>1130</v>
      </c>
      <c r="O70" s="227" t="s">
        <v>491</v>
      </c>
      <c r="P70" s="227" t="s">
        <v>188</v>
      </c>
      <c r="Q70" s="227" t="s">
        <v>1692</v>
      </c>
      <c r="R70" s="234" t="s">
        <v>408</v>
      </c>
      <c r="S70" s="227" t="s">
        <v>1697</v>
      </c>
      <c r="T70" s="310" t="s">
        <v>1130</v>
      </c>
      <c r="U70" s="311" t="s">
        <v>1130</v>
      </c>
      <c r="V70" s="311" t="s">
        <v>1262</v>
      </c>
      <c r="W70" s="311" t="s">
        <v>1130</v>
      </c>
      <c r="X70" s="312" t="s">
        <v>2028</v>
      </c>
    </row>
    <row r="71" spans="1:24" ht="51" x14ac:dyDescent="0.2">
      <c r="A71" s="227" t="s">
        <v>118</v>
      </c>
      <c r="B71" s="227">
        <v>2023</v>
      </c>
      <c r="C71" s="227" t="s">
        <v>656</v>
      </c>
      <c r="D71" s="227" t="s">
        <v>144</v>
      </c>
      <c r="E71" s="231" t="s">
        <v>1282</v>
      </c>
      <c r="F71" s="232" t="s">
        <v>1688</v>
      </c>
      <c r="G71" s="227" t="s">
        <v>1262</v>
      </c>
      <c r="H71" s="227" t="s">
        <v>435</v>
      </c>
      <c r="I71" s="233" t="s">
        <v>180</v>
      </c>
      <c r="J71" s="227" t="s">
        <v>1262</v>
      </c>
      <c r="K71" s="227" t="s">
        <v>1262</v>
      </c>
      <c r="L71" s="227" t="s">
        <v>1262</v>
      </c>
      <c r="M71" s="227" t="s">
        <v>1262</v>
      </c>
      <c r="N71" s="227" t="s">
        <v>1130</v>
      </c>
      <c r="O71" s="227" t="s">
        <v>479</v>
      </c>
      <c r="P71" s="227" t="s">
        <v>190</v>
      </c>
      <c r="Q71" s="227" t="s">
        <v>1552</v>
      </c>
      <c r="R71" s="234" t="s">
        <v>408</v>
      </c>
      <c r="S71" s="227" t="s">
        <v>1697</v>
      </c>
      <c r="T71" s="310" t="s">
        <v>1262</v>
      </c>
      <c r="U71" s="311" t="s">
        <v>1262</v>
      </c>
      <c r="V71" s="311" t="s">
        <v>1262</v>
      </c>
      <c r="W71" s="311" t="s">
        <v>1130</v>
      </c>
      <c r="X71" s="312" t="s">
        <v>2029</v>
      </c>
    </row>
    <row r="72" spans="1:24" ht="38.25" x14ac:dyDescent="0.2">
      <c r="A72" s="227" t="s">
        <v>118</v>
      </c>
      <c r="B72" s="227">
        <v>2023</v>
      </c>
      <c r="C72" s="227" t="s">
        <v>656</v>
      </c>
      <c r="D72" s="227" t="s">
        <v>144</v>
      </c>
      <c r="E72" s="231" t="s">
        <v>1492</v>
      </c>
      <c r="F72" s="232" t="s">
        <v>1688</v>
      </c>
      <c r="G72" s="227" t="s">
        <v>1262</v>
      </c>
      <c r="H72" s="227" t="s">
        <v>435</v>
      </c>
      <c r="I72" s="233" t="s">
        <v>180</v>
      </c>
      <c r="J72" s="227" t="s">
        <v>1262</v>
      </c>
      <c r="K72" s="227" t="s">
        <v>1262</v>
      </c>
      <c r="L72" s="227" t="s">
        <v>1262</v>
      </c>
      <c r="M72" s="227" t="s">
        <v>1262</v>
      </c>
      <c r="N72" s="227" t="s">
        <v>1130</v>
      </c>
      <c r="O72" s="227" t="s">
        <v>481</v>
      </c>
      <c r="P72" s="227" t="s">
        <v>190</v>
      </c>
      <c r="Q72" s="227" t="s">
        <v>1689</v>
      </c>
      <c r="R72" s="234" t="s">
        <v>408</v>
      </c>
      <c r="S72" s="227" t="s">
        <v>1697</v>
      </c>
      <c r="T72" s="310" t="s">
        <v>1262</v>
      </c>
      <c r="U72" s="311" t="s">
        <v>1262</v>
      </c>
      <c r="V72" s="311" t="s">
        <v>1262</v>
      </c>
      <c r="W72" s="311" t="s">
        <v>1130</v>
      </c>
      <c r="X72" s="312" t="s">
        <v>998</v>
      </c>
    </row>
    <row r="73" spans="1:24" ht="127.5" x14ac:dyDescent="0.2">
      <c r="A73" s="227" t="s">
        <v>118</v>
      </c>
      <c r="B73" s="227">
        <v>2023</v>
      </c>
      <c r="C73" s="227" t="s">
        <v>656</v>
      </c>
      <c r="D73" s="227" t="s">
        <v>144</v>
      </c>
      <c r="E73" s="231" t="s">
        <v>1492</v>
      </c>
      <c r="F73" s="232" t="s">
        <v>1688</v>
      </c>
      <c r="G73" s="227" t="s">
        <v>1262</v>
      </c>
      <c r="H73" s="227" t="s">
        <v>435</v>
      </c>
      <c r="I73" s="233" t="s">
        <v>180</v>
      </c>
      <c r="J73" s="227" t="s">
        <v>1262</v>
      </c>
      <c r="K73" s="227" t="s">
        <v>1262</v>
      </c>
      <c r="L73" s="227" t="s">
        <v>1262</v>
      </c>
      <c r="M73" s="227" t="s">
        <v>1262</v>
      </c>
      <c r="N73" s="227" t="s">
        <v>1130</v>
      </c>
      <c r="O73" s="227" t="s">
        <v>493</v>
      </c>
      <c r="P73" s="227" t="s">
        <v>188</v>
      </c>
      <c r="Q73" s="227" t="s">
        <v>1690</v>
      </c>
      <c r="R73" s="234" t="s">
        <v>408</v>
      </c>
      <c r="S73" s="227" t="s">
        <v>1697</v>
      </c>
      <c r="T73" s="310" t="s">
        <v>1130</v>
      </c>
      <c r="U73" s="311" t="s">
        <v>1130</v>
      </c>
      <c r="V73" s="311" t="s">
        <v>1262</v>
      </c>
      <c r="W73" s="311" t="s">
        <v>1130</v>
      </c>
      <c r="X73" s="312" t="s">
        <v>2027</v>
      </c>
    </row>
    <row r="74" spans="1:24" ht="63.75" x14ac:dyDescent="0.2">
      <c r="A74" s="227" t="s">
        <v>118</v>
      </c>
      <c r="B74" s="227">
        <v>2023</v>
      </c>
      <c r="C74" s="227" t="s">
        <v>656</v>
      </c>
      <c r="D74" s="227" t="s">
        <v>144</v>
      </c>
      <c r="E74" s="231" t="s">
        <v>1492</v>
      </c>
      <c r="F74" s="232" t="s">
        <v>1688</v>
      </c>
      <c r="G74" s="227" t="s">
        <v>1262</v>
      </c>
      <c r="H74" s="227" t="s">
        <v>435</v>
      </c>
      <c r="I74" s="233" t="s">
        <v>180</v>
      </c>
      <c r="J74" s="227" t="s">
        <v>1262</v>
      </c>
      <c r="K74" s="227" t="s">
        <v>1262</v>
      </c>
      <c r="L74" s="227" t="s">
        <v>1262</v>
      </c>
      <c r="M74" s="227" t="s">
        <v>1262</v>
      </c>
      <c r="N74" s="227" t="s">
        <v>1130</v>
      </c>
      <c r="O74" s="227" t="s">
        <v>491</v>
      </c>
      <c r="P74" s="227" t="s">
        <v>188</v>
      </c>
      <c r="Q74" s="227" t="s">
        <v>1692</v>
      </c>
      <c r="R74" s="234" t="s">
        <v>408</v>
      </c>
      <c r="S74" s="227" t="s">
        <v>1697</v>
      </c>
      <c r="T74" s="310" t="s">
        <v>1130</v>
      </c>
      <c r="U74" s="311" t="s">
        <v>1130</v>
      </c>
      <c r="V74" s="311" t="s">
        <v>1262</v>
      </c>
      <c r="W74" s="311" t="s">
        <v>1130</v>
      </c>
      <c r="X74" s="312" t="s">
        <v>2028</v>
      </c>
    </row>
    <row r="75" spans="1:24" ht="51" x14ac:dyDescent="0.2">
      <c r="A75" s="227" t="s">
        <v>118</v>
      </c>
      <c r="B75" s="227">
        <v>2023</v>
      </c>
      <c r="C75" s="227" t="s">
        <v>656</v>
      </c>
      <c r="D75" s="227" t="s">
        <v>144</v>
      </c>
      <c r="E75" s="231" t="s">
        <v>1492</v>
      </c>
      <c r="F75" s="232" t="s">
        <v>1688</v>
      </c>
      <c r="G75" s="227" t="s">
        <v>1262</v>
      </c>
      <c r="H75" s="227" t="s">
        <v>435</v>
      </c>
      <c r="I75" s="233" t="s">
        <v>180</v>
      </c>
      <c r="J75" s="227" t="s">
        <v>1262</v>
      </c>
      <c r="K75" s="227" t="s">
        <v>1262</v>
      </c>
      <c r="L75" s="227" t="s">
        <v>1262</v>
      </c>
      <c r="M75" s="227" t="s">
        <v>1262</v>
      </c>
      <c r="N75" s="227" t="s">
        <v>1130</v>
      </c>
      <c r="O75" s="227" t="s">
        <v>479</v>
      </c>
      <c r="P75" s="227" t="s">
        <v>190</v>
      </c>
      <c r="Q75" s="227" t="s">
        <v>1552</v>
      </c>
      <c r="R75" s="234" t="s">
        <v>408</v>
      </c>
      <c r="S75" s="227" t="s">
        <v>1697</v>
      </c>
      <c r="T75" s="310" t="s">
        <v>1262</v>
      </c>
      <c r="U75" s="311" t="s">
        <v>1262</v>
      </c>
      <c r="V75" s="311" t="s">
        <v>1262</v>
      </c>
      <c r="W75" s="311" t="s">
        <v>1130</v>
      </c>
      <c r="X75" s="312" t="s">
        <v>2029</v>
      </c>
    </row>
    <row r="76" spans="1:24" ht="38.25" x14ac:dyDescent="0.2">
      <c r="A76" s="227" t="s">
        <v>118</v>
      </c>
      <c r="B76" s="227">
        <v>2023</v>
      </c>
      <c r="C76" s="227" t="s">
        <v>656</v>
      </c>
      <c r="D76" s="227" t="s">
        <v>144</v>
      </c>
      <c r="E76" s="231" t="s">
        <v>1496</v>
      </c>
      <c r="F76" s="232" t="s">
        <v>1688</v>
      </c>
      <c r="G76" s="227" t="s">
        <v>1262</v>
      </c>
      <c r="H76" s="227" t="s">
        <v>435</v>
      </c>
      <c r="I76" s="233" t="s">
        <v>180</v>
      </c>
      <c r="J76" s="227" t="s">
        <v>1262</v>
      </c>
      <c r="K76" s="227" t="s">
        <v>1262</v>
      </c>
      <c r="L76" s="227" t="s">
        <v>1262</v>
      </c>
      <c r="M76" s="227" t="s">
        <v>1262</v>
      </c>
      <c r="N76" s="227" t="s">
        <v>1130</v>
      </c>
      <c r="O76" s="227" t="s">
        <v>481</v>
      </c>
      <c r="P76" s="227" t="s">
        <v>190</v>
      </c>
      <c r="Q76" s="227" t="s">
        <v>1689</v>
      </c>
      <c r="R76" s="234" t="s">
        <v>408</v>
      </c>
      <c r="S76" s="227" t="s">
        <v>1697</v>
      </c>
      <c r="T76" s="310" t="s">
        <v>1262</v>
      </c>
      <c r="U76" s="311" t="s">
        <v>1262</v>
      </c>
      <c r="V76" s="311" t="s">
        <v>1262</v>
      </c>
      <c r="W76" s="311" t="s">
        <v>1130</v>
      </c>
      <c r="X76" s="312" t="s">
        <v>998</v>
      </c>
    </row>
    <row r="77" spans="1:24" ht="127.5" x14ac:dyDescent="0.2">
      <c r="A77" s="227" t="s">
        <v>118</v>
      </c>
      <c r="B77" s="227">
        <v>2023</v>
      </c>
      <c r="C77" s="227" t="s">
        <v>656</v>
      </c>
      <c r="D77" s="227" t="s">
        <v>144</v>
      </c>
      <c r="E77" s="231" t="s">
        <v>1496</v>
      </c>
      <c r="F77" s="232" t="s">
        <v>1688</v>
      </c>
      <c r="G77" s="227" t="s">
        <v>1262</v>
      </c>
      <c r="H77" s="227" t="s">
        <v>435</v>
      </c>
      <c r="I77" s="233" t="s">
        <v>180</v>
      </c>
      <c r="J77" s="227" t="s">
        <v>1262</v>
      </c>
      <c r="K77" s="227" t="s">
        <v>1262</v>
      </c>
      <c r="L77" s="227" t="s">
        <v>1262</v>
      </c>
      <c r="M77" s="227" t="s">
        <v>1262</v>
      </c>
      <c r="N77" s="227" t="s">
        <v>1130</v>
      </c>
      <c r="O77" s="227" t="s">
        <v>493</v>
      </c>
      <c r="P77" s="227" t="s">
        <v>188</v>
      </c>
      <c r="Q77" s="227" t="s">
        <v>1690</v>
      </c>
      <c r="R77" s="234" t="s">
        <v>408</v>
      </c>
      <c r="S77" s="227" t="s">
        <v>1697</v>
      </c>
      <c r="T77" s="310" t="s">
        <v>1130</v>
      </c>
      <c r="U77" s="311" t="s">
        <v>1130</v>
      </c>
      <c r="V77" s="311" t="s">
        <v>1262</v>
      </c>
      <c r="W77" s="311" t="s">
        <v>1130</v>
      </c>
      <c r="X77" s="312" t="s">
        <v>2027</v>
      </c>
    </row>
    <row r="78" spans="1:24" ht="63.75" x14ac:dyDescent="0.2">
      <c r="A78" s="227" t="s">
        <v>118</v>
      </c>
      <c r="B78" s="227">
        <v>2023</v>
      </c>
      <c r="C78" s="227" t="s">
        <v>656</v>
      </c>
      <c r="D78" s="227" t="s">
        <v>144</v>
      </c>
      <c r="E78" s="231" t="s">
        <v>1496</v>
      </c>
      <c r="F78" s="232" t="s">
        <v>1688</v>
      </c>
      <c r="G78" s="227" t="s">
        <v>1262</v>
      </c>
      <c r="H78" s="227" t="s">
        <v>435</v>
      </c>
      <c r="I78" s="233" t="s">
        <v>180</v>
      </c>
      <c r="J78" s="227" t="s">
        <v>1262</v>
      </c>
      <c r="K78" s="227" t="s">
        <v>1262</v>
      </c>
      <c r="L78" s="227" t="s">
        <v>1262</v>
      </c>
      <c r="M78" s="227" t="s">
        <v>1262</v>
      </c>
      <c r="N78" s="227" t="s">
        <v>1130</v>
      </c>
      <c r="O78" s="227" t="s">
        <v>491</v>
      </c>
      <c r="P78" s="227" t="s">
        <v>188</v>
      </c>
      <c r="Q78" s="227" t="s">
        <v>1692</v>
      </c>
      <c r="R78" s="234" t="s">
        <v>408</v>
      </c>
      <c r="S78" s="227" t="s">
        <v>1697</v>
      </c>
      <c r="T78" s="310" t="s">
        <v>1130</v>
      </c>
      <c r="U78" s="311" t="s">
        <v>1130</v>
      </c>
      <c r="V78" s="311" t="s">
        <v>1262</v>
      </c>
      <c r="W78" s="311" t="s">
        <v>1130</v>
      </c>
      <c r="X78" s="312" t="s">
        <v>2028</v>
      </c>
    </row>
    <row r="79" spans="1:24" ht="51" x14ac:dyDescent="0.2">
      <c r="A79" s="227" t="s">
        <v>118</v>
      </c>
      <c r="B79" s="227">
        <v>2023</v>
      </c>
      <c r="C79" s="227" t="s">
        <v>656</v>
      </c>
      <c r="D79" s="227" t="s">
        <v>144</v>
      </c>
      <c r="E79" s="231" t="s">
        <v>1496</v>
      </c>
      <c r="F79" s="232" t="s">
        <v>1688</v>
      </c>
      <c r="G79" s="227" t="s">
        <v>1262</v>
      </c>
      <c r="H79" s="227" t="s">
        <v>435</v>
      </c>
      <c r="I79" s="233" t="s">
        <v>180</v>
      </c>
      <c r="J79" s="227" t="s">
        <v>1262</v>
      </c>
      <c r="K79" s="227" t="s">
        <v>1262</v>
      </c>
      <c r="L79" s="227" t="s">
        <v>1262</v>
      </c>
      <c r="M79" s="227" t="s">
        <v>1262</v>
      </c>
      <c r="N79" s="227" t="s">
        <v>1130</v>
      </c>
      <c r="O79" s="227" t="s">
        <v>479</v>
      </c>
      <c r="P79" s="227" t="s">
        <v>190</v>
      </c>
      <c r="Q79" s="227" t="s">
        <v>1552</v>
      </c>
      <c r="R79" s="234" t="s">
        <v>408</v>
      </c>
      <c r="S79" s="227" t="s">
        <v>1697</v>
      </c>
      <c r="T79" s="310" t="s">
        <v>1262</v>
      </c>
      <c r="U79" s="311" t="s">
        <v>1262</v>
      </c>
      <c r="V79" s="311" t="s">
        <v>1262</v>
      </c>
      <c r="W79" s="311" t="s">
        <v>1130</v>
      </c>
      <c r="X79" s="312" t="s">
        <v>2029</v>
      </c>
    </row>
    <row r="80" spans="1:24" ht="38.25" x14ac:dyDescent="0.2">
      <c r="A80" s="227" t="s">
        <v>118</v>
      </c>
      <c r="B80" s="227">
        <v>2023</v>
      </c>
      <c r="C80" s="227" t="s">
        <v>656</v>
      </c>
      <c r="D80" s="227" t="s">
        <v>144</v>
      </c>
      <c r="E80" s="231" t="s">
        <v>1694</v>
      </c>
      <c r="F80" s="232" t="s">
        <v>1688</v>
      </c>
      <c r="G80" s="227" t="s">
        <v>1262</v>
      </c>
      <c r="H80" s="227" t="s">
        <v>435</v>
      </c>
      <c r="I80" s="233" t="s">
        <v>180</v>
      </c>
      <c r="J80" s="227" t="s">
        <v>1262</v>
      </c>
      <c r="K80" s="227" t="s">
        <v>1262</v>
      </c>
      <c r="L80" s="227" t="s">
        <v>1262</v>
      </c>
      <c r="M80" s="227" t="s">
        <v>1262</v>
      </c>
      <c r="N80" s="227" t="s">
        <v>1130</v>
      </c>
      <c r="O80" s="227" t="s">
        <v>481</v>
      </c>
      <c r="P80" s="227" t="s">
        <v>190</v>
      </c>
      <c r="Q80" s="227" t="s">
        <v>1689</v>
      </c>
      <c r="R80" s="234" t="s">
        <v>408</v>
      </c>
      <c r="S80" s="227" t="s">
        <v>1697</v>
      </c>
      <c r="T80" s="310" t="s">
        <v>1262</v>
      </c>
      <c r="U80" s="311" t="s">
        <v>1262</v>
      </c>
      <c r="V80" s="311" t="s">
        <v>1262</v>
      </c>
      <c r="W80" s="311" t="s">
        <v>1130</v>
      </c>
      <c r="X80" s="312" t="s">
        <v>998</v>
      </c>
    </row>
    <row r="81" spans="1:24" ht="127.5" x14ac:dyDescent="0.2">
      <c r="A81" s="227" t="s">
        <v>118</v>
      </c>
      <c r="B81" s="227">
        <v>2023</v>
      </c>
      <c r="C81" s="227" t="s">
        <v>656</v>
      </c>
      <c r="D81" s="227" t="s">
        <v>144</v>
      </c>
      <c r="E81" s="231" t="s">
        <v>1694</v>
      </c>
      <c r="F81" s="232" t="s">
        <v>1688</v>
      </c>
      <c r="G81" s="227" t="s">
        <v>1262</v>
      </c>
      <c r="H81" s="227" t="s">
        <v>435</v>
      </c>
      <c r="I81" s="233" t="s">
        <v>180</v>
      </c>
      <c r="J81" s="227" t="s">
        <v>1262</v>
      </c>
      <c r="K81" s="227" t="s">
        <v>1262</v>
      </c>
      <c r="L81" s="227" t="s">
        <v>1262</v>
      </c>
      <c r="M81" s="227" t="s">
        <v>1262</v>
      </c>
      <c r="N81" s="227" t="s">
        <v>1130</v>
      </c>
      <c r="O81" s="227" t="s">
        <v>493</v>
      </c>
      <c r="P81" s="227" t="s">
        <v>188</v>
      </c>
      <c r="Q81" s="227" t="s">
        <v>1690</v>
      </c>
      <c r="R81" s="234" t="s">
        <v>408</v>
      </c>
      <c r="S81" s="227" t="s">
        <v>1697</v>
      </c>
      <c r="T81" s="310" t="s">
        <v>1130</v>
      </c>
      <c r="U81" s="311" t="s">
        <v>1130</v>
      </c>
      <c r="V81" s="311" t="s">
        <v>1262</v>
      </c>
      <c r="W81" s="311" t="s">
        <v>1130</v>
      </c>
      <c r="X81" s="312" t="s">
        <v>2027</v>
      </c>
    </row>
    <row r="82" spans="1:24" ht="63.75" x14ac:dyDescent="0.2">
      <c r="A82" s="227" t="s">
        <v>118</v>
      </c>
      <c r="B82" s="227">
        <v>2023</v>
      </c>
      <c r="C82" s="227" t="s">
        <v>656</v>
      </c>
      <c r="D82" s="227" t="s">
        <v>144</v>
      </c>
      <c r="E82" s="231" t="s">
        <v>1694</v>
      </c>
      <c r="F82" s="232" t="s">
        <v>1688</v>
      </c>
      <c r="G82" s="227" t="s">
        <v>1262</v>
      </c>
      <c r="H82" s="227" t="s">
        <v>435</v>
      </c>
      <c r="I82" s="233" t="s">
        <v>180</v>
      </c>
      <c r="J82" s="227" t="s">
        <v>1262</v>
      </c>
      <c r="K82" s="227" t="s">
        <v>1262</v>
      </c>
      <c r="L82" s="227" t="s">
        <v>1262</v>
      </c>
      <c r="M82" s="227" t="s">
        <v>1262</v>
      </c>
      <c r="N82" s="227" t="s">
        <v>1130</v>
      </c>
      <c r="O82" s="227" t="s">
        <v>491</v>
      </c>
      <c r="P82" s="227" t="s">
        <v>188</v>
      </c>
      <c r="Q82" s="227" t="s">
        <v>1692</v>
      </c>
      <c r="R82" s="234" t="s">
        <v>408</v>
      </c>
      <c r="S82" s="227" t="s">
        <v>1697</v>
      </c>
      <c r="T82" s="310" t="s">
        <v>1130</v>
      </c>
      <c r="U82" s="311" t="s">
        <v>1130</v>
      </c>
      <c r="V82" s="311" t="s">
        <v>1262</v>
      </c>
      <c r="W82" s="311" t="s">
        <v>1130</v>
      </c>
      <c r="X82" s="312" t="s">
        <v>2028</v>
      </c>
    </row>
    <row r="83" spans="1:24" ht="51" x14ac:dyDescent="0.2">
      <c r="A83" s="227" t="s">
        <v>118</v>
      </c>
      <c r="B83" s="227">
        <v>2023</v>
      </c>
      <c r="C83" s="227" t="s">
        <v>656</v>
      </c>
      <c r="D83" s="227" t="s">
        <v>144</v>
      </c>
      <c r="E83" s="231" t="s">
        <v>1694</v>
      </c>
      <c r="F83" s="232" t="s">
        <v>1688</v>
      </c>
      <c r="G83" s="227" t="s">
        <v>1262</v>
      </c>
      <c r="H83" s="227" t="s">
        <v>435</v>
      </c>
      <c r="I83" s="233" t="s">
        <v>180</v>
      </c>
      <c r="J83" s="227" t="s">
        <v>1262</v>
      </c>
      <c r="K83" s="227" t="s">
        <v>1262</v>
      </c>
      <c r="L83" s="227" t="s">
        <v>1262</v>
      </c>
      <c r="M83" s="227" t="s">
        <v>1262</v>
      </c>
      <c r="N83" s="227" t="s">
        <v>1130</v>
      </c>
      <c r="O83" s="227" t="s">
        <v>479</v>
      </c>
      <c r="P83" s="227" t="s">
        <v>190</v>
      </c>
      <c r="Q83" s="227" t="s">
        <v>1552</v>
      </c>
      <c r="R83" s="234" t="s">
        <v>408</v>
      </c>
      <c r="S83" s="227" t="s">
        <v>1697</v>
      </c>
      <c r="T83" s="310" t="s">
        <v>1262</v>
      </c>
      <c r="U83" s="311" t="s">
        <v>1262</v>
      </c>
      <c r="V83" s="311" t="s">
        <v>1262</v>
      </c>
      <c r="W83" s="311" t="s">
        <v>1130</v>
      </c>
      <c r="X83" s="312" t="s">
        <v>2029</v>
      </c>
    </row>
    <row r="84" spans="1:24" ht="38.25" x14ac:dyDescent="0.2">
      <c r="A84" s="227" t="s">
        <v>118</v>
      </c>
      <c r="B84" s="227">
        <v>2023</v>
      </c>
      <c r="C84" s="227" t="s">
        <v>656</v>
      </c>
      <c r="D84" s="187" t="s">
        <v>144</v>
      </c>
      <c r="E84" s="231" t="s">
        <v>1510</v>
      </c>
      <c r="F84" s="232" t="s">
        <v>1688</v>
      </c>
      <c r="G84" s="227" t="s">
        <v>1262</v>
      </c>
      <c r="H84" s="227" t="s">
        <v>435</v>
      </c>
      <c r="I84" s="233" t="s">
        <v>180</v>
      </c>
      <c r="J84" s="227" t="s">
        <v>1262</v>
      </c>
      <c r="K84" s="227" t="s">
        <v>1262</v>
      </c>
      <c r="L84" s="227" t="s">
        <v>1262</v>
      </c>
      <c r="M84" s="227" t="s">
        <v>1262</v>
      </c>
      <c r="N84" s="227" t="s">
        <v>1130</v>
      </c>
      <c r="O84" s="227" t="s">
        <v>481</v>
      </c>
      <c r="P84" s="227" t="s">
        <v>190</v>
      </c>
      <c r="Q84" s="227" t="s">
        <v>1689</v>
      </c>
      <c r="R84" s="234" t="s">
        <v>408</v>
      </c>
      <c r="S84" s="227" t="s">
        <v>1697</v>
      </c>
      <c r="T84" s="310" t="s">
        <v>1262</v>
      </c>
      <c r="U84" s="311" t="s">
        <v>1262</v>
      </c>
      <c r="V84" s="311" t="s">
        <v>1262</v>
      </c>
      <c r="W84" s="311" t="s">
        <v>1130</v>
      </c>
      <c r="X84" s="312" t="s">
        <v>998</v>
      </c>
    </row>
    <row r="85" spans="1:24" ht="127.5" x14ac:dyDescent="0.2">
      <c r="A85" s="227" t="s">
        <v>118</v>
      </c>
      <c r="B85" s="227">
        <v>2023</v>
      </c>
      <c r="C85" s="227" t="s">
        <v>656</v>
      </c>
      <c r="D85" s="187" t="s">
        <v>144</v>
      </c>
      <c r="E85" s="231" t="s">
        <v>1510</v>
      </c>
      <c r="F85" s="232" t="s">
        <v>1688</v>
      </c>
      <c r="G85" s="227" t="s">
        <v>1262</v>
      </c>
      <c r="H85" s="227" t="s">
        <v>435</v>
      </c>
      <c r="I85" s="233" t="s">
        <v>180</v>
      </c>
      <c r="J85" s="227" t="s">
        <v>1262</v>
      </c>
      <c r="K85" s="227" t="s">
        <v>1262</v>
      </c>
      <c r="L85" s="227" t="s">
        <v>1262</v>
      </c>
      <c r="M85" s="227" t="s">
        <v>1262</v>
      </c>
      <c r="N85" s="227" t="s">
        <v>1130</v>
      </c>
      <c r="O85" s="227" t="s">
        <v>493</v>
      </c>
      <c r="P85" s="227" t="s">
        <v>188</v>
      </c>
      <c r="Q85" s="227" t="s">
        <v>1690</v>
      </c>
      <c r="R85" s="234" t="s">
        <v>408</v>
      </c>
      <c r="S85" s="227" t="s">
        <v>1697</v>
      </c>
      <c r="T85" s="310" t="s">
        <v>1130</v>
      </c>
      <c r="U85" s="311" t="s">
        <v>1130</v>
      </c>
      <c r="V85" s="311" t="s">
        <v>1262</v>
      </c>
      <c r="W85" s="311" t="s">
        <v>1130</v>
      </c>
      <c r="X85" s="312" t="s">
        <v>2027</v>
      </c>
    </row>
    <row r="86" spans="1:24" ht="63.75" x14ac:dyDescent="0.2">
      <c r="A86" s="227" t="s">
        <v>118</v>
      </c>
      <c r="B86" s="227">
        <v>2023</v>
      </c>
      <c r="C86" s="227" t="s">
        <v>656</v>
      </c>
      <c r="D86" s="187" t="s">
        <v>144</v>
      </c>
      <c r="E86" s="231" t="s">
        <v>1510</v>
      </c>
      <c r="F86" s="232" t="s">
        <v>1688</v>
      </c>
      <c r="G86" s="227" t="s">
        <v>1262</v>
      </c>
      <c r="H86" s="227" t="s">
        <v>435</v>
      </c>
      <c r="I86" s="233" t="s">
        <v>180</v>
      </c>
      <c r="J86" s="227" t="s">
        <v>1262</v>
      </c>
      <c r="K86" s="227" t="s">
        <v>1262</v>
      </c>
      <c r="L86" s="227" t="s">
        <v>1262</v>
      </c>
      <c r="M86" s="227" t="s">
        <v>1262</v>
      </c>
      <c r="N86" s="227" t="s">
        <v>1130</v>
      </c>
      <c r="O86" s="227" t="s">
        <v>491</v>
      </c>
      <c r="P86" s="227" t="s">
        <v>188</v>
      </c>
      <c r="Q86" s="227" t="s">
        <v>1692</v>
      </c>
      <c r="R86" s="234" t="s">
        <v>408</v>
      </c>
      <c r="S86" s="227" t="s">
        <v>1697</v>
      </c>
      <c r="T86" s="310" t="s">
        <v>1130</v>
      </c>
      <c r="U86" s="311" t="s">
        <v>1130</v>
      </c>
      <c r="V86" s="311" t="s">
        <v>1262</v>
      </c>
      <c r="W86" s="311" t="s">
        <v>1130</v>
      </c>
      <c r="X86" s="312" t="s">
        <v>2028</v>
      </c>
    </row>
    <row r="87" spans="1:24" ht="51" x14ac:dyDescent="0.2">
      <c r="A87" s="227" t="s">
        <v>118</v>
      </c>
      <c r="B87" s="227">
        <v>2023</v>
      </c>
      <c r="C87" s="227" t="s">
        <v>656</v>
      </c>
      <c r="D87" s="187" t="s">
        <v>144</v>
      </c>
      <c r="E87" s="231" t="s">
        <v>1510</v>
      </c>
      <c r="F87" s="232" t="s">
        <v>1688</v>
      </c>
      <c r="G87" s="227" t="s">
        <v>1262</v>
      </c>
      <c r="H87" s="227" t="s">
        <v>435</v>
      </c>
      <c r="I87" s="233" t="s">
        <v>180</v>
      </c>
      <c r="J87" s="227" t="s">
        <v>1262</v>
      </c>
      <c r="K87" s="227" t="s">
        <v>1262</v>
      </c>
      <c r="L87" s="227" t="s">
        <v>1262</v>
      </c>
      <c r="M87" s="227" t="s">
        <v>1262</v>
      </c>
      <c r="N87" s="227" t="s">
        <v>1130</v>
      </c>
      <c r="O87" s="227" t="s">
        <v>479</v>
      </c>
      <c r="P87" s="227" t="s">
        <v>190</v>
      </c>
      <c r="Q87" s="227" t="s">
        <v>1552</v>
      </c>
      <c r="R87" s="234" t="s">
        <v>408</v>
      </c>
      <c r="S87" s="227" t="s">
        <v>1697</v>
      </c>
      <c r="T87" s="310" t="s">
        <v>1262</v>
      </c>
      <c r="U87" s="311" t="s">
        <v>1262</v>
      </c>
      <c r="V87" s="311" t="s">
        <v>1262</v>
      </c>
      <c r="W87" s="311" t="s">
        <v>1130</v>
      </c>
      <c r="X87" s="312" t="s">
        <v>2029</v>
      </c>
    </row>
    <row r="88" spans="1:24" ht="216.75" x14ac:dyDescent="0.2">
      <c r="A88" s="227" t="s">
        <v>118</v>
      </c>
      <c r="B88" s="227">
        <v>2023</v>
      </c>
      <c r="C88" s="227" t="s">
        <v>656</v>
      </c>
      <c r="D88" s="227" t="s">
        <v>158</v>
      </c>
      <c r="E88" s="231" t="s">
        <v>1514</v>
      </c>
      <c r="F88" s="232" t="s">
        <v>1688</v>
      </c>
      <c r="G88" s="227" t="s">
        <v>1262</v>
      </c>
      <c r="H88" s="227" t="s">
        <v>446</v>
      </c>
      <c r="I88" s="233" t="s">
        <v>180</v>
      </c>
      <c r="J88" s="227" t="s">
        <v>1262</v>
      </c>
      <c r="K88" s="227" t="s">
        <v>1262</v>
      </c>
      <c r="L88" s="227" t="s">
        <v>1262</v>
      </c>
      <c r="M88" s="227" t="s">
        <v>1262</v>
      </c>
      <c r="N88" s="227" t="s">
        <v>1130</v>
      </c>
      <c r="O88" s="227" t="s">
        <v>491</v>
      </c>
      <c r="P88" s="227" t="s">
        <v>188</v>
      </c>
      <c r="Q88" s="227" t="s">
        <v>1695</v>
      </c>
      <c r="R88" s="234" t="s">
        <v>408</v>
      </c>
      <c r="S88" s="227" t="s">
        <v>1696</v>
      </c>
      <c r="T88" s="310" t="s">
        <v>1262</v>
      </c>
      <c r="U88" s="311" t="s">
        <v>1262</v>
      </c>
      <c r="V88" s="311" t="s">
        <v>1262</v>
      </c>
      <c r="W88" s="311" t="s">
        <v>1262</v>
      </c>
      <c r="X88" s="312" t="s">
        <v>2039</v>
      </c>
    </row>
    <row r="89" spans="1:24" ht="15.75" customHeight="1" x14ac:dyDescent="0.2">
      <c r="J89" s="9"/>
      <c r="K89" s="9"/>
      <c r="L89" s="9"/>
      <c r="M89" s="9"/>
    </row>
    <row r="90" spans="1:24" ht="15.75" customHeight="1" x14ac:dyDescent="0.2">
      <c r="J90" s="9"/>
      <c r="K90" s="9"/>
      <c r="L90" s="9"/>
      <c r="M90" s="9"/>
    </row>
    <row r="91" spans="1:24" ht="15.75" customHeight="1" x14ac:dyDescent="0.2">
      <c r="J91" s="9"/>
      <c r="K91" s="9"/>
      <c r="L91" s="9"/>
      <c r="M91" s="9"/>
    </row>
    <row r="92" spans="1:24" ht="15.75" customHeight="1" x14ac:dyDescent="0.2">
      <c r="J92" s="9"/>
      <c r="K92" s="9"/>
      <c r="L92" s="9"/>
      <c r="M92" s="9"/>
    </row>
    <row r="93" spans="1:24" ht="15.75" customHeight="1" x14ac:dyDescent="0.2">
      <c r="J93" s="9"/>
      <c r="K93" s="9"/>
      <c r="L93" s="9"/>
      <c r="M93" s="9"/>
    </row>
    <row r="94" spans="1:24" ht="15.75" customHeight="1" x14ac:dyDescent="0.2">
      <c r="J94" s="9"/>
      <c r="K94" s="9"/>
      <c r="L94" s="9"/>
      <c r="M94" s="9"/>
    </row>
    <row r="95" spans="1:24" ht="15.75" customHeight="1" x14ac:dyDescent="0.2">
      <c r="J95" s="9"/>
      <c r="K95" s="9"/>
      <c r="L95" s="9"/>
      <c r="M95" s="9"/>
    </row>
    <row r="96" spans="1:24" ht="15.75" customHeight="1" x14ac:dyDescent="0.2">
      <c r="J96" s="9"/>
      <c r="K96" s="9"/>
      <c r="L96" s="9"/>
      <c r="M96" s="9"/>
    </row>
    <row r="97" spans="10:13" ht="15.75" customHeight="1" x14ac:dyDescent="0.2">
      <c r="J97" s="9"/>
      <c r="K97" s="9"/>
      <c r="L97" s="9"/>
      <c r="M97" s="9"/>
    </row>
    <row r="98" spans="10:13" ht="15.75" customHeight="1" x14ac:dyDescent="0.2">
      <c r="J98" s="9"/>
      <c r="K98" s="9"/>
      <c r="L98" s="9"/>
      <c r="M98" s="9"/>
    </row>
    <row r="99" spans="10:13" ht="15.75" customHeight="1" x14ac:dyDescent="0.2">
      <c r="J99" s="9"/>
      <c r="K99" s="9"/>
      <c r="L99" s="9"/>
      <c r="M99" s="9"/>
    </row>
    <row r="100" spans="10:13" ht="15.75" customHeight="1" x14ac:dyDescent="0.2">
      <c r="J100" s="9"/>
      <c r="K100" s="9"/>
      <c r="L100" s="9"/>
      <c r="M100" s="9"/>
    </row>
    <row r="101" spans="10:13" ht="15.75" customHeight="1" x14ac:dyDescent="0.2">
      <c r="J101" s="9"/>
      <c r="K101" s="9"/>
      <c r="L101" s="9"/>
      <c r="M101" s="9"/>
    </row>
    <row r="102" spans="10:13" ht="15.75" customHeight="1" x14ac:dyDescent="0.2">
      <c r="J102" s="9"/>
      <c r="K102" s="9"/>
      <c r="L102" s="9"/>
      <c r="M102" s="9"/>
    </row>
    <row r="103" spans="10:13" ht="15.75" customHeight="1" x14ac:dyDescent="0.2">
      <c r="J103" s="9"/>
      <c r="K103" s="9"/>
      <c r="L103" s="9"/>
      <c r="M103" s="9"/>
    </row>
    <row r="104" spans="10:13" ht="15.75" customHeight="1" x14ac:dyDescent="0.2">
      <c r="J104" s="9"/>
      <c r="K104" s="9"/>
      <c r="L104" s="9"/>
      <c r="M104" s="9"/>
    </row>
    <row r="105" spans="10:13" ht="15.75" customHeight="1" x14ac:dyDescent="0.2">
      <c r="J105" s="9"/>
      <c r="K105" s="9"/>
      <c r="L105" s="9"/>
      <c r="M105" s="9"/>
    </row>
    <row r="106" spans="10:13" ht="15.75" customHeight="1" x14ac:dyDescent="0.2">
      <c r="J106" s="9"/>
      <c r="K106" s="9"/>
      <c r="L106" s="9"/>
      <c r="M106" s="9"/>
    </row>
    <row r="107" spans="10:13" ht="15.75" customHeight="1" x14ac:dyDescent="0.2">
      <c r="J107" s="9"/>
      <c r="K107" s="9"/>
      <c r="L107" s="9"/>
      <c r="M107" s="9"/>
    </row>
    <row r="108" spans="10:13" ht="15.75" customHeight="1" x14ac:dyDescent="0.2">
      <c r="J108" s="9"/>
      <c r="K108" s="9"/>
      <c r="L108" s="9"/>
      <c r="M108" s="9"/>
    </row>
    <row r="109" spans="10:13" ht="15.75" customHeight="1" x14ac:dyDescent="0.2">
      <c r="J109" s="9"/>
      <c r="K109" s="9"/>
      <c r="L109" s="9"/>
      <c r="M109" s="9"/>
    </row>
    <row r="110" spans="10:13" ht="15.75" customHeight="1" x14ac:dyDescent="0.2">
      <c r="J110" s="9"/>
      <c r="K110" s="9"/>
      <c r="L110" s="9"/>
      <c r="M110" s="9"/>
    </row>
    <row r="111" spans="10:13" ht="15.75" customHeight="1" x14ac:dyDescent="0.2">
      <c r="J111" s="9"/>
      <c r="K111" s="9"/>
      <c r="L111" s="9"/>
      <c r="M111" s="9"/>
    </row>
    <row r="112" spans="10:13" ht="15.75" customHeight="1" x14ac:dyDescent="0.2">
      <c r="J112" s="9"/>
      <c r="K112" s="9"/>
      <c r="L112" s="9"/>
      <c r="M112" s="9"/>
    </row>
    <row r="113" spans="10:13" ht="15.75" customHeight="1" x14ac:dyDescent="0.2">
      <c r="J113" s="9"/>
      <c r="K113" s="9"/>
      <c r="L113" s="9"/>
      <c r="M113" s="9"/>
    </row>
    <row r="114" spans="10:13" ht="15.75" customHeight="1" x14ac:dyDescent="0.2">
      <c r="J114" s="9"/>
      <c r="K114" s="9"/>
      <c r="L114" s="9"/>
      <c r="M114" s="9"/>
    </row>
    <row r="115" spans="10:13" ht="15.75" customHeight="1" x14ac:dyDescent="0.2">
      <c r="J115" s="9"/>
      <c r="K115" s="9"/>
      <c r="L115" s="9"/>
      <c r="M115" s="9"/>
    </row>
    <row r="116" spans="10:13" ht="15.75" customHeight="1" x14ac:dyDescent="0.2">
      <c r="J116" s="9"/>
      <c r="K116" s="9"/>
      <c r="L116" s="9"/>
      <c r="M116" s="9"/>
    </row>
    <row r="117" spans="10:13" ht="15.75" customHeight="1" x14ac:dyDescent="0.2">
      <c r="J117" s="9"/>
      <c r="K117" s="9"/>
      <c r="L117" s="9"/>
      <c r="M117" s="9"/>
    </row>
    <row r="118" spans="10:13" ht="15.75" customHeight="1" x14ac:dyDescent="0.2">
      <c r="J118" s="9"/>
      <c r="K118" s="9"/>
      <c r="L118" s="9"/>
      <c r="M118" s="9"/>
    </row>
    <row r="119" spans="10:13" ht="15.75" customHeight="1" x14ac:dyDescent="0.2">
      <c r="J119" s="9"/>
      <c r="K119" s="9"/>
      <c r="L119" s="9"/>
      <c r="M119" s="9"/>
    </row>
    <row r="120" spans="10:13" ht="15.75" customHeight="1" x14ac:dyDescent="0.2">
      <c r="J120" s="9"/>
      <c r="K120" s="9"/>
      <c r="L120" s="9"/>
      <c r="M120" s="9"/>
    </row>
    <row r="121" spans="10:13" ht="15.75" customHeight="1" x14ac:dyDescent="0.2">
      <c r="J121" s="9"/>
      <c r="K121" s="9"/>
      <c r="L121" s="9"/>
      <c r="M121" s="9"/>
    </row>
    <row r="122" spans="10:13" ht="15.75" customHeight="1" x14ac:dyDescent="0.2">
      <c r="J122" s="9"/>
      <c r="K122" s="9"/>
      <c r="L122" s="9"/>
      <c r="M122" s="9"/>
    </row>
    <row r="123" spans="10:13" ht="15.75" customHeight="1" x14ac:dyDescent="0.2">
      <c r="J123" s="9"/>
      <c r="K123" s="9"/>
      <c r="L123" s="9"/>
      <c r="M123" s="9"/>
    </row>
    <row r="124" spans="10:13" ht="15.75" customHeight="1" x14ac:dyDescent="0.2">
      <c r="J124" s="9"/>
      <c r="K124" s="9"/>
      <c r="L124" s="9"/>
      <c r="M124" s="9"/>
    </row>
    <row r="125" spans="10:13" ht="15.75" customHeight="1" x14ac:dyDescent="0.2">
      <c r="J125" s="9"/>
      <c r="K125" s="9"/>
      <c r="L125" s="9"/>
      <c r="M125" s="9"/>
    </row>
    <row r="126" spans="10:13" ht="15.75" customHeight="1" x14ac:dyDescent="0.2">
      <c r="J126" s="9"/>
      <c r="K126" s="9"/>
      <c r="L126" s="9"/>
      <c r="M126" s="9"/>
    </row>
    <row r="127" spans="10:13" ht="15.75" customHeight="1" x14ac:dyDescent="0.2">
      <c r="J127" s="9"/>
      <c r="K127" s="9"/>
      <c r="L127" s="9"/>
      <c r="M127" s="9"/>
    </row>
    <row r="128" spans="10:13" ht="15.75" customHeight="1" x14ac:dyDescent="0.2">
      <c r="J128" s="9"/>
      <c r="K128" s="9"/>
      <c r="L128" s="9"/>
      <c r="M128" s="9"/>
    </row>
    <row r="129" spans="10:13" ht="15.75" customHeight="1" x14ac:dyDescent="0.2">
      <c r="J129" s="9"/>
      <c r="K129" s="9"/>
      <c r="L129" s="9"/>
      <c r="M129" s="9"/>
    </row>
    <row r="130" spans="10:13" ht="15.75" customHeight="1" x14ac:dyDescent="0.2">
      <c r="J130" s="9"/>
      <c r="K130" s="9"/>
      <c r="L130" s="9"/>
      <c r="M130" s="9"/>
    </row>
    <row r="131" spans="10:13" ht="15.75" customHeight="1" x14ac:dyDescent="0.2">
      <c r="J131" s="9"/>
      <c r="K131" s="9"/>
      <c r="L131" s="9"/>
      <c r="M131" s="9"/>
    </row>
    <row r="132" spans="10:13" ht="15.75" customHeight="1" x14ac:dyDescent="0.2">
      <c r="J132" s="9"/>
      <c r="K132" s="9"/>
      <c r="L132" s="9"/>
      <c r="M132" s="9"/>
    </row>
    <row r="133" spans="10:13" ht="15.75" customHeight="1" x14ac:dyDescent="0.2">
      <c r="J133" s="9"/>
      <c r="K133" s="9"/>
      <c r="L133" s="9"/>
      <c r="M133" s="9"/>
    </row>
    <row r="134" spans="10:13" ht="15.75" customHeight="1" x14ac:dyDescent="0.2">
      <c r="J134" s="9"/>
      <c r="K134" s="9"/>
      <c r="L134" s="9"/>
      <c r="M134" s="9"/>
    </row>
    <row r="135" spans="10:13" ht="15.75" customHeight="1" x14ac:dyDescent="0.2">
      <c r="J135" s="9"/>
      <c r="K135" s="9"/>
      <c r="L135" s="9"/>
      <c r="M135" s="9"/>
    </row>
    <row r="136" spans="10:13" ht="15.75" customHeight="1" x14ac:dyDescent="0.2">
      <c r="J136" s="9"/>
      <c r="K136" s="9"/>
      <c r="L136" s="9"/>
      <c r="M136" s="9"/>
    </row>
    <row r="137" spans="10:13" ht="15.75" customHeight="1" x14ac:dyDescent="0.2">
      <c r="J137" s="9"/>
      <c r="K137" s="9"/>
      <c r="L137" s="9"/>
      <c r="M137" s="9"/>
    </row>
    <row r="138" spans="10:13" ht="15.75" customHeight="1" x14ac:dyDescent="0.2">
      <c r="J138" s="9"/>
      <c r="K138" s="9"/>
      <c r="L138" s="9"/>
      <c r="M138" s="9"/>
    </row>
    <row r="139" spans="10:13" ht="15.75" customHeight="1" x14ac:dyDescent="0.2">
      <c r="J139" s="9"/>
      <c r="K139" s="9"/>
      <c r="L139" s="9"/>
      <c r="M139" s="9"/>
    </row>
    <row r="140" spans="10:13" ht="15.75" customHeight="1" x14ac:dyDescent="0.2">
      <c r="J140" s="9"/>
      <c r="K140" s="9"/>
      <c r="L140" s="9"/>
      <c r="M140" s="9"/>
    </row>
    <row r="141" spans="10:13" ht="15.75" customHeight="1" x14ac:dyDescent="0.2">
      <c r="J141" s="9"/>
      <c r="K141" s="9"/>
      <c r="L141" s="9"/>
      <c r="M141" s="9"/>
    </row>
    <row r="142" spans="10:13" ht="15.75" customHeight="1" x14ac:dyDescent="0.2">
      <c r="J142" s="9"/>
      <c r="K142" s="9"/>
      <c r="L142" s="9"/>
      <c r="M142" s="9"/>
    </row>
    <row r="143" spans="10:13" ht="15.75" customHeight="1" x14ac:dyDescent="0.2">
      <c r="J143" s="9"/>
      <c r="K143" s="9"/>
      <c r="L143" s="9"/>
      <c r="M143" s="9"/>
    </row>
    <row r="144" spans="10:13" ht="15.75" customHeight="1" x14ac:dyDescent="0.2">
      <c r="J144" s="9"/>
      <c r="K144" s="9"/>
      <c r="L144" s="9"/>
      <c r="M144" s="9"/>
    </row>
    <row r="145" spans="10:13" ht="15.75" customHeight="1" x14ac:dyDescent="0.2">
      <c r="J145" s="9"/>
      <c r="K145" s="9"/>
      <c r="L145" s="9"/>
      <c r="M145" s="9"/>
    </row>
    <row r="146" spans="10:13" ht="15.75" customHeight="1" x14ac:dyDescent="0.2">
      <c r="J146" s="9"/>
      <c r="K146" s="9"/>
      <c r="L146" s="9"/>
      <c r="M146" s="9"/>
    </row>
    <row r="147" spans="10:13" ht="15.75" customHeight="1" x14ac:dyDescent="0.2">
      <c r="J147" s="9"/>
      <c r="K147" s="9"/>
      <c r="L147" s="9"/>
      <c r="M147" s="9"/>
    </row>
    <row r="148" spans="10:13" ht="15.75" customHeight="1" x14ac:dyDescent="0.2">
      <c r="J148" s="9"/>
      <c r="K148" s="9"/>
      <c r="L148" s="9"/>
      <c r="M148" s="9"/>
    </row>
    <row r="149" spans="10:13" ht="15.75" customHeight="1" x14ac:dyDescent="0.2">
      <c r="J149" s="9"/>
      <c r="K149" s="9"/>
      <c r="L149" s="9"/>
      <c r="M149" s="9"/>
    </row>
    <row r="150" spans="10:13" ht="15.75" customHeight="1" x14ac:dyDescent="0.2">
      <c r="J150" s="9"/>
      <c r="K150" s="9"/>
      <c r="L150" s="9"/>
      <c r="M150" s="9"/>
    </row>
    <row r="151" spans="10:13" ht="15.75" customHeight="1" x14ac:dyDescent="0.2">
      <c r="J151" s="9"/>
      <c r="K151" s="9"/>
      <c r="L151" s="9"/>
      <c r="M151" s="9"/>
    </row>
    <row r="152" spans="10:13" ht="15.75" customHeight="1" x14ac:dyDescent="0.2">
      <c r="J152" s="9"/>
      <c r="K152" s="9"/>
      <c r="L152" s="9"/>
      <c r="M152" s="9"/>
    </row>
    <row r="153" spans="10:13" ht="15.75" customHeight="1" x14ac:dyDescent="0.2">
      <c r="J153" s="9"/>
      <c r="K153" s="9"/>
      <c r="L153" s="9"/>
      <c r="M153" s="9"/>
    </row>
    <row r="154" spans="10:13" ht="15.75" customHeight="1" x14ac:dyDescent="0.2">
      <c r="J154" s="9"/>
      <c r="K154" s="9"/>
      <c r="L154" s="9"/>
      <c r="M154" s="9"/>
    </row>
    <row r="155" spans="10:13" ht="15.75" customHeight="1" x14ac:dyDescent="0.2">
      <c r="J155" s="9"/>
      <c r="K155" s="9"/>
      <c r="L155" s="9"/>
      <c r="M155" s="9"/>
    </row>
    <row r="156" spans="10:13" ht="15.75" customHeight="1" x14ac:dyDescent="0.2">
      <c r="J156" s="9"/>
      <c r="K156" s="9"/>
      <c r="L156" s="9"/>
      <c r="M156" s="9"/>
    </row>
    <row r="157" spans="10:13" ht="15.75" customHeight="1" x14ac:dyDescent="0.2">
      <c r="J157" s="9"/>
      <c r="K157" s="9"/>
      <c r="L157" s="9"/>
      <c r="M157" s="9"/>
    </row>
    <row r="158" spans="10:13" ht="15.75" customHeight="1" x14ac:dyDescent="0.2">
      <c r="J158" s="9"/>
      <c r="K158" s="9"/>
      <c r="L158" s="9"/>
      <c r="M158" s="9"/>
    </row>
    <row r="159" spans="10:13" ht="15.75" customHeight="1" x14ac:dyDescent="0.2">
      <c r="J159" s="9"/>
      <c r="K159" s="9"/>
      <c r="L159" s="9"/>
      <c r="M159" s="9"/>
    </row>
    <row r="160" spans="10:13" ht="15.75" customHeight="1" x14ac:dyDescent="0.2">
      <c r="J160" s="9"/>
      <c r="K160" s="9"/>
      <c r="L160" s="9"/>
      <c r="M160" s="9"/>
    </row>
    <row r="161" spans="10:13" ht="15.75" customHeight="1" x14ac:dyDescent="0.2">
      <c r="J161" s="9"/>
      <c r="K161" s="9"/>
      <c r="L161" s="9"/>
      <c r="M161" s="9"/>
    </row>
    <row r="162" spans="10:13" ht="15.75" customHeight="1" x14ac:dyDescent="0.2">
      <c r="J162" s="9"/>
      <c r="K162" s="9"/>
      <c r="L162" s="9"/>
      <c r="M162" s="9"/>
    </row>
    <row r="163" spans="10:13" ht="15.75" customHeight="1" x14ac:dyDescent="0.2">
      <c r="J163" s="9"/>
      <c r="K163" s="9"/>
      <c r="L163" s="9"/>
      <c r="M163" s="9"/>
    </row>
    <row r="164" spans="10:13" ht="15.75" customHeight="1" x14ac:dyDescent="0.2">
      <c r="J164" s="9"/>
      <c r="K164" s="9"/>
      <c r="L164" s="9"/>
      <c r="M164" s="9"/>
    </row>
    <row r="165" spans="10:13" ht="15.75" customHeight="1" x14ac:dyDescent="0.2">
      <c r="J165" s="9"/>
      <c r="K165" s="9"/>
      <c r="L165" s="9"/>
      <c r="M165" s="9"/>
    </row>
    <row r="166" spans="10:13" ht="15.75" customHeight="1" x14ac:dyDescent="0.2">
      <c r="J166" s="9"/>
      <c r="K166" s="9"/>
      <c r="L166" s="9"/>
      <c r="M166" s="9"/>
    </row>
    <row r="167" spans="10:13" ht="15.75" customHeight="1" x14ac:dyDescent="0.2">
      <c r="J167" s="9"/>
      <c r="K167" s="9"/>
      <c r="L167" s="9"/>
      <c r="M167" s="9"/>
    </row>
    <row r="168" spans="10:13" ht="15.75" customHeight="1" x14ac:dyDescent="0.2">
      <c r="J168" s="9"/>
      <c r="K168" s="9"/>
      <c r="L168" s="9"/>
      <c r="M168" s="9"/>
    </row>
    <row r="169" spans="10:13" ht="15.75" customHeight="1" x14ac:dyDescent="0.2">
      <c r="J169" s="9"/>
      <c r="K169" s="9"/>
      <c r="L169" s="9"/>
      <c r="M169" s="9"/>
    </row>
    <row r="170" spans="10:13" ht="15.75" customHeight="1" x14ac:dyDescent="0.2">
      <c r="J170" s="9"/>
      <c r="K170" s="9"/>
      <c r="L170" s="9"/>
      <c r="M170" s="9"/>
    </row>
    <row r="171" spans="10:13" ht="15.75" customHeight="1" x14ac:dyDescent="0.2">
      <c r="J171" s="9"/>
      <c r="K171" s="9"/>
      <c r="L171" s="9"/>
      <c r="M171" s="9"/>
    </row>
    <row r="172" spans="10:13" ht="15.75" customHeight="1" x14ac:dyDescent="0.2">
      <c r="J172" s="9"/>
      <c r="K172" s="9"/>
      <c r="L172" s="9"/>
      <c r="M172" s="9"/>
    </row>
    <row r="173" spans="10:13" ht="15.75" customHeight="1" x14ac:dyDescent="0.2">
      <c r="J173" s="9"/>
      <c r="K173" s="9"/>
      <c r="L173" s="9"/>
      <c r="M173" s="9"/>
    </row>
    <row r="174" spans="10:13" ht="15.75" customHeight="1" x14ac:dyDescent="0.2">
      <c r="J174" s="9"/>
      <c r="K174" s="9"/>
      <c r="L174" s="9"/>
      <c r="M174" s="9"/>
    </row>
    <row r="175" spans="10:13" ht="15.75" customHeight="1" x14ac:dyDescent="0.2">
      <c r="J175" s="9"/>
      <c r="K175" s="9"/>
      <c r="L175" s="9"/>
      <c r="M175" s="9"/>
    </row>
    <row r="176" spans="10:13" ht="15.75" customHeight="1" x14ac:dyDescent="0.2">
      <c r="J176" s="9"/>
      <c r="K176" s="9"/>
      <c r="L176" s="9"/>
      <c r="M176" s="9"/>
    </row>
    <row r="177" spans="10:13" ht="15.75" customHeight="1" x14ac:dyDescent="0.2">
      <c r="J177" s="9"/>
      <c r="K177" s="9"/>
      <c r="L177" s="9"/>
      <c r="M177" s="9"/>
    </row>
    <row r="178" spans="10:13" ht="15.75" customHeight="1" x14ac:dyDescent="0.2">
      <c r="J178" s="9"/>
      <c r="K178" s="9"/>
      <c r="L178" s="9"/>
      <c r="M178" s="9"/>
    </row>
    <row r="179" spans="10:13" ht="15.75" customHeight="1" x14ac:dyDescent="0.2">
      <c r="J179" s="9"/>
      <c r="K179" s="9"/>
      <c r="L179" s="9"/>
      <c r="M179" s="9"/>
    </row>
    <row r="180" spans="10:13" ht="15.75" customHeight="1" x14ac:dyDescent="0.2">
      <c r="J180" s="9"/>
      <c r="K180" s="9"/>
      <c r="L180" s="9"/>
      <c r="M180" s="9"/>
    </row>
    <row r="181" spans="10:13" ht="15.75" customHeight="1" x14ac:dyDescent="0.2">
      <c r="J181" s="9"/>
      <c r="K181" s="9"/>
      <c r="L181" s="9"/>
      <c r="M181" s="9"/>
    </row>
    <row r="182" spans="10:13" ht="15.75" customHeight="1" x14ac:dyDescent="0.2">
      <c r="J182" s="9"/>
      <c r="K182" s="9"/>
      <c r="L182" s="9"/>
      <c r="M182" s="9"/>
    </row>
    <row r="183" spans="10:13" ht="15.75" customHeight="1" x14ac:dyDescent="0.2">
      <c r="J183" s="9"/>
      <c r="K183" s="9"/>
      <c r="L183" s="9"/>
      <c r="M183" s="9"/>
    </row>
    <row r="184" spans="10:13" ht="15.75" customHeight="1" x14ac:dyDescent="0.2">
      <c r="J184" s="9"/>
      <c r="K184" s="9"/>
      <c r="L184" s="9"/>
      <c r="M184" s="9"/>
    </row>
    <row r="185" spans="10:13" ht="15.75" customHeight="1" x14ac:dyDescent="0.2">
      <c r="J185" s="9"/>
      <c r="K185" s="9"/>
      <c r="L185" s="9"/>
      <c r="M185" s="9"/>
    </row>
    <row r="186" spans="10:13" ht="15.75" customHeight="1" x14ac:dyDescent="0.2">
      <c r="J186" s="9"/>
      <c r="K186" s="9"/>
      <c r="L186" s="9"/>
      <c r="M186" s="9"/>
    </row>
    <row r="187" spans="10:13" ht="15.75" customHeight="1" x14ac:dyDescent="0.2">
      <c r="J187" s="9"/>
      <c r="K187" s="9"/>
      <c r="L187" s="9"/>
      <c r="M187" s="9"/>
    </row>
    <row r="188" spans="10:13" ht="15.75" customHeight="1" x14ac:dyDescent="0.2">
      <c r="J188" s="9"/>
      <c r="K188" s="9"/>
      <c r="L188" s="9"/>
      <c r="M188" s="9"/>
    </row>
    <row r="189" spans="10:13" ht="15.75" customHeight="1" x14ac:dyDescent="0.2">
      <c r="J189" s="9"/>
      <c r="K189" s="9"/>
      <c r="L189" s="9"/>
      <c r="M189" s="9"/>
    </row>
    <row r="190" spans="10:13" ht="15.75" customHeight="1" x14ac:dyDescent="0.2">
      <c r="J190" s="9"/>
      <c r="K190" s="9"/>
      <c r="L190" s="9"/>
      <c r="M190" s="9"/>
    </row>
    <row r="191" spans="10:13" ht="15.75" customHeight="1" x14ac:dyDescent="0.2">
      <c r="J191" s="9"/>
      <c r="K191" s="9"/>
      <c r="L191" s="9"/>
      <c r="M191" s="9"/>
    </row>
    <row r="192" spans="10:13" ht="15.75" customHeight="1" x14ac:dyDescent="0.2">
      <c r="J192" s="9"/>
      <c r="K192" s="9"/>
      <c r="L192" s="9"/>
      <c r="M192" s="9"/>
    </row>
    <row r="193" spans="10:13" ht="15.75" customHeight="1" x14ac:dyDescent="0.2">
      <c r="J193" s="9"/>
      <c r="K193" s="9"/>
      <c r="L193" s="9"/>
      <c r="M193" s="9"/>
    </row>
    <row r="194" spans="10:13" ht="15.75" customHeight="1" x14ac:dyDescent="0.2">
      <c r="J194" s="9"/>
      <c r="K194" s="9"/>
      <c r="L194" s="9"/>
      <c r="M194" s="9"/>
    </row>
    <row r="195" spans="10:13" ht="15.75" customHeight="1" x14ac:dyDescent="0.2">
      <c r="J195" s="9"/>
      <c r="K195" s="9"/>
      <c r="L195" s="9"/>
      <c r="M195" s="9"/>
    </row>
    <row r="196" spans="10:13" ht="15.75" customHeight="1" x14ac:dyDescent="0.2">
      <c r="J196" s="9"/>
      <c r="K196" s="9"/>
      <c r="L196" s="9"/>
      <c r="M196" s="9"/>
    </row>
    <row r="197" spans="10:13" ht="15.75" customHeight="1" x14ac:dyDescent="0.2">
      <c r="J197" s="9"/>
      <c r="K197" s="9"/>
      <c r="L197" s="9"/>
      <c r="M197" s="9"/>
    </row>
    <row r="198" spans="10:13" ht="15.75" customHeight="1" x14ac:dyDescent="0.2">
      <c r="J198" s="9"/>
      <c r="K198" s="9"/>
      <c r="L198" s="9"/>
      <c r="M198" s="9"/>
    </row>
    <row r="199" spans="10:13" ht="15.75" customHeight="1" x14ac:dyDescent="0.2">
      <c r="J199" s="9"/>
      <c r="K199" s="9"/>
      <c r="L199" s="9"/>
      <c r="M199" s="9"/>
    </row>
    <row r="200" spans="10:13" ht="15.75" customHeight="1" x14ac:dyDescent="0.2">
      <c r="J200" s="9"/>
      <c r="K200" s="9"/>
      <c r="L200" s="9"/>
      <c r="M200" s="9"/>
    </row>
    <row r="201" spans="10:13" ht="15.75" customHeight="1" x14ac:dyDescent="0.2">
      <c r="J201" s="9"/>
      <c r="K201" s="9"/>
      <c r="L201" s="9"/>
      <c r="M201" s="9"/>
    </row>
    <row r="202" spans="10:13" ht="15.75" customHeight="1" x14ac:dyDescent="0.2">
      <c r="J202" s="9"/>
      <c r="K202" s="9"/>
      <c r="L202" s="9"/>
      <c r="M202" s="9"/>
    </row>
    <row r="203" spans="10:13" ht="15.75" customHeight="1" x14ac:dyDescent="0.2">
      <c r="J203" s="9"/>
      <c r="K203" s="9"/>
      <c r="L203" s="9"/>
      <c r="M203" s="9"/>
    </row>
    <row r="204" spans="10:13" ht="15.75" customHeight="1" x14ac:dyDescent="0.2">
      <c r="J204" s="9"/>
      <c r="K204" s="9"/>
      <c r="L204" s="9"/>
      <c r="M204" s="9"/>
    </row>
    <row r="205" spans="10:13" ht="15.75" customHeight="1" x14ac:dyDescent="0.2">
      <c r="J205" s="9"/>
      <c r="K205" s="9"/>
      <c r="L205" s="9"/>
      <c r="M205" s="9"/>
    </row>
    <row r="206" spans="10:13" ht="15.75" customHeight="1" x14ac:dyDescent="0.2">
      <c r="J206" s="9"/>
      <c r="K206" s="9"/>
      <c r="L206" s="9"/>
      <c r="M206" s="9"/>
    </row>
    <row r="207" spans="10:13" ht="15.75" customHeight="1" x14ac:dyDescent="0.2">
      <c r="J207" s="9"/>
      <c r="K207" s="9"/>
      <c r="L207" s="9"/>
      <c r="M207" s="9"/>
    </row>
    <row r="208" spans="10:13" ht="15.75" customHeight="1" x14ac:dyDescent="0.2">
      <c r="J208" s="9"/>
      <c r="K208" s="9"/>
      <c r="L208" s="9"/>
      <c r="M208" s="9"/>
    </row>
    <row r="209" spans="10:13" ht="15.75" customHeight="1" x14ac:dyDescent="0.2">
      <c r="J209" s="9"/>
      <c r="K209" s="9"/>
      <c r="L209" s="9"/>
      <c r="M209" s="9"/>
    </row>
    <row r="210" spans="10:13" ht="15.75" customHeight="1" x14ac:dyDescent="0.2">
      <c r="J210" s="9"/>
      <c r="K210" s="9"/>
      <c r="L210" s="9"/>
      <c r="M210" s="9"/>
    </row>
    <row r="211" spans="10:13" ht="15.75" customHeight="1" x14ac:dyDescent="0.2">
      <c r="J211" s="9"/>
      <c r="K211" s="9"/>
      <c r="L211" s="9"/>
      <c r="M211" s="9"/>
    </row>
    <row r="212" spans="10:13" ht="15.75" customHeight="1" x14ac:dyDescent="0.2">
      <c r="J212" s="9"/>
      <c r="K212" s="9"/>
      <c r="L212" s="9"/>
      <c r="M212" s="9"/>
    </row>
    <row r="213" spans="10:13" ht="15.75" customHeight="1" x14ac:dyDescent="0.2">
      <c r="J213" s="9"/>
      <c r="K213" s="9"/>
      <c r="L213" s="9"/>
      <c r="M213" s="9"/>
    </row>
    <row r="214" spans="10:13" ht="15.75" customHeight="1" x14ac:dyDescent="0.2">
      <c r="J214" s="9"/>
      <c r="K214" s="9"/>
      <c r="L214" s="9"/>
      <c r="M214" s="9"/>
    </row>
    <row r="215" spans="10:13" ht="15.75" customHeight="1" x14ac:dyDescent="0.2">
      <c r="J215" s="9"/>
      <c r="K215" s="9"/>
      <c r="L215" s="9"/>
      <c r="M215" s="9"/>
    </row>
    <row r="216" spans="10:13" ht="15.75" customHeight="1" x14ac:dyDescent="0.2">
      <c r="J216" s="9"/>
      <c r="K216" s="9"/>
      <c r="L216" s="9"/>
      <c r="M216" s="9"/>
    </row>
    <row r="217" spans="10:13" ht="15.75" customHeight="1" x14ac:dyDescent="0.2">
      <c r="J217" s="9"/>
      <c r="K217" s="9"/>
      <c r="L217" s="9"/>
      <c r="M217" s="9"/>
    </row>
    <row r="218" spans="10:13" ht="15.75" customHeight="1" x14ac:dyDescent="0.2">
      <c r="J218" s="9"/>
      <c r="K218" s="9"/>
      <c r="L218" s="9"/>
      <c r="M218" s="9"/>
    </row>
    <row r="219" spans="10:13" ht="15.75" customHeight="1" x14ac:dyDescent="0.2">
      <c r="J219" s="9"/>
      <c r="K219" s="9"/>
      <c r="L219" s="9"/>
      <c r="M219" s="9"/>
    </row>
    <row r="220" spans="10:13" ht="15.75" customHeight="1" x14ac:dyDescent="0.2">
      <c r="J220" s="9"/>
      <c r="K220" s="9"/>
      <c r="L220" s="9"/>
      <c r="M220" s="9"/>
    </row>
    <row r="221" spans="10:13" ht="15.75" customHeight="1" x14ac:dyDescent="0.2">
      <c r="J221" s="9"/>
      <c r="K221" s="9"/>
      <c r="L221" s="9"/>
      <c r="M221" s="9"/>
    </row>
    <row r="222" spans="10:13" ht="15.75" customHeight="1" x14ac:dyDescent="0.2">
      <c r="J222" s="9"/>
      <c r="K222" s="9"/>
      <c r="L222" s="9"/>
      <c r="M222" s="9"/>
    </row>
    <row r="223" spans="10:13" ht="15.75" customHeight="1" x14ac:dyDescent="0.2">
      <c r="J223" s="9"/>
      <c r="K223" s="9"/>
      <c r="L223" s="9"/>
      <c r="M223" s="9"/>
    </row>
    <row r="224" spans="10:13" ht="15.75" customHeight="1" x14ac:dyDescent="0.2">
      <c r="J224" s="9"/>
      <c r="K224" s="9"/>
      <c r="L224" s="9"/>
      <c r="M224" s="9"/>
    </row>
    <row r="225" spans="10:13" ht="15.75" customHeight="1" x14ac:dyDescent="0.2">
      <c r="J225" s="9"/>
      <c r="K225" s="9"/>
      <c r="L225" s="9"/>
      <c r="M225" s="9"/>
    </row>
    <row r="226" spans="10:13" ht="15.75" customHeight="1" x14ac:dyDescent="0.2">
      <c r="J226" s="9"/>
      <c r="K226" s="9"/>
      <c r="L226" s="9"/>
      <c r="M226" s="9"/>
    </row>
    <row r="227" spans="10:13" ht="15.75" customHeight="1" x14ac:dyDescent="0.2">
      <c r="J227" s="9"/>
      <c r="K227" s="9"/>
      <c r="L227" s="9"/>
      <c r="M227" s="9"/>
    </row>
    <row r="228" spans="10:13" ht="15.75" customHeight="1" x14ac:dyDescent="0.2">
      <c r="J228" s="9"/>
      <c r="K228" s="9"/>
      <c r="L228" s="9"/>
      <c r="M228" s="9"/>
    </row>
    <row r="229" spans="10:13" ht="15.75" customHeight="1" x14ac:dyDescent="0.2">
      <c r="J229" s="9"/>
      <c r="K229" s="9"/>
      <c r="L229" s="9"/>
      <c r="M229" s="9"/>
    </row>
    <row r="230" spans="10:13" ht="15.75" customHeight="1" x14ac:dyDescent="0.2">
      <c r="J230" s="9"/>
      <c r="K230" s="9"/>
      <c r="L230" s="9"/>
      <c r="M230" s="9"/>
    </row>
    <row r="231" spans="10:13" ht="15.75" customHeight="1" x14ac:dyDescent="0.2">
      <c r="J231" s="9"/>
      <c r="K231" s="9"/>
      <c r="L231" s="9"/>
      <c r="M231" s="9"/>
    </row>
    <row r="232" spans="10:13" ht="15.75" customHeight="1" x14ac:dyDescent="0.2">
      <c r="J232" s="9"/>
      <c r="K232" s="9"/>
      <c r="L232" s="9"/>
      <c r="M232" s="9"/>
    </row>
    <row r="233" spans="10:13" ht="15.75" customHeight="1" x14ac:dyDescent="0.2">
      <c r="J233" s="9"/>
      <c r="K233" s="9"/>
      <c r="L233" s="9"/>
      <c r="M233" s="9"/>
    </row>
    <row r="234" spans="10:13" ht="15.75" customHeight="1" x14ac:dyDescent="0.2">
      <c r="J234" s="9"/>
      <c r="K234" s="9"/>
      <c r="L234" s="9"/>
      <c r="M234" s="9"/>
    </row>
    <row r="235" spans="10:13" ht="15.75" customHeight="1" x14ac:dyDescent="0.2">
      <c r="J235" s="9"/>
      <c r="K235" s="9"/>
      <c r="L235" s="9"/>
      <c r="M235" s="9"/>
    </row>
    <row r="236" spans="10:13" ht="15.75" customHeight="1" x14ac:dyDescent="0.2">
      <c r="J236" s="9"/>
      <c r="K236" s="9"/>
      <c r="L236" s="9"/>
      <c r="M236" s="9"/>
    </row>
    <row r="237" spans="10:13" ht="15.75" customHeight="1" x14ac:dyDescent="0.2">
      <c r="J237" s="9"/>
      <c r="K237" s="9"/>
      <c r="L237" s="9"/>
      <c r="M237" s="9"/>
    </row>
    <row r="238" spans="10:13" ht="15.75" customHeight="1" x14ac:dyDescent="0.2">
      <c r="J238" s="9"/>
      <c r="K238" s="9"/>
      <c r="L238" s="9"/>
      <c r="M238" s="9"/>
    </row>
    <row r="239" spans="10:13" ht="15.75" customHeight="1" x14ac:dyDescent="0.2">
      <c r="J239" s="9"/>
      <c r="K239" s="9"/>
      <c r="L239" s="9"/>
      <c r="M239" s="9"/>
    </row>
    <row r="240" spans="10:13" ht="15.75" customHeight="1" x14ac:dyDescent="0.2">
      <c r="J240" s="9"/>
      <c r="K240" s="9"/>
      <c r="L240" s="9"/>
      <c r="M240" s="9"/>
    </row>
    <row r="241" spans="10:13" ht="15.75" customHeight="1" x14ac:dyDescent="0.2">
      <c r="J241" s="9"/>
      <c r="K241" s="9"/>
      <c r="L241" s="9"/>
      <c r="M241" s="9"/>
    </row>
    <row r="242" spans="10:13" ht="15.75" customHeight="1" x14ac:dyDescent="0.2">
      <c r="J242" s="9"/>
      <c r="K242" s="9"/>
      <c r="L242" s="9"/>
      <c r="M242" s="9"/>
    </row>
    <row r="243" spans="10:13" ht="15.75" customHeight="1" x14ac:dyDescent="0.2">
      <c r="J243" s="9"/>
      <c r="K243" s="9"/>
      <c r="L243" s="9"/>
      <c r="M243" s="9"/>
    </row>
    <row r="244" spans="10:13" ht="15.75" customHeight="1" x14ac:dyDescent="0.2">
      <c r="J244" s="9"/>
      <c r="K244" s="9"/>
      <c r="L244" s="9"/>
      <c r="M244" s="9"/>
    </row>
    <row r="245" spans="10:13" ht="15.75" customHeight="1" x14ac:dyDescent="0.2">
      <c r="J245" s="9"/>
      <c r="K245" s="9"/>
      <c r="L245" s="9"/>
      <c r="M245" s="9"/>
    </row>
    <row r="246" spans="10:13" ht="15.75" customHeight="1" x14ac:dyDescent="0.2">
      <c r="J246" s="9"/>
      <c r="K246" s="9"/>
      <c r="L246" s="9"/>
      <c r="M246" s="9"/>
    </row>
    <row r="247" spans="10:13" ht="15.75" customHeight="1" x14ac:dyDescent="0.2">
      <c r="J247" s="9"/>
      <c r="K247" s="9"/>
      <c r="L247" s="9"/>
      <c r="M247" s="9"/>
    </row>
    <row r="248" spans="10:13" ht="15.75" customHeight="1" x14ac:dyDescent="0.2">
      <c r="J248" s="9"/>
      <c r="K248" s="9"/>
      <c r="L248" s="9"/>
      <c r="M248" s="9"/>
    </row>
    <row r="249" spans="10:13" ht="15.75" customHeight="1" x14ac:dyDescent="0.2">
      <c r="J249" s="9"/>
      <c r="K249" s="9"/>
      <c r="L249" s="9"/>
      <c r="M249" s="9"/>
    </row>
    <row r="250" spans="10:13" ht="15.75" customHeight="1" x14ac:dyDescent="0.2">
      <c r="J250" s="9"/>
      <c r="K250" s="9"/>
      <c r="L250" s="9"/>
      <c r="M250" s="9"/>
    </row>
    <row r="251" spans="10:13" ht="15.75" customHeight="1" x14ac:dyDescent="0.2">
      <c r="J251" s="9"/>
      <c r="K251" s="9"/>
      <c r="L251" s="9"/>
      <c r="M251" s="9"/>
    </row>
    <row r="252" spans="10:13" ht="15.75" customHeight="1" x14ac:dyDescent="0.2">
      <c r="J252" s="9"/>
      <c r="K252" s="9"/>
      <c r="L252" s="9"/>
      <c r="M252" s="9"/>
    </row>
    <row r="253" spans="10:13" ht="15.75" customHeight="1" x14ac:dyDescent="0.2">
      <c r="J253" s="9"/>
      <c r="K253" s="9"/>
      <c r="L253" s="9"/>
      <c r="M253" s="9"/>
    </row>
    <row r="254" spans="10:13" ht="15.75" customHeight="1" x14ac:dyDescent="0.2">
      <c r="J254" s="9"/>
      <c r="K254" s="9"/>
      <c r="L254" s="9"/>
      <c r="M254" s="9"/>
    </row>
    <row r="255" spans="10:13" ht="15.75" customHeight="1" x14ac:dyDescent="0.2">
      <c r="J255" s="9"/>
      <c r="K255" s="9"/>
      <c r="L255" s="9"/>
      <c r="M255" s="9"/>
    </row>
    <row r="256" spans="10:13" ht="15.75" customHeight="1" x14ac:dyDescent="0.2">
      <c r="J256" s="9"/>
      <c r="K256" s="9"/>
      <c r="L256" s="9"/>
      <c r="M256" s="9"/>
    </row>
    <row r="257" spans="10:13" ht="15.75" customHeight="1" x14ac:dyDescent="0.2">
      <c r="J257" s="9"/>
      <c r="K257" s="9"/>
      <c r="L257" s="9"/>
      <c r="M257" s="9"/>
    </row>
    <row r="258" spans="10:13" ht="15.75" customHeight="1" x14ac:dyDescent="0.2">
      <c r="J258" s="9"/>
      <c r="K258" s="9"/>
      <c r="L258" s="9"/>
      <c r="M258" s="9"/>
    </row>
    <row r="259" spans="10:13" ht="15.75" customHeight="1" x14ac:dyDescent="0.2">
      <c r="J259" s="9"/>
      <c r="K259" s="9"/>
      <c r="L259" s="9"/>
      <c r="M259" s="9"/>
    </row>
    <row r="260" spans="10:13" ht="15.75" customHeight="1" x14ac:dyDescent="0.2">
      <c r="J260" s="9"/>
      <c r="K260" s="9"/>
      <c r="L260" s="9"/>
      <c r="M260" s="9"/>
    </row>
    <row r="261" spans="10:13" ht="15.75" customHeight="1" x14ac:dyDescent="0.2">
      <c r="J261" s="9"/>
      <c r="K261" s="9"/>
      <c r="L261" s="9"/>
      <c r="M261" s="9"/>
    </row>
    <row r="262" spans="10:13" ht="15.75" customHeight="1" x14ac:dyDescent="0.2">
      <c r="J262" s="9"/>
      <c r="K262" s="9"/>
      <c r="L262" s="9"/>
      <c r="M262" s="9"/>
    </row>
    <row r="263" spans="10:13" ht="15.75" customHeight="1" x14ac:dyDescent="0.2">
      <c r="J263" s="9"/>
      <c r="K263" s="9"/>
      <c r="L263" s="9"/>
      <c r="M263" s="9"/>
    </row>
    <row r="264" spans="10:13" ht="15.75" customHeight="1" x14ac:dyDescent="0.2">
      <c r="J264" s="9"/>
      <c r="K264" s="9"/>
      <c r="L264" s="9"/>
      <c r="M264" s="9"/>
    </row>
    <row r="265" spans="10:13" ht="15.75" customHeight="1" x14ac:dyDescent="0.2">
      <c r="J265" s="9"/>
      <c r="K265" s="9"/>
      <c r="L265" s="9"/>
      <c r="M265" s="9"/>
    </row>
    <row r="266" spans="10:13" ht="15.75" customHeight="1" x14ac:dyDescent="0.2">
      <c r="J266" s="9"/>
      <c r="K266" s="9"/>
      <c r="L266" s="9"/>
      <c r="M266" s="9"/>
    </row>
    <row r="267" spans="10:13" ht="15.75" customHeight="1" x14ac:dyDescent="0.2">
      <c r="J267" s="9"/>
      <c r="K267" s="9"/>
      <c r="L267" s="9"/>
      <c r="M267" s="9"/>
    </row>
    <row r="268" spans="10:13" ht="15.75" customHeight="1" x14ac:dyDescent="0.2">
      <c r="J268" s="9"/>
      <c r="K268" s="9"/>
      <c r="L268" s="9"/>
      <c r="M268" s="9"/>
    </row>
    <row r="269" spans="10:13" ht="15.75" customHeight="1" x14ac:dyDescent="0.2">
      <c r="J269" s="9"/>
      <c r="K269" s="9"/>
      <c r="L269" s="9"/>
      <c r="M269" s="9"/>
    </row>
    <row r="270" spans="10:13" ht="15.75" customHeight="1" x14ac:dyDescent="0.2">
      <c r="J270" s="9"/>
      <c r="K270" s="9"/>
      <c r="L270" s="9"/>
      <c r="M270" s="9"/>
    </row>
    <row r="271" spans="10:13" ht="15.75" customHeight="1" x14ac:dyDescent="0.2">
      <c r="J271" s="9"/>
      <c r="K271" s="9"/>
      <c r="L271" s="9"/>
      <c r="M271" s="9"/>
    </row>
    <row r="272" spans="10:13" ht="15.75" customHeight="1" x14ac:dyDescent="0.2">
      <c r="J272" s="9"/>
      <c r="K272" s="9"/>
      <c r="L272" s="9"/>
      <c r="M272" s="9"/>
    </row>
    <row r="273" spans="10:13" ht="15.75" customHeight="1" x14ac:dyDescent="0.2">
      <c r="J273" s="9"/>
      <c r="K273" s="9"/>
      <c r="L273" s="9"/>
      <c r="M273" s="9"/>
    </row>
    <row r="274" spans="10:13" ht="15.75" customHeight="1" x14ac:dyDescent="0.2">
      <c r="J274" s="9"/>
      <c r="K274" s="9"/>
      <c r="L274" s="9"/>
      <c r="M274" s="9"/>
    </row>
    <row r="275" spans="10:13" ht="15.75" customHeight="1" x14ac:dyDescent="0.2">
      <c r="J275" s="9"/>
      <c r="K275" s="9"/>
      <c r="L275" s="9"/>
      <c r="M275" s="9"/>
    </row>
    <row r="276" spans="10:13" ht="15.75" customHeight="1" x14ac:dyDescent="0.2">
      <c r="J276" s="9"/>
      <c r="K276" s="9"/>
      <c r="L276" s="9"/>
      <c r="M276" s="9"/>
    </row>
    <row r="277" spans="10:13" ht="15.75" customHeight="1" x14ac:dyDescent="0.2">
      <c r="J277" s="9"/>
      <c r="K277" s="9"/>
      <c r="L277" s="9"/>
      <c r="M277" s="9"/>
    </row>
    <row r="278" spans="10:13" ht="15.75" customHeight="1" x14ac:dyDescent="0.2">
      <c r="J278" s="9"/>
      <c r="K278" s="9"/>
      <c r="L278" s="9"/>
      <c r="M278" s="9"/>
    </row>
    <row r="279" spans="10:13" ht="15.75" customHeight="1" x14ac:dyDescent="0.2">
      <c r="J279" s="9"/>
      <c r="K279" s="9"/>
      <c r="L279" s="9"/>
      <c r="M279" s="9"/>
    </row>
    <row r="280" spans="10:13" ht="15.75" customHeight="1" x14ac:dyDescent="0.2">
      <c r="J280" s="9"/>
      <c r="K280" s="9"/>
      <c r="L280" s="9"/>
      <c r="M280" s="9"/>
    </row>
    <row r="281" spans="10:13" ht="15.75" customHeight="1" x14ac:dyDescent="0.2">
      <c r="J281" s="9"/>
      <c r="K281" s="9"/>
      <c r="L281" s="9"/>
      <c r="M281" s="9"/>
    </row>
    <row r="282" spans="10:13" ht="15.75" customHeight="1" x14ac:dyDescent="0.2">
      <c r="J282" s="9"/>
      <c r="K282" s="9"/>
      <c r="L282" s="9"/>
      <c r="M282" s="9"/>
    </row>
    <row r="283" spans="10:13" ht="15.75" customHeight="1" x14ac:dyDescent="0.2">
      <c r="J283" s="9"/>
      <c r="K283" s="9"/>
      <c r="L283" s="9"/>
      <c r="M283" s="9"/>
    </row>
    <row r="284" spans="10:13" ht="15.75" customHeight="1" x14ac:dyDescent="0.2">
      <c r="J284" s="9"/>
      <c r="K284" s="9"/>
      <c r="L284" s="9"/>
      <c r="M284" s="9"/>
    </row>
    <row r="285" spans="10:13" ht="15.75" customHeight="1" x14ac:dyDescent="0.2">
      <c r="J285" s="9"/>
      <c r="K285" s="9"/>
      <c r="L285" s="9"/>
      <c r="M285" s="9"/>
    </row>
    <row r="286" spans="10:13" ht="15.75" customHeight="1" x14ac:dyDescent="0.2">
      <c r="J286" s="9"/>
      <c r="K286" s="9"/>
      <c r="L286" s="9"/>
      <c r="M286" s="9"/>
    </row>
    <row r="287" spans="10:13" ht="15.75" customHeight="1" x14ac:dyDescent="0.2">
      <c r="J287" s="9"/>
      <c r="K287" s="9"/>
      <c r="L287" s="9"/>
      <c r="M287" s="9"/>
    </row>
    <row r="288" spans="10:13" ht="15.75" customHeight="1" x14ac:dyDescent="0.2">
      <c r="J288" s="9"/>
      <c r="K288" s="9"/>
      <c r="L288" s="9"/>
      <c r="M288" s="9"/>
    </row>
    <row r="289" spans="10:13" ht="15.75" customHeight="1" x14ac:dyDescent="0.2">
      <c r="J289" s="9"/>
      <c r="K289" s="9"/>
      <c r="L289" s="9"/>
      <c r="M289" s="9"/>
    </row>
    <row r="290" spans="10:13" ht="15.75" customHeight="1" x14ac:dyDescent="0.2">
      <c r="J290" s="9"/>
      <c r="K290" s="9"/>
      <c r="L290" s="9"/>
      <c r="M290" s="9"/>
    </row>
    <row r="291" spans="10:13" ht="15.75" customHeight="1" x14ac:dyDescent="0.2">
      <c r="J291" s="9"/>
      <c r="K291" s="9"/>
      <c r="L291" s="9"/>
      <c r="M291" s="9"/>
    </row>
    <row r="292" spans="10:13" ht="15.75" customHeight="1" x14ac:dyDescent="0.2">
      <c r="J292" s="9"/>
      <c r="K292" s="9"/>
      <c r="L292" s="9"/>
      <c r="M292" s="9"/>
    </row>
    <row r="293" spans="10:13" ht="15.75" customHeight="1" x14ac:dyDescent="0.2">
      <c r="J293" s="9"/>
      <c r="K293" s="9"/>
      <c r="L293" s="9"/>
      <c r="M293" s="9"/>
    </row>
    <row r="294" spans="10:13" ht="15.75" customHeight="1" x14ac:dyDescent="0.2">
      <c r="J294" s="9"/>
      <c r="K294" s="9"/>
      <c r="L294" s="9"/>
      <c r="M294" s="9"/>
    </row>
    <row r="295" spans="10:13" ht="15.75" customHeight="1" x14ac:dyDescent="0.2">
      <c r="J295" s="9"/>
      <c r="K295" s="9"/>
      <c r="L295" s="9"/>
      <c r="M295" s="9"/>
    </row>
    <row r="296" spans="10:13" ht="15.75" customHeight="1" x14ac:dyDescent="0.2">
      <c r="J296" s="9"/>
      <c r="K296" s="9"/>
      <c r="L296" s="9"/>
      <c r="M296" s="9"/>
    </row>
    <row r="297" spans="10:13" ht="15.75" customHeight="1" x14ac:dyDescent="0.2">
      <c r="J297" s="9"/>
      <c r="K297" s="9"/>
      <c r="L297" s="9"/>
      <c r="M297" s="9"/>
    </row>
    <row r="298" spans="10:13" ht="15.75" customHeight="1" x14ac:dyDescent="0.2">
      <c r="J298" s="9"/>
      <c r="K298" s="9"/>
      <c r="L298" s="9"/>
      <c r="M298" s="9"/>
    </row>
    <row r="299" spans="10:13" ht="15.75" customHeight="1" x14ac:dyDescent="0.2">
      <c r="J299" s="9"/>
      <c r="K299" s="9"/>
      <c r="L299" s="9"/>
      <c r="M299" s="9"/>
    </row>
    <row r="300" spans="10:13" ht="15.75" customHeight="1" x14ac:dyDescent="0.2">
      <c r="J300" s="9"/>
      <c r="K300" s="9"/>
      <c r="L300" s="9"/>
      <c r="M300" s="9"/>
    </row>
    <row r="301" spans="10:13" ht="15.75" customHeight="1" x14ac:dyDescent="0.2">
      <c r="J301" s="9"/>
      <c r="K301" s="9"/>
      <c r="L301" s="9"/>
      <c r="M301" s="9"/>
    </row>
    <row r="302" spans="10:13" ht="15.75" customHeight="1" x14ac:dyDescent="0.2">
      <c r="J302" s="9"/>
      <c r="K302" s="9"/>
      <c r="L302" s="9"/>
      <c r="M302" s="9"/>
    </row>
    <row r="303" spans="10:13" ht="15.75" customHeight="1" x14ac:dyDescent="0.2">
      <c r="J303" s="9"/>
      <c r="K303" s="9"/>
      <c r="L303" s="9"/>
      <c r="M303" s="9"/>
    </row>
    <row r="304" spans="10:13" ht="15.75" customHeight="1" x14ac:dyDescent="0.2">
      <c r="J304" s="9"/>
      <c r="K304" s="9"/>
      <c r="L304" s="9"/>
      <c r="M304" s="9"/>
    </row>
    <row r="305" spans="10:13" ht="15.75" customHeight="1" x14ac:dyDescent="0.2">
      <c r="J305" s="9"/>
      <c r="K305" s="9"/>
      <c r="L305" s="9"/>
      <c r="M305" s="9"/>
    </row>
    <row r="306" spans="10:13" ht="15.75" customHeight="1" x14ac:dyDescent="0.2">
      <c r="J306" s="9"/>
      <c r="K306" s="9"/>
      <c r="L306" s="9"/>
      <c r="M306" s="9"/>
    </row>
    <row r="307" spans="10:13" ht="15.75" customHeight="1" x14ac:dyDescent="0.2">
      <c r="J307" s="9"/>
      <c r="K307" s="9"/>
      <c r="L307" s="9"/>
      <c r="M307" s="9"/>
    </row>
    <row r="308" spans="10:13" ht="15.75" customHeight="1" x14ac:dyDescent="0.2">
      <c r="J308" s="9"/>
      <c r="K308" s="9"/>
      <c r="L308" s="9"/>
      <c r="M308" s="9"/>
    </row>
    <row r="309" spans="10:13" ht="15.75" customHeight="1" x14ac:dyDescent="0.2">
      <c r="J309" s="9"/>
      <c r="K309" s="9"/>
      <c r="L309" s="9"/>
      <c r="M309" s="9"/>
    </row>
    <row r="310" spans="10:13" ht="15.75" customHeight="1" x14ac:dyDescent="0.2">
      <c r="J310" s="9"/>
      <c r="K310" s="9"/>
      <c r="L310" s="9"/>
      <c r="M310" s="9"/>
    </row>
    <row r="311" spans="10:13" ht="15.75" customHeight="1" x14ac:dyDescent="0.2">
      <c r="J311" s="9"/>
      <c r="K311" s="9"/>
      <c r="L311" s="9"/>
      <c r="M311" s="9"/>
    </row>
    <row r="312" spans="10:13" ht="15.75" customHeight="1" x14ac:dyDescent="0.2">
      <c r="J312" s="9"/>
      <c r="K312" s="9"/>
      <c r="L312" s="9"/>
      <c r="M312" s="9"/>
    </row>
    <row r="313" spans="10:13" ht="15.75" customHeight="1" x14ac:dyDescent="0.2">
      <c r="J313" s="9"/>
      <c r="K313" s="9"/>
      <c r="L313" s="9"/>
      <c r="M313" s="9"/>
    </row>
    <row r="314" spans="10:13" ht="15.75" customHeight="1" x14ac:dyDescent="0.2">
      <c r="J314" s="9"/>
      <c r="K314" s="9"/>
      <c r="L314" s="9"/>
      <c r="M314" s="9"/>
    </row>
    <row r="315" spans="10:13" ht="15.75" customHeight="1" x14ac:dyDescent="0.2">
      <c r="J315" s="9"/>
      <c r="K315" s="9"/>
      <c r="L315" s="9"/>
      <c r="M315" s="9"/>
    </row>
    <row r="316" spans="10:13" ht="15.75" customHeight="1" x14ac:dyDescent="0.2">
      <c r="J316" s="9"/>
      <c r="K316" s="9"/>
      <c r="L316" s="9"/>
      <c r="M316" s="9"/>
    </row>
    <row r="317" spans="10:13" ht="15.75" customHeight="1" x14ac:dyDescent="0.2">
      <c r="J317" s="9"/>
      <c r="K317" s="9"/>
      <c r="L317" s="9"/>
      <c r="M317" s="9"/>
    </row>
    <row r="318" spans="10:13" ht="15.75" customHeight="1" x14ac:dyDescent="0.2">
      <c r="J318" s="9"/>
      <c r="K318" s="9"/>
      <c r="L318" s="9"/>
      <c r="M318" s="9"/>
    </row>
    <row r="319" spans="10:13" ht="15.75" customHeight="1" x14ac:dyDescent="0.2">
      <c r="J319" s="9"/>
      <c r="K319" s="9"/>
      <c r="L319" s="9"/>
      <c r="M319" s="9"/>
    </row>
    <row r="320" spans="10:13" ht="15.75" customHeight="1" x14ac:dyDescent="0.2">
      <c r="J320" s="9"/>
      <c r="K320" s="9"/>
      <c r="L320" s="9"/>
      <c r="M320" s="9"/>
    </row>
    <row r="321" spans="10:13" ht="15.75" customHeight="1" x14ac:dyDescent="0.2">
      <c r="J321" s="9"/>
      <c r="K321" s="9"/>
      <c r="L321" s="9"/>
      <c r="M321" s="9"/>
    </row>
    <row r="322" spans="10:13" ht="15.75" customHeight="1" x14ac:dyDescent="0.2">
      <c r="J322" s="9"/>
      <c r="K322" s="9"/>
      <c r="L322" s="9"/>
      <c r="M322" s="9"/>
    </row>
    <row r="323" spans="10:13" ht="15.75" customHeight="1" x14ac:dyDescent="0.2">
      <c r="J323" s="9"/>
      <c r="K323" s="9"/>
      <c r="L323" s="9"/>
      <c r="M323" s="9"/>
    </row>
    <row r="324" spans="10:13" ht="15.75" customHeight="1" x14ac:dyDescent="0.2">
      <c r="J324" s="9"/>
      <c r="K324" s="9"/>
      <c r="L324" s="9"/>
      <c r="M324" s="9"/>
    </row>
    <row r="325" spans="10:13" ht="15.75" customHeight="1" x14ac:dyDescent="0.2">
      <c r="J325" s="9"/>
      <c r="K325" s="9"/>
      <c r="L325" s="9"/>
      <c r="M325" s="9"/>
    </row>
    <row r="326" spans="10:13" ht="15.75" customHeight="1" x14ac:dyDescent="0.2">
      <c r="J326" s="9"/>
      <c r="K326" s="9"/>
      <c r="L326" s="9"/>
      <c r="M326" s="9"/>
    </row>
    <row r="327" spans="10:13" ht="15.75" customHeight="1" x14ac:dyDescent="0.2">
      <c r="J327" s="9"/>
      <c r="K327" s="9"/>
      <c r="L327" s="9"/>
      <c r="M327" s="9"/>
    </row>
    <row r="328" spans="10:13" ht="15.75" customHeight="1" x14ac:dyDescent="0.2">
      <c r="J328" s="9"/>
      <c r="K328" s="9"/>
      <c r="L328" s="9"/>
      <c r="M328" s="9"/>
    </row>
    <row r="329" spans="10:13" ht="15.75" customHeight="1" x14ac:dyDescent="0.2">
      <c r="J329" s="9"/>
      <c r="K329" s="9"/>
      <c r="L329" s="9"/>
      <c r="M329" s="9"/>
    </row>
    <row r="330" spans="10:13" ht="15.75" customHeight="1" x14ac:dyDescent="0.2">
      <c r="J330" s="9"/>
      <c r="K330" s="9"/>
      <c r="L330" s="9"/>
      <c r="M330" s="9"/>
    </row>
    <row r="331" spans="10:13" ht="15.75" customHeight="1" x14ac:dyDescent="0.2">
      <c r="J331" s="9"/>
      <c r="K331" s="9"/>
      <c r="L331" s="9"/>
      <c r="M331" s="9"/>
    </row>
    <row r="332" spans="10:13" ht="15.75" customHeight="1" x14ac:dyDescent="0.2">
      <c r="J332" s="9"/>
      <c r="K332" s="9"/>
      <c r="L332" s="9"/>
      <c r="M332" s="9"/>
    </row>
    <row r="333" spans="10:13" ht="15.75" customHeight="1" x14ac:dyDescent="0.2">
      <c r="J333" s="9"/>
      <c r="K333" s="9"/>
      <c r="L333" s="9"/>
      <c r="M333" s="9"/>
    </row>
    <row r="334" spans="10:13" ht="15.75" customHeight="1" x14ac:dyDescent="0.2">
      <c r="J334" s="9"/>
      <c r="K334" s="9"/>
      <c r="L334" s="9"/>
      <c r="M334" s="9"/>
    </row>
    <row r="335" spans="10:13" ht="15.75" customHeight="1" x14ac:dyDescent="0.2">
      <c r="J335" s="9"/>
      <c r="K335" s="9"/>
      <c r="L335" s="9"/>
      <c r="M335" s="9"/>
    </row>
    <row r="336" spans="10:13" ht="15.75" customHeight="1" x14ac:dyDescent="0.2">
      <c r="J336" s="9"/>
      <c r="K336" s="9"/>
      <c r="L336" s="9"/>
      <c r="M336" s="9"/>
    </row>
    <row r="337" spans="10:13" ht="15.75" customHeight="1" x14ac:dyDescent="0.2">
      <c r="J337" s="9"/>
      <c r="K337" s="9"/>
      <c r="L337" s="9"/>
      <c r="M337" s="9"/>
    </row>
    <row r="338" spans="10:13" ht="15.75" customHeight="1" x14ac:dyDescent="0.2">
      <c r="J338" s="9"/>
      <c r="K338" s="9"/>
      <c r="L338" s="9"/>
      <c r="M338" s="9"/>
    </row>
    <row r="339" spans="10:13" ht="15.75" customHeight="1" x14ac:dyDescent="0.2">
      <c r="J339" s="9"/>
      <c r="K339" s="9"/>
      <c r="L339" s="9"/>
      <c r="M339" s="9"/>
    </row>
    <row r="340" spans="10:13" ht="15.75" customHeight="1" x14ac:dyDescent="0.2">
      <c r="J340" s="9"/>
      <c r="K340" s="9"/>
      <c r="L340" s="9"/>
      <c r="M340" s="9"/>
    </row>
    <row r="341" spans="10:13" ht="15.75" customHeight="1" x14ac:dyDescent="0.2">
      <c r="J341" s="9"/>
      <c r="K341" s="9"/>
      <c r="L341" s="9"/>
      <c r="M341" s="9"/>
    </row>
    <row r="342" spans="10:13" ht="15.75" customHeight="1" x14ac:dyDescent="0.2">
      <c r="J342" s="9"/>
      <c r="K342" s="9"/>
      <c r="L342" s="9"/>
      <c r="M342" s="9"/>
    </row>
    <row r="343" spans="10:13" ht="15.75" customHeight="1" x14ac:dyDescent="0.2">
      <c r="J343" s="9"/>
      <c r="K343" s="9"/>
      <c r="L343" s="9"/>
      <c r="M343" s="9"/>
    </row>
    <row r="344" spans="10:13" ht="15.75" customHeight="1" x14ac:dyDescent="0.2">
      <c r="J344" s="9"/>
      <c r="K344" s="9"/>
      <c r="L344" s="9"/>
      <c r="M344" s="9"/>
    </row>
    <row r="345" spans="10:13" ht="15.75" customHeight="1" x14ac:dyDescent="0.2">
      <c r="J345" s="9"/>
      <c r="K345" s="9"/>
      <c r="L345" s="9"/>
      <c r="M345" s="9"/>
    </row>
    <row r="346" spans="10:13" ht="15.75" customHeight="1" x14ac:dyDescent="0.2">
      <c r="J346" s="9"/>
      <c r="K346" s="9"/>
      <c r="L346" s="9"/>
      <c r="M346" s="9"/>
    </row>
    <row r="347" spans="10:13" ht="15.75" customHeight="1" x14ac:dyDescent="0.2">
      <c r="J347" s="9"/>
      <c r="K347" s="9"/>
      <c r="L347" s="9"/>
      <c r="M347" s="9"/>
    </row>
    <row r="348" spans="10:13" ht="15.75" customHeight="1" x14ac:dyDescent="0.2">
      <c r="J348" s="9"/>
      <c r="K348" s="9"/>
      <c r="L348" s="9"/>
      <c r="M348" s="9"/>
    </row>
    <row r="349" spans="10:13" ht="15.75" customHeight="1" x14ac:dyDescent="0.2">
      <c r="J349" s="9"/>
      <c r="K349" s="9"/>
      <c r="L349" s="9"/>
      <c r="M349" s="9"/>
    </row>
    <row r="350" spans="10:13" ht="15.75" customHeight="1" x14ac:dyDescent="0.2">
      <c r="J350" s="9"/>
      <c r="K350" s="9"/>
      <c r="L350" s="9"/>
      <c r="M350" s="9"/>
    </row>
    <row r="351" spans="10:13" ht="15.75" customHeight="1" x14ac:dyDescent="0.2">
      <c r="J351" s="9"/>
      <c r="K351" s="9"/>
      <c r="L351" s="9"/>
      <c r="M351" s="9"/>
    </row>
    <row r="352" spans="10:13" ht="15.75" customHeight="1" x14ac:dyDescent="0.2">
      <c r="J352" s="9"/>
      <c r="K352" s="9"/>
      <c r="L352" s="9"/>
      <c r="M352" s="9"/>
    </row>
    <row r="353" spans="10:13" ht="15.75" customHeight="1" x14ac:dyDescent="0.2">
      <c r="J353" s="9"/>
      <c r="K353" s="9"/>
      <c r="L353" s="9"/>
      <c r="M353" s="9"/>
    </row>
    <row r="354" spans="10:13" ht="15.75" customHeight="1" x14ac:dyDescent="0.2">
      <c r="J354" s="9"/>
      <c r="K354" s="9"/>
      <c r="L354" s="9"/>
      <c r="M354" s="9"/>
    </row>
    <row r="355" spans="10:13" ht="15.75" customHeight="1" x14ac:dyDescent="0.2">
      <c r="J355" s="9"/>
      <c r="K355" s="9"/>
      <c r="L355" s="9"/>
      <c r="M355" s="9"/>
    </row>
    <row r="356" spans="10:13" ht="15.75" customHeight="1" x14ac:dyDescent="0.2">
      <c r="J356" s="9"/>
      <c r="K356" s="9"/>
      <c r="L356" s="9"/>
      <c r="M356" s="9"/>
    </row>
    <row r="357" spans="10:13" ht="15.75" customHeight="1" x14ac:dyDescent="0.2">
      <c r="J357" s="9"/>
      <c r="K357" s="9"/>
      <c r="L357" s="9"/>
      <c r="M357" s="9"/>
    </row>
    <row r="358" spans="10:13" ht="15.75" customHeight="1" x14ac:dyDescent="0.2">
      <c r="J358" s="9"/>
      <c r="K358" s="9"/>
      <c r="L358" s="9"/>
      <c r="M358" s="9"/>
    </row>
    <row r="359" spans="10:13" ht="15.75" customHeight="1" x14ac:dyDescent="0.2">
      <c r="J359" s="9"/>
      <c r="K359" s="9"/>
      <c r="L359" s="9"/>
      <c r="M359" s="9"/>
    </row>
    <row r="360" spans="10:13" ht="15.75" customHeight="1" x14ac:dyDescent="0.2">
      <c r="J360" s="9"/>
      <c r="K360" s="9"/>
      <c r="L360" s="9"/>
      <c r="M360" s="9"/>
    </row>
    <row r="361" spans="10:13" ht="15.75" customHeight="1" x14ac:dyDescent="0.2">
      <c r="J361" s="9"/>
      <c r="K361" s="9"/>
      <c r="L361" s="9"/>
      <c r="M361" s="9"/>
    </row>
    <row r="362" spans="10:13" ht="15.75" customHeight="1" x14ac:dyDescent="0.2">
      <c r="J362" s="9"/>
      <c r="K362" s="9"/>
      <c r="L362" s="9"/>
      <c r="M362" s="9"/>
    </row>
    <row r="363" spans="10:13" ht="15.75" customHeight="1" x14ac:dyDescent="0.2">
      <c r="J363" s="9"/>
      <c r="K363" s="9"/>
      <c r="L363" s="9"/>
      <c r="M363" s="9"/>
    </row>
    <row r="364" spans="10:13" ht="15.75" customHeight="1" x14ac:dyDescent="0.2">
      <c r="J364" s="9"/>
      <c r="K364" s="9"/>
      <c r="L364" s="9"/>
      <c r="M364" s="9"/>
    </row>
    <row r="365" spans="10:13" ht="15.75" customHeight="1" x14ac:dyDescent="0.2">
      <c r="J365" s="9"/>
      <c r="K365" s="9"/>
      <c r="L365" s="9"/>
      <c r="M365" s="9"/>
    </row>
    <row r="366" spans="10:13" ht="15.75" customHeight="1" x14ac:dyDescent="0.2">
      <c r="J366" s="9"/>
      <c r="K366" s="9"/>
      <c r="L366" s="9"/>
      <c r="M366" s="9"/>
    </row>
    <row r="367" spans="10:13" ht="15.75" customHeight="1" x14ac:dyDescent="0.2">
      <c r="J367" s="9"/>
      <c r="K367" s="9"/>
      <c r="L367" s="9"/>
      <c r="M367" s="9"/>
    </row>
    <row r="368" spans="10:13" ht="15.75" customHeight="1" x14ac:dyDescent="0.2">
      <c r="J368" s="9"/>
      <c r="K368" s="9"/>
      <c r="L368" s="9"/>
      <c r="M368" s="9"/>
    </row>
    <row r="369" spans="10:13" ht="15.75" customHeight="1" x14ac:dyDescent="0.2">
      <c r="J369" s="9"/>
      <c r="K369" s="9"/>
      <c r="L369" s="9"/>
      <c r="M369" s="9"/>
    </row>
    <row r="370" spans="10:13" ht="15.75" customHeight="1" x14ac:dyDescent="0.2">
      <c r="J370" s="9"/>
      <c r="K370" s="9"/>
      <c r="L370" s="9"/>
      <c r="M370" s="9"/>
    </row>
    <row r="371" spans="10:13" ht="15.75" customHeight="1" x14ac:dyDescent="0.2">
      <c r="J371" s="9"/>
      <c r="K371" s="9"/>
      <c r="L371" s="9"/>
      <c r="M371" s="9"/>
    </row>
    <row r="372" spans="10:13" ht="15.75" customHeight="1" x14ac:dyDescent="0.2">
      <c r="J372" s="9"/>
      <c r="K372" s="9"/>
      <c r="L372" s="9"/>
      <c r="M372" s="9"/>
    </row>
    <row r="373" spans="10:13" ht="15.75" customHeight="1" x14ac:dyDescent="0.2">
      <c r="J373" s="9"/>
      <c r="K373" s="9"/>
      <c r="L373" s="9"/>
      <c r="M373" s="9"/>
    </row>
    <row r="374" spans="10:13" ht="15.75" customHeight="1" x14ac:dyDescent="0.2">
      <c r="J374" s="9"/>
      <c r="K374" s="9"/>
      <c r="L374" s="9"/>
      <c r="M374" s="9"/>
    </row>
    <row r="375" spans="10:13" ht="15.75" customHeight="1" x14ac:dyDescent="0.2">
      <c r="J375" s="9"/>
      <c r="K375" s="9"/>
      <c r="L375" s="9"/>
      <c r="M375" s="9"/>
    </row>
    <row r="376" spans="10:13" ht="15.75" customHeight="1" x14ac:dyDescent="0.2">
      <c r="J376" s="9"/>
      <c r="K376" s="9"/>
      <c r="L376" s="9"/>
      <c r="M376" s="9"/>
    </row>
    <row r="377" spans="10:13" ht="15.75" customHeight="1" x14ac:dyDescent="0.2">
      <c r="J377" s="9"/>
      <c r="K377" s="9"/>
      <c r="L377" s="9"/>
      <c r="M377" s="9"/>
    </row>
    <row r="378" spans="10:13" ht="15.75" customHeight="1" x14ac:dyDescent="0.2">
      <c r="J378" s="9"/>
      <c r="K378" s="9"/>
      <c r="L378" s="9"/>
      <c r="M378" s="9"/>
    </row>
    <row r="379" spans="10:13" ht="15.75" customHeight="1" x14ac:dyDescent="0.2">
      <c r="J379" s="9"/>
      <c r="K379" s="9"/>
      <c r="L379" s="9"/>
      <c r="M379" s="9"/>
    </row>
    <row r="380" spans="10:13" ht="15.75" customHeight="1" x14ac:dyDescent="0.2">
      <c r="J380" s="9"/>
      <c r="K380" s="9"/>
      <c r="L380" s="9"/>
      <c r="M380" s="9"/>
    </row>
    <row r="381" spans="10:13" ht="15.75" customHeight="1" x14ac:dyDescent="0.2">
      <c r="J381" s="9"/>
      <c r="K381" s="9"/>
      <c r="L381" s="9"/>
      <c r="M381" s="9"/>
    </row>
    <row r="382" spans="10:13" ht="15.75" customHeight="1" x14ac:dyDescent="0.2">
      <c r="J382" s="9"/>
      <c r="K382" s="9"/>
      <c r="L382" s="9"/>
      <c r="M382" s="9"/>
    </row>
    <row r="383" spans="10:13" ht="15.75" customHeight="1" x14ac:dyDescent="0.2">
      <c r="J383" s="9"/>
      <c r="K383" s="9"/>
      <c r="L383" s="9"/>
      <c r="M383" s="9"/>
    </row>
    <row r="384" spans="10:13" ht="15.75" customHeight="1" x14ac:dyDescent="0.2">
      <c r="J384" s="9"/>
      <c r="K384" s="9"/>
      <c r="L384" s="9"/>
      <c r="M384" s="9"/>
    </row>
    <row r="385" spans="10:13" ht="15.75" customHeight="1" x14ac:dyDescent="0.2">
      <c r="J385" s="9"/>
      <c r="K385" s="9"/>
      <c r="L385" s="9"/>
      <c r="M385" s="9"/>
    </row>
    <row r="386" spans="10:13" ht="15.75" customHeight="1" x14ac:dyDescent="0.2">
      <c r="J386" s="9"/>
      <c r="K386" s="9"/>
      <c r="L386" s="9"/>
      <c r="M386" s="9"/>
    </row>
    <row r="387" spans="10:13" ht="15.75" customHeight="1" x14ac:dyDescent="0.2">
      <c r="J387" s="9"/>
      <c r="K387" s="9"/>
      <c r="L387" s="9"/>
      <c r="M387" s="9"/>
    </row>
    <row r="388" spans="10:13" ht="15.75" customHeight="1" x14ac:dyDescent="0.2">
      <c r="J388" s="9"/>
      <c r="K388" s="9"/>
      <c r="L388" s="9"/>
      <c r="M388" s="9"/>
    </row>
    <row r="389" spans="10:13" ht="15.75" customHeight="1" x14ac:dyDescent="0.2">
      <c r="J389" s="9"/>
      <c r="K389" s="9"/>
      <c r="L389" s="9"/>
      <c r="M389" s="9"/>
    </row>
    <row r="390" spans="10:13" ht="15.75" customHeight="1" x14ac:dyDescent="0.2">
      <c r="J390" s="9"/>
      <c r="K390" s="9"/>
      <c r="L390" s="9"/>
      <c r="M390" s="9"/>
    </row>
    <row r="391" spans="10:13" ht="15.75" customHeight="1" x14ac:dyDescent="0.2">
      <c r="J391" s="9"/>
      <c r="K391" s="9"/>
      <c r="L391" s="9"/>
      <c r="M391" s="9"/>
    </row>
    <row r="392" spans="10:13" ht="15.75" customHeight="1" x14ac:dyDescent="0.2">
      <c r="J392" s="9"/>
      <c r="K392" s="9"/>
      <c r="L392" s="9"/>
      <c r="M392" s="9"/>
    </row>
    <row r="393" spans="10:13" ht="15.75" customHeight="1" x14ac:dyDescent="0.2">
      <c r="J393" s="9"/>
      <c r="K393" s="9"/>
      <c r="L393" s="9"/>
      <c r="M393" s="9"/>
    </row>
    <row r="394" spans="10:13" ht="15.75" customHeight="1" x14ac:dyDescent="0.2">
      <c r="J394" s="9"/>
      <c r="K394" s="9"/>
      <c r="L394" s="9"/>
      <c r="M394" s="9"/>
    </row>
    <row r="395" spans="10:13" ht="15.75" customHeight="1" x14ac:dyDescent="0.2">
      <c r="J395" s="9"/>
      <c r="K395" s="9"/>
      <c r="L395" s="9"/>
      <c r="M395" s="9"/>
    </row>
    <row r="396" spans="10:13" ht="15.75" customHeight="1" x14ac:dyDescent="0.2">
      <c r="J396" s="9"/>
      <c r="K396" s="9"/>
      <c r="L396" s="9"/>
      <c r="M396" s="9"/>
    </row>
    <row r="397" spans="10:13" ht="15.75" customHeight="1" x14ac:dyDescent="0.2">
      <c r="J397" s="9"/>
      <c r="K397" s="9"/>
      <c r="L397" s="9"/>
      <c r="M397" s="9"/>
    </row>
    <row r="398" spans="10:13" ht="15.75" customHeight="1" x14ac:dyDescent="0.2">
      <c r="J398" s="9"/>
      <c r="K398" s="9"/>
      <c r="L398" s="9"/>
      <c r="M398" s="9"/>
    </row>
    <row r="399" spans="10:13" ht="15.75" customHeight="1" x14ac:dyDescent="0.2">
      <c r="J399" s="9"/>
      <c r="K399" s="9"/>
      <c r="L399" s="9"/>
      <c r="M399" s="9"/>
    </row>
    <row r="400" spans="10:13" ht="15.75" customHeight="1" x14ac:dyDescent="0.2">
      <c r="J400" s="9"/>
      <c r="K400" s="9"/>
      <c r="L400" s="9"/>
      <c r="M400" s="9"/>
    </row>
    <row r="401" spans="10:13" ht="15.75" customHeight="1" x14ac:dyDescent="0.2">
      <c r="J401" s="9"/>
      <c r="K401" s="9"/>
      <c r="L401" s="9"/>
      <c r="M401" s="9"/>
    </row>
    <row r="402" spans="10:13" ht="15.75" customHeight="1" x14ac:dyDescent="0.2">
      <c r="J402" s="9"/>
      <c r="K402" s="9"/>
      <c r="L402" s="9"/>
      <c r="M402" s="9"/>
    </row>
    <row r="403" spans="10:13" ht="15.75" customHeight="1" x14ac:dyDescent="0.2">
      <c r="J403" s="9"/>
      <c r="K403" s="9"/>
      <c r="L403" s="9"/>
      <c r="M403" s="9"/>
    </row>
    <row r="404" spans="10:13" ht="15.75" customHeight="1" x14ac:dyDescent="0.2">
      <c r="J404" s="9"/>
      <c r="K404" s="9"/>
      <c r="L404" s="9"/>
      <c r="M404" s="9"/>
    </row>
    <row r="405" spans="10:13" ht="15.75" customHeight="1" x14ac:dyDescent="0.2">
      <c r="J405" s="9"/>
      <c r="K405" s="9"/>
      <c r="L405" s="9"/>
      <c r="M405" s="9"/>
    </row>
    <row r="406" spans="10:13" ht="15.75" customHeight="1" x14ac:dyDescent="0.2">
      <c r="J406" s="9"/>
      <c r="K406" s="9"/>
      <c r="L406" s="9"/>
      <c r="M406" s="9"/>
    </row>
    <row r="407" spans="10:13" ht="15.75" customHeight="1" x14ac:dyDescent="0.2">
      <c r="J407" s="9"/>
      <c r="K407" s="9"/>
      <c r="L407" s="9"/>
      <c r="M407" s="9"/>
    </row>
    <row r="408" spans="10:13" ht="15.75" customHeight="1" x14ac:dyDescent="0.2">
      <c r="J408" s="9"/>
      <c r="K408" s="9"/>
      <c r="L408" s="9"/>
      <c r="M408" s="9"/>
    </row>
    <row r="409" spans="10:13" ht="15.75" customHeight="1" x14ac:dyDescent="0.2">
      <c r="J409" s="9"/>
      <c r="K409" s="9"/>
      <c r="L409" s="9"/>
      <c r="M409" s="9"/>
    </row>
    <row r="410" spans="10:13" ht="15.75" customHeight="1" x14ac:dyDescent="0.2">
      <c r="J410" s="9"/>
      <c r="K410" s="9"/>
      <c r="L410" s="9"/>
      <c r="M410" s="9"/>
    </row>
    <row r="411" spans="10:13" ht="15.75" customHeight="1" x14ac:dyDescent="0.2">
      <c r="J411" s="9"/>
      <c r="K411" s="9"/>
      <c r="L411" s="9"/>
      <c r="M411" s="9"/>
    </row>
    <row r="412" spans="10:13" ht="15.75" customHeight="1" x14ac:dyDescent="0.2">
      <c r="J412" s="9"/>
      <c r="K412" s="9"/>
      <c r="L412" s="9"/>
      <c r="M412" s="9"/>
    </row>
    <row r="413" spans="10:13" ht="15.75" customHeight="1" x14ac:dyDescent="0.2">
      <c r="J413" s="9"/>
      <c r="K413" s="9"/>
      <c r="L413" s="9"/>
      <c r="M413" s="9"/>
    </row>
    <row r="414" spans="10:13" ht="15.75" customHeight="1" x14ac:dyDescent="0.2">
      <c r="J414" s="9"/>
      <c r="K414" s="9"/>
      <c r="L414" s="9"/>
      <c r="M414" s="9"/>
    </row>
    <row r="415" spans="10:13" ht="15.75" customHeight="1" x14ac:dyDescent="0.2">
      <c r="J415" s="9"/>
      <c r="K415" s="9"/>
      <c r="L415" s="9"/>
      <c r="M415" s="9"/>
    </row>
    <row r="416" spans="10:13" ht="15.75" customHeight="1" x14ac:dyDescent="0.2">
      <c r="J416" s="9"/>
      <c r="K416" s="9"/>
      <c r="L416" s="9"/>
      <c r="M416" s="9"/>
    </row>
    <row r="417" spans="10:13" ht="15.75" customHeight="1" x14ac:dyDescent="0.2">
      <c r="J417" s="9"/>
      <c r="K417" s="9"/>
      <c r="L417" s="9"/>
      <c r="M417" s="9"/>
    </row>
    <row r="418" spans="10:13" ht="15.75" customHeight="1" x14ac:dyDescent="0.2">
      <c r="J418" s="9"/>
      <c r="K418" s="9"/>
      <c r="L418" s="9"/>
      <c r="M418" s="9"/>
    </row>
    <row r="419" spans="10:13" ht="15.75" customHeight="1" x14ac:dyDescent="0.2">
      <c r="J419" s="9"/>
      <c r="K419" s="9"/>
      <c r="L419" s="9"/>
      <c r="M419" s="9"/>
    </row>
    <row r="420" spans="10:13" ht="15.75" customHeight="1" x14ac:dyDescent="0.2">
      <c r="J420" s="9"/>
      <c r="K420" s="9"/>
      <c r="L420" s="9"/>
      <c r="M420" s="9"/>
    </row>
    <row r="421" spans="10:13" ht="15.75" customHeight="1" x14ac:dyDescent="0.2">
      <c r="J421" s="9"/>
      <c r="K421" s="9"/>
      <c r="L421" s="9"/>
      <c r="M421" s="9"/>
    </row>
    <row r="422" spans="10:13" ht="15.75" customHeight="1" x14ac:dyDescent="0.2">
      <c r="J422" s="9"/>
      <c r="K422" s="9"/>
      <c r="L422" s="9"/>
      <c r="M422" s="9"/>
    </row>
    <row r="423" spans="10:13" ht="15.75" customHeight="1" x14ac:dyDescent="0.2">
      <c r="J423" s="9"/>
      <c r="K423" s="9"/>
      <c r="L423" s="9"/>
      <c r="M423" s="9"/>
    </row>
    <row r="424" spans="10:13" ht="15.75" customHeight="1" x14ac:dyDescent="0.2">
      <c r="J424" s="9"/>
      <c r="K424" s="9"/>
      <c r="L424" s="9"/>
      <c r="M424" s="9"/>
    </row>
    <row r="425" spans="10:13" ht="15.75" customHeight="1" x14ac:dyDescent="0.2">
      <c r="J425" s="9"/>
      <c r="K425" s="9"/>
      <c r="L425" s="9"/>
      <c r="M425" s="9"/>
    </row>
    <row r="426" spans="10:13" ht="15.75" customHeight="1" x14ac:dyDescent="0.2">
      <c r="J426" s="9"/>
      <c r="K426" s="9"/>
      <c r="L426" s="9"/>
      <c r="M426" s="9"/>
    </row>
    <row r="427" spans="10:13" ht="15.75" customHeight="1" x14ac:dyDescent="0.2">
      <c r="J427" s="9"/>
      <c r="K427" s="9"/>
      <c r="L427" s="9"/>
      <c r="M427" s="9"/>
    </row>
    <row r="428" spans="10:13" ht="15.75" customHeight="1" x14ac:dyDescent="0.2">
      <c r="J428" s="9"/>
      <c r="K428" s="9"/>
      <c r="L428" s="9"/>
      <c r="M428" s="9"/>
    </row>
    <row r="429" spans="10:13" ht="15.75" customHeight="1" x14ac:dyDescent="0.2">
      <c r="J429" s="9"/>
      <c r="K429" s="9"/>
      <c r="L429" s="9"/>
      <c r="M429" s="9"/>
    </row>
    <row r="430" spans="10:13" ht="15.75" customHeight="1" x14ac:dyDescent="0.2">
      <c r="J430" s="9"/>
      <c r="K430" s="9"/>
      <c r="L430" s="9"/>
      <c r="M430" s="9"/>
    </row>
    <row r="431" spans="10:13" ht="15.75" customHeight="1" x14ac:dyDescent="0.2">
      <c r="J431" s="9"/>
      <c r="K431" s="9"/>
      <c r="L431" s="9"/>
      <c r="M431" s="9"/>
    </row>
    <row r="432" spans="10:13" ht="15.75" customHeight="1" x14ac:dyDescent="0.2">
      <c r="J432" s="9"/>
      <c r="K432" s="9"/>
      <c r="L432" s="9"/>
      <c r="M432" s="9"/>
    </row>
    <row r="433" spans="10:13" ht="15.75" customHeight="1" x14ac:dyDescent="0.2">
      <c r="J433" s="9"/>
      <c r="K433" s="9"/>
      <c r="L433" s="9"/>
      <c r="M433" s="9"/>
    </row>
    <row r="434" spans="10:13" ht="15.75" customHeight="1" x14ac:dyDescent="0.2">
      <c r="J434" s="9"/>
      <c r="K434" s="9"/>
      <c r="L434" s="9"/>
      <c r="M434" s="9"/>
    </row>
    <row r="435" spans="10:13" ht="15.75" customHeight="1" x14ac:dyDescent="0.2">
      <c r="J435" s="9"/>
      <c r="K435" s="9"/>
      <c r="L435" s="9"/>
      <c r="M435" s="9"/>
    </row>
    <row r="436" spans="10:13" ht="15.75" customHeight="1" x14ac:dyDescent="0.2">
      <c r="J436" s="9"/>
      <c r="K436" s="9"/>
      <c r="L436" s="9"/>
      <c r="M436" s="9"/>
    </row>
    <row r="437" spans="10:13" ht="15.75" customHeight="1" x14ac:dyDescent="0.2">
      <c r="J437" s="9"/>
      <c r="K437" s="9"/>
      <c r="L437" s="9"/>
      <c r="M437" s="9"/>
    </row>
    <row r="438" spans="10:13" ht="15.75" customHeight="1" x14ac:dyDescent="0.2">
      <c r="J438" s="9"/>
      <c r="K438" s="9"/>
      <c r="L438" s="9"/>
      <c r="M438" s="9"/>
    </row>
    <row r="439" spans="10:13" ht="15.75" customHeight="1" x14ac:dyDescent="0.2">
      <c r="J439" s="9"/>
      <c r="K439" s="9"/>
      <c r="L439" s="9"/>
      <c r="M439" s="9"/>
    </row>
    <row r="440" spans="10:13" ht="15.75" customHeight="1" x14ac:dyDescent="0.2">
      <c r="J440" s="9"/>
      <c r="K440" s="9"/>
      <c r="L440" s="9"/>
      <c r="M440" s="9"/>
    </row>
    <row r="441" spans="10:13" ht="15.75" customHeight="1" x14ac:dyDescent="0.2">
      <c r="J441" s="9"/>
      <c r="K441" s="9"/>
      <c r="L441" s="9"/>
      <c r="M441" s="9"/>
    </row>
    <row r="442" spans="10:13" ht="15.75" customHeight="1" x14ac:dyDescent="0.2">
      <c r="J442" s="9"/>
      <c r="K442" s="9"/>
      <c r="L442" s="9"/>
      <c r="M442" s="9"/>
    </row>
    <row r="443" spans="10:13" ht="15.75" customHeight="1" x14ac:dyDescent="0.2">
      <c r="J443" s="9"/>
      <c r="K443" s="9"/>
      <c r="L443" s="9"/>
      <c r="M443" s="9"/>
    </row>
    <row r="444" spans="10:13" ht="15.75" customHeight="1" x14ac:dyDescent="0.2">
      <c r="J444" s="9"/>
      <c r="K444" s="9"/>
      <c r="L444" s="9"/>
      <c r="M444" s="9"/>
    </row>
    <row r="445" spans="10:13" ht="15.75" customHeight="1" x14ac:dyDescent="0.2">
      <c r="J445" s="9"/>
      <c r="K445" s="9"/>
      <c r="L445" s="9"/>
      <c r="M445" s="9"/>
    </row>
    <row r="446" spans="10:13" ht="15.75" customHeight="1" x14ac:dyDescent="0.2">
      <c r="J446" s="9"/>
      <c r="K446" s="9"/>
      <c r="L446" s="9"/>
      <c r="M446" s="9"/>
    </row>
    <row r="447" spans="10:13" ht="15.75" customHeight="1" x14ac:dyDescent="0.2">
      <c r="J447" s="9"/>
      <c r="K447" s="9"/>
      <c r="L447" s="9"/>
      <c r="M447" s="9"/>
    </row>
    <row r="448" spans="10:13" ht="15.75" customHeight="1" x14ac:dyDescent="0.2">
      <c r="J448" s="9"/>
      <c r="K448" s="9"/>
      <c r="L448" s="9"/>
      <c r="M448" s="9"/>
    </row>
    <row r="449" spans="10:13" ht="15.75" customHeight="1" x14ac:dyDescent="0.2">
      <c r="J449" s="9"/>
      <c r="K449" s="9"/>
      <c r="L449" s="9"/>
      <c r="M449" s="9"/>
    </row>
    <row r="450" spans="10:13" ht="15.75" customHeight="1" x14ac:dyDescent="0.2">
      <c r="J450" s="9"/>
      <c r="K450" s="9"/>
      <c r="L450" s="9"/>
      <c r="M450" s="9"/>
    </row>
    <row r="451" spans="10:13" ht="15.75" customHeight="1" x14ac:dyDescent="0.2">
      <c r="J451" s="9"/>
      <c r="K451" s="9"/>
      <c r="L451" s="9"/>
      <c r="M451" s="9"/>
    </row>
    <row r="452" spans="10:13" ht="15.75" customHeight="1" x14ac:dyDescent="0.2">
      <c r="J452" s="9"/>
      <c r="K452" s="9"/>
      <c r="L452" s="9"/>
      <c r="M452" s="9"/>
    </row>
    <row r="453" spans="10:13" ht="15.75" customHeight="1" x14ac:dyDescent="0.2">
      <c r="J453" s="9"/>
      <c r="K453" s="9"/>
      <c r="L453" s="9"/>
      <c r="M453" s="9"/>
    </row>
    <row r="454" spans="10:13" ht="15.75" customHeight="1" x14ac:dyDescent="0.2">
      <c r="J454" s="9"/>
      <c r="K454" s="9"/>
      <c r="L454" s="9"/>
      <c r="M454" s="9"/>
    </row>
    <row r="455" spans="10:13" ht="15.75" customHeight="1" x14ac:dyDescent="0.2">
      <c r="J455" s="9"/>
      <c r="K455" s="9"/>
      <c r="L455" s="9"/>
      <c r="M455" s="9"/>
    </row>
    <row r="456" spans="10:13" ht="15.75" customHeight="1" x14ac:dyDescent="0.2">
      <c r="J456" s="9"/>
      <c r="K456" s="9"/>
      <c r="L456" s="9"/>
      <c r="M456" s="9"/>
    </row>
    <row r="457" spans="10:13" ht="15.75" customHeight="1" x14ac:dyDescent="0.2">
      <c r="J457" s="9"/>
      <c r="K457" s="9"/>
      <c r="L457" s="9"/>
      <c r="M457" s="9"/>
    </row>
    <row r="458" spans="10:13" ht="15.75" customHeight="1" x14ac:dyDescent="0.2">
      <c r="J458" s="9"/>
      <c r="K458" s="9"/>
      <c r="L458" s="9"/>
      <c r="M458" s="9"/>
    </row>
    <row r="459" spans="10:13" ht="15.75" customHeight="1" x14ac:dyDescent="0.2">
      <c r="J459" s="9"/>
      <c r="K459" s="9"/>
      <c r="L459" s="9"/>
      <c r="M459" s="9"/>
    </row>
    <row r="460" spans="10:13" ht="15.75" customHeight="1" x14ac:dyDescent="0.2">
      <c r="J460" s="9"/>
      <c r="K460" s="9"/>
      <c r="L460" s="9"/>
      <c r="M460" s="9"/>
    </row>
    <row r="461" spans="10:13" ht="15.75" customHeight="1" x14ac:dyDescent="0.2">
      <c r="J461" s="9"/>
      <c r="K461" s="9"/>
      <c r="L461" s="9"/>
      <c r="M461" s="9"/>
    </row>
    <row r="462" spans="10:13" ht="15.75" customHeight="1" x14ac:dyDescent="0.2">
      <c r="J462" s="9"/>
      <c r="K462" s="9"/>
      <c r="L462" s="9"/>
      <c r="M462" s="9"/>
    </row>
    <row r="463" spans="10:13" ht="15.75" customHeight="1" x14ac:dyDescent="0.2">
      <c r="J463" s="9"/>
      <c r="K463" s="9"/>
      <c r="L463" s="9"/>
      <c r="M463" s="9"/>
    </row>
    <row r="464" spans="10:13" ht="15.75" customHeight="1" x14ac:dyDescent="0.2">
      <c r="J464" s="9"/>
      <c r="K464" s="9"/>
      <c r="L464" s="9"/>
      <c r="M464" s="9"/>
    </row>
    <row r="465" spans="10:13" ht="15.75" customHeight="1" x14ac:dyDescent="0.2">
      <c r="J465" s="9"/>
      <c r="K465" s="9"/>
      <c r="L465" s="9"/>
      <c r="M465" s="9"/>
    </row>
    <row r="466" spans="10:13" ht="15.75" customHeight="1" x14ac:dyDescent="0.2">
      <c r="J466" s="9"/>
      <c r="K466" s="9"/>
      <c r="L466" s="9"/>
      <c r="M466" s="9"/>
    </row>
    <row r="467" spans="10:13" ht="15.75" customHeight="1" x14ac:dyDescent="0.2">
      <c r="J467" s="9"/>
      <c r="K467" s="9"/>
      <c r="L467" s="9"/>
      <c r="M467" s="9"/>
    </row>
    <row r="468" spans="10:13" ht="15.75" customHeight="1" x14ac:dyDescent="0.2">
      <c r="J468" s="9"/>
      <c r="K468" s="9"/>
      <c r="L468" s="9"/>
      <c r="M468" s="9"/>
    </row>
    <row r="469" spans="10:13" ht="15.75" customHeight="1" x14ac:dyDescent="0.2">
      <c r="J469" s="9"/>
      <c r="K469" s="9"/>
      <c r="L469" s="9"/>
      <c r="M469" s="9"/>
    </row>
    <row r="470" spans="10:13" ht="15.75" customHeight="1" x14ac:dyDescent="0.2">
      <c r="J470" s="9"/>
      <c r="K470" s="9"/>
      <c r="L470" s="9"/>
      <c r="M470" s="9"/>
    </row>
    <row r="471" spans="10:13" ht="15.75" customHeight="1" x14ac:dyDescent="0.2">
      <c r="J471" s="9"/>
      <c r="K471" s="9"/>
      <c r="L471" s="9"/>
      <c r="M471" s="9"/>
    </row>
    <row r="472" spans="10:13" ht="15.75" customHeight="1" x14ac:dyDescent="0.2">
      <c r="J472" s="9"/>
      <c r="K472" s="9"/>
      <c r="L472" s="9"/>
      <c r="M472" s="9"/>
    </row>
    <row r="473" spans="10:13" ht="15.75" customHeight="1" x14ac:dyDescent="0.2">
      <c r="J473" s="9"/>
      <c r="K473" s="9"/>
      <c r="L473" s="9"/>
      <c r="M473" s="9"/>
    </row>
    <row r="474" spans="10:13" ht="15.75" customHeight="1" x14ac:dyDescent="0.2">
      <c r="J474" s="9"/>
      <c r="K474" s="9"/>
      <c r="L474" s="9"/>
      <c r="M474" s="9"/>
    </row>
    <row r="475" spans="10:13" ht="15.75" customHeight="1" x14ac:dyDescent="0.2">
      <c r="J475" s="9"/>
      <c r="K475" s="9"/>
      <c r="L475" s="9"/>
      <c r="M475" s="9"/>
    </row>
    <row r="476" spans="10:13" ht="15.75" customHeight="1" x14ac:dyDescent="0.2">
      <c r="J476" s="9"/>
      <c r="K476" s="9"/>
      <c r="L476" s="9"/>
      <c r="M476" s="9"/>
    </row>
    <row r="477" spans="10:13" ht="15.75" customHeight="1" x14ac:dyDescent="0.2">
      <c r="J477" s="9"/>
      <c r="K477" s="9"/>
      <c r="L477" s="9"/>
      <c r="M477" s="9"/>
    </row>
    <row r="478" spans="10:13" ht="15.75" customHeight="1" x14ac:dyDescent="0.2">
      <c r="J478" s="9"/>
      <c r="K478" s="9"/>
      <c r="L478" s="9"/>
      <c r="M478" s="9"/>
    </row>
    <row r="479" spans="10:13" ht="15.75" customHeight="1" x14ac:dyDescent="0.2">
      <c r="J479" s="9"/>
      <c r="K479" s="9"/>
      <c r="L479" s="9"/>
      <c r="M479" s="9"/>
    </row>
    <row r="480" spans="10:13" ht="15.75" customHeight="1" x14ac:dyDescent="0.2">
      <c r="J480" s="9"/>
      <c r="K480" s="9"/>
      <c r="L480" s="9"/>
      <c r="M480" s="9"/>
    </row>
    <row r="481" spans="10:13" ht="15.75" customHeight="1" x14ac:dyDescent="0.2">
      <c r="J481" s="9"/>
      <c r="K481" s="9"/>
      <c r="L481" s="9"/>
      <c r="M481" s="9"/>
    </row>
    <row r="482" spans="10:13" ht="15.75" customHeight="1" x14ac:dyDescent="0.2">
      <c r="J482" s="9"/>
      <c r="K482" s="9"/>
      <c r="L482" s="9"/>
      <c r="M482" s="9"/>
    </row>
    <row r="483" spans="10:13" ht="15.75" customHeight="1" x14ac:dyDescent="0.2">
      <c r="J483" s="9"/>
      <c r="K483" s="9"/>
      <c r="L483" s="9"/>
      <c r="M483" s="9"/>
    </row>
    <row r="484" spans="10:13" ht="15.75" customHeight="1" x14ac:dyDescent="0.2">
      <c r="J484" s="9"/>
      <c r="K484" s="9"/>
      <c r="L484" s="9"/>
      <c r="M484" s="9"/>
    </row>
    <row r="485" spans="10:13" ht="15.75" customHeight="1" x14ac:dyDescent="0.2">
      <c r="J485" s="9"/>
      <c r="K485" s="9"/>
      <c r="L485" s="9"/>
      <c r="M485" s="9"/>
    </row>
    <row r="486" spans="10:13" ht="15.75" customHeight="1" x14ac:dyDescent="0.2">
      <c r="J486" s="9"/>
      <c r="K486" s="9"/>
      <c r="L486" s="9"/>
      <c r="M486" s="9"/>
    </row>
    <row r="487" spans="10:13" ht="15.75" customHeight="1" x14ac:dyDescent="0.2">
      <c r="J487" s="9"/>
      <c r="K487" s="9"/>
      <c r="L487" s="9"/>
      <c r="M487" s="9"/>
    </row>
    <row r="488" spans="10:13" ht="15.75" customHeight="1" x14ac:dyDescent="0.2">
      <c r="J488" s="9"/>
      <c r="K488" s="9"/>
      <c r="L488" s="9"/>
      <c r="M488" s="9"/>
    </row>
    <row r="489" spans="10:13" ht="15.75" customHeight="1" x14ac:dyDescent="0.2">
      <c r="J489" s="9"/>
      <c r="K489" s="9"/>
      <c r="L489" s="9"/>
      <c r="M489" s="9"/>
    </row>
    <row r="490" spans="10:13" ht="15.75" customHeight="1" x14ac:dyDescent="0.2">
      <c r="J490" s="9"/>
      <c r="K490" s="9"/>
      <c r="L490" s="9"/>
      <c r="M490" s="9"/>
    </row>
    <row r="491" spans="10:13" ht="15.75" customHeight="1" x14ac:dyDescent="0.2">
      <c r="J491" s="9"/>
      <c r="K491" s="9"/>
      <c r="L491" s="9"/>
      <c r="M491" s="9"/>
    </row>
    <row r="492" spans="10:13" ht="15.75" customHeight="1" x14ac:dyDescent="0.2">
      <c r="J492" s="9"/>
      <c r="K492" s="9"/>
      <c r="L492" s="9"/>
      <c r="M492" s="9"/>
    </row>
    <row r="493" spans="10:13" ht="15.75" customHeight="1" x14ac:dyDescent="0.2">
      <c r="J493" s="9"/>
      <c r="K493" s="9"/>
      <c r="L493" s="9"/>
      <c r="M493" s="9"/>
    </row>
    <row r="494" spans="10:13" ht="15.75" customHeight="1" x14ac:dyDescent="0.2">
      <c r="J494" s="9"/>
      <c r="K494" s="9"/>
      <c r="L494" s="9"/>
      <c r="M494" s="9"/>
    </row>
    <row r="495" spans="10:13" ht="15.75" customHeight="1" x14ac:dyDescent="0.2">
      <c r="J495" s="9"/>
      <c r="K495" s="9"/>
      <c r="L495" s="9"/>
      <c r="M495" s="9"/>
    </row>
    <row r="496" spans="10:13" ht="15.75" customHeight="1" x14ac:dyDescent="0.2">
      <c r="J496" s="9"/>
      <c r="K496" s="9"/>
      <c r="L496" s="9"/>
      <c r="M496" s="9"/>
    </row>
    <row r="497" spans="10:13" ht="15.75" customHeight="1" x14ac:dyDescent="0.2">
      <c r="J497" s="9"/>
      <c r="K497" s="9"/>
      <c r="L497" s="9"/>
      <c r="M497" s="9"/>
    </row>
    <row r="498" spans="10:13" ht="15.75" customHeight="1" x14ac:dyDescent="0.2">
      <c r="J498" s="9"/>
      <c r="K498" s="9"/>
      <c r="L498" s="9"/>
      <c r="M498" s="9"/>
    </row>
    <row r="499" spans="10:13" ht="15.75" customHeight="1" x14ac:dyDescent="0.2">
      <c r="J499" s="9"/>
      <c r="K499" s="9"/>
      <c r="L499" s="9"/>
      <c r="M499" s="9"/>
    </row>
    <row r="500" spans="10:13" ht="15.75" customHeight="1" x14ac:dyDescent="0.2">
      <c r="J500" s="9"/>
      <c r="K500" s="9"/>
      <c r="L500" s="9"/>
      <c r="M500" s="9"/>
    </row>
    <row r="501" spans="10:13" ht="15.75" customHeight="1" x14ac:dyDescent="0.2">
      <c r="J501" s="9"/>
      <c r="K501" s="9"/>
      <c r="L501" s="9"/>
      <c r="M501" s="9"/>
    </row>
    <row r="502" spans="10:13" ht="15.75" customHeight="1" x14ac:dyDescent="0.2">
      <c r="J502" s="9"/>
      <c r="K502" s="9"/>
      <c r="L502" s="9"/>
      <c r="M502" s="9"/>
    </row>
    <row r="503" spans="10:13" ht="15.75" customHeight="1" x14ac:dyDescent="0.2">
      <c r="J503" s="9"/>
      <c r="K503" s="9"/>
      <c r="L503" s="9"/>
      <c r="M503" s="9"/>
    </row>
    <row r="504" spans="10:13" ht="15.75" customHeight="1" x14ac:dyDescent="0.2">
      <c r="J504" s="9"/>
      <c r="K504" s="9"/>
      <c r="L504" s="9"/>
      <c r="M504" s="9"/>
    </row>
    <row r="505" spans="10:13" ht="15.75" customHeight="1" x14ac:dyDescent="0.2">
      <c r="J505" s="9"/>
      <c r="K505" s="9"/>
      <c r="L505" s="9"/>
      <c r="M505" s="9"/>
    </row>
    <row r="506" spans="10:13" ht="15.75" customHeight="1" x14ac:dyDescent="0.2">
      <c r="J506" s="9"/>
      <c r="K506" s="9"/>
      <c r="L506" s="9"/>
      <c r="M506" s="9"/>
    </row>
    <row r="507" spans="10:13" ht="15.75" customHeight="1" x14ac:dyDescent="0.2">
      <c r="J507" s="9"/>
      <c r="K507" s="9"/>
      <c r="L507" s="9"/>
      <c r="M507" s="9"/>
    </row>
    <row r="508" spans="10:13" ht="15.75" customHeight="1" x14ac:dyDescent="0.2">
      <c r="J508" s="9"/>
      <c r="K508" s="9"/>
      <c r="L508" s="9"/>
      <c r="M508" s="9"/>
    </row>
    <row r="509" spans="10:13" ht="15.75" customHeight="1" x14ac:dyDescent="0.2">
      <c r="J509" s="9"/>
      <c r="K509" s="9"/>
      <c r="L509" s="9"/>
      <c r="M509" s="9"/>
    </row>
    <row r="510" spans="10:13" ht="15.75" customHeight="1" x14ac:dyDescent="0.2">
      <c r="J510" s="9"/>
      <c r="K510" s="9"/>
      <c r="L510" s="9"/>
      <c r="M510" s="9"/>
    </row>
    <row r="511" spans="10:13" ht="15.75" customHeight="1" x14ac:dyDescent="0.2">
      <c r="J511" s="9"/>
      <c r="K511" s="9"/>
      <c r="L511" s="9"/>
      <c r="M511" s="9"/>
    </row>
    <row r="512" spans="10:13" ht="15.75" customHeight="1" x14ac:dyDescent="0.2">
      <c r="J512" s="9"/>
      <c r="K512" s="9"/>
      <c r="L512" s="9"/>
      <c r="M512" s="9"/>
    </row>
    <row r="513" spans="10:13" ht="15.75" customHeight="1" x14ac:dyDescent="0.2">
      <c r="J513" s="9"/>
      <c r="K513" s="9"/>
      <c r="L513" s="9"/>
      <c r="M513" s="9"/>
    </row>
    <row r="514" spans="10:13" ht="15.75" customHeight="1" x14ac:dyDescent="0.2">
      <c r="J514" s="9"/>
      <c r="K514" s="9"/>
      <c r="L514" s="9"/>
      <c r="M514" s="9"/>
    </row>
    <row r="515" spans="10:13" ht="15.75" customHeight="1" x14ac:dyDescent="0.2">
      <c r="J515" s="9"/>
      <c r="K515" s="9"/>
      <c r="L515" s="9"/>
      <c r="M515" s="9"/>
    </row>
    <row r="516" spans="10:13" ht="15.75" customHeight="1" x14ac:dyDescent="0.2">
      <c r="J516" s="9"/>
      <c r="K516" s="9"/>
      <c r="L516" s="9"/>
      <c r="M516" s="9"/>
    </row>
    <row r="517" spans="10:13" ht="15.75" customHeight="1" x14ac:dyDescent="0.2">
      <c r="J517" s="9"/>
      <c r="K517" s="9"/>
      <c r="L517" s="9"/>
      <c r="M517" s="9"/>
    </row>
    <row r="518" spans="10:13" ht="15.75" customHeight="1" x14ac:dyDescent="0.2">
      <c r="J518" s="9"/>
      <c r="K518" s="9"/>
      <c r="L518" s="9"/>
      <c r="M518" s="9"/>
    </row>
    <row r="519" spans="10:13" ht="15.75" customHeight="1" x14ac:dyDescent="0.2">
      <c r="J519" s="9"/>
      <c r="K519" s="9"/>
      <c r="L519" s="9"/>
      <c r="M519" s="9"/>
    </row>
    <row r="520" spans="10:13" ht="15.75" customHeight="1" x14ac:dyDescent="0.2">
      <c r="J520" s="9"/>
      <c r="K520" s="9"/>
      <c r="L520" s="9"/>
      <c r="M520" s="9"/>
    </row>
    <row r="521" spans="10:13" ht="15.75" customHeight="1" x14ac:dyDescent="0.2">
      <c r="J521" s="9"/>
      <c r="K521" s="9"/>
      <c r="L521" s="9"/>
      <c r="M521" s="9"/>
    </row>
    <row r="522" spans="10:13" ht="15.75" customHeight="1" x14ac:dyDescent="0.2">
      <c r="J522" s="9"/>
      <c r="K522" s="9"/>
      <c r="L522" s="9"/>
      <c r="M522" s="9"/>
    </row>
    <row r="523" spans="10:13" ht="15.75" customHeight="1" x14ac:dyDescent="0.2">
      <c r="J523" s="9"/>
      <c r="K523" s="9"/>
      <c r="L523" s="9"/>
      <c r="M523" s="9"/>
    </row>
    <row r="524" spans="10:13" ht="15.75" customHeight="1" x14ac:dyDescent="0.2">
      <c r="J524" s="9"/>
      <c r="K524" s="9"/>
      <c r="L524" s="9"/>
      <c r="M524" s="9"/>
    </row>
    <row r="525" spans="10:13" ht="15.75" customHeight="1" x14ac:dyDescent="0.2">
      <c r="J525" s="9"/>
      <c r="K525" s="9"/>
      <c r="L525" s="9"/>
      <c r="M525" s="9"/>
    </row>
    <row r="526" spans="10:13" ht="15.75" customHeight="1" x14ac:dyDescent="0.2">
      <c r="J526" s="9"/>
      <c r="K526" s="9"/>
      <c r="L526" s="9"/>
      <c r="M526" s="9"/>
    </row>
    <row r="527" spans="10:13" ht="15.75" customHeight="1" x14ac:dyDescent="0.2">
      <c r="J527" s="9"/>
      <c r="K527" s="9"/>
      <c r="L527" s="9"/>
      <c r="M527" s="9"/>
    </row>
    <row r="528" spans="10:13" ht="15.75" customHeight="1" x14ac:dyDescent="0.2">
      <c r="J528" s="9"/>
      <c r="K528" s="9"/>
      <c r="L528" s="9"/>
      <c r="M528" s="9"/>
    </row>
    <row r="529" spans="10:13" ht="15.75" customHeight="1" x14ac:dyDescent="0.2">
      <c r="J529" s="9"/>
      <c r="K529" s="9"/>
      <c r="L529" s="9"/>
      <c r="M529" s="9"/>
    </row>
    <row r="530" spans="10:13" ht="15.75" customHeight="1" x14ac:dyDescent="0.2">
      <c r="J530" s="9"/>
      <c r="K530" s="9"/>
      <c r="L530" s="9"/>
      <c r="M530" s="9"/>
    </row>
    <row r="531" spans="10:13" ht="15.75" customHeight="1" x14ac:dyDescent="0.2">
      <c r="J531" s="9"/>
      <c r="K531" s="9"/>
      <c r="L531" s="9"/>
      <c r="M531" s="9"/>
    </row>
    <row r="532" spans="10:13" ht="15.75" customHeight="1" x14ac:dyDescent="0.2">
      <c r="J532" s="9"/>
      <c r="K532" s="9"/>
      <c r="L532" s="9"/>
      <c r="M532" s="9"/>
    </row>
    <row r="533" spans="10:13" ht="15.75" customHeight="1" x14ac:dyDescent="0.2">
      <c r="J533" s="9"/>
      <c r="K533" s="9"/>
      <c r="L533" s="9"/>
      <c r="M533" s="9"/>
    </row>
    <row r="534" spans="10:13" ht="15.75" customHeight="1" x14ac:dyDescent="0.2">
      <c r="J534" s="9"/>
      <c r="K534" s="9"/>
      <c r="L534" s="9"/>
      <c r="M534" s="9"/>
    </row>
    <row r="535" spans="10:13" ht="15.75" customHeight="1" x14ac:dyDescent="0.2">
      <c r="J535" s="9"/>
      <c r="K535" s="9"/>
      <c r="L535" s="9"/>
      <c r="M535" s="9"/>
    </row>
    <row r="536" spans="10:13" ht="15.75" customHeight="1" x14ac:dyDescent="0.2">
      <c r="J536" s="9"/>
      <c r="K536" s="9"/>
      <c r="L536" s="9"/>
      <c r="M536" s="9"/>
    </row>
    <row r="537" spans="10:13" ht="15.75" customHeight="1" x14ac:dyDescent="0.2">
      <c r="J537" s="9"/>
      <c r="K537" s="9"/>
      <c r="L537" s="9"/>
      <c r="M537" s="9"/>
    </row>
    <row r="538" spans="10:13" ht="15.75" customHeight="1" x14ac:dyDescent="0.2">
      <c r="J538" s="9"/>
      <c r="K538" s="9"/>
      <c r="L538" s="9"/>
      <c r="M538" s="9"/>
    </row>
    <row r="539" spans="10:13" ht="15.75" customHeight="1" x14ac:dyDescent="0.2">
      <c r="J539" s="9"/>
      <c r="K539" s="9"/>
      <c r="L539" s="9"/>
      <c r="M539" s="9"/>
    </row>
    <row r="540" spans="10:13" ht="15.75" customHeight="1" x14ac:dyDescent="0.2">
      <c r="J540" s="9"/>
      <c r="K540" s="9"/>
      <c r="L540" s="9"/>
      <c r="M540" s="9"/>
    </row>
    <row r="541" spans="10:13" ht="15.75" customHeight="1" x14ac:dyDescent="0.2">
      <c r="J541" s="9"/>
      <c r="K541" s="9"/>
      <c r="L541" s="9"/>
      <c r="M541" s="9"/>
    </row>
    <row r="542" spans="10:13" ht="15.75" customHeight="1" x14ac:dyDescent="0.2">
      <c r="J542" s="9"/>
      <c r="K542" s="9"/>
      <c r="L542" s="9"/>
      <c r="M542" s="9"/>
    </row>
    <row r="543" spans="10:13" ht="15.75" customHeight="1" x14ac:dyDescent="0.2">
      <c r="J543" s="9"/>
      <c r="K543" s="9"/>
      <c r="L543" s="9"/>
      <c r="M543" s="9"/>
    </row>
    <row r="544" spans="10:13" ht="15.75" customHeight="1" x14ac:dyDescent="0.2">
      <c r="J544" s="9"/>
      <c r="K544" s="9"/>
      <c r="L544" s="9"/>
      <c r="M544" s="9"/>
    </row>
    <row r="545" spans="10:13" ht="15.75" customHeight="1" x14ac:dyDescent="0.2">
      <c r="J545" s="9"/>
      <c r="K545" s="9"/>
      <c r="L545" s="9"/>
      <c r="M545" s="9"/>
    </row>
    <row r="546" spans="10:13" ht="15.75" customHeight="1" x14ac:dyDescent="0.2">
      <c r="J546" s="9"/>
      <c r="K546" s="9"/>
      <c r="L546" s="9"/>
      <c r="M546" s="9"/>
    </row>
    <row r="547" spans="10:13" ht="15.75" customHeight="1" x14ac:dyDescent="0.2">
      <c r="J547" s="9"/>
      <c r="K547" s="9"/>
      <c r="L547" s="9"/>
      <c r="M547" s="9"/>
    </row>
    <row r="548" spans="10:13" ht="15.75" customHeight="1" x14ac:dyDescent="0.2">
      <c r="J548" s="9"/>
      <c r="K548" s="9"/>
      <c r="L548" s="9"/>
      <c r="M548" s="9"/>
    </row>
    <row r="549" spans="10:13" ht="15.75" customHeight="1" x14ac:dyDescent="0.2">
      <c r="J549" s="9"/>
      <c r="K549" s="9"/>
      <c r="L549" s="9"/>
      <c r="M549" s="9"/>
    </row>
    <row r="550" spans="10:13" ht="15.75" customHeight="1" x14ac:dyDescent="0.2">
      <c r="J550" s="9"/>
      <c r="K550" s="9"/>
      <c r="L550" s="9"/>
      <c r="M550" s="9"/>
    </row>
    <row r="551" spans="10:13" ht="15.75" customHeight="1" x14ac:dyDescent="0.2">
      <c r="J551" s="9"/>
      <c r="K551" s="9"/>
      <c r="L551" s="9"/>
      <c r="M551" s="9"/>
    </row>
    <row r="552" spans="10:13" ht="15.75" customHeight="1" x14ac:dyDescent="0.2">
      <c r="J552" s="9"/>
      <c r="K552" s="9"/>
      <c r="L552" s="9"/>
      <c r="M552" s="9"/>
    </row>
    <row r="553" spans="10:13" ht="15.75" customHeight="1" x14ac:dyDescent="0.2">
      <c r="J553" s="9"/>
      <c r="K553" s="9"/>
      <c r="L553" s="9"/>
      <c r="M553" s="9"/>
    </row>
    <row r="554" spans="10:13" ht="15.75" customHeight="1" x14ac:dyDescent="0.2">
      <c r="J554" s="9"/>
      <c r="K554" s="9"/>
      <c r="L554" s="9"/>
      <c r="M554" s="9"/>
    </row>
    <row r="555" spans="10:13" ht="15.75" customHeight="1" x14ac:dyDescent="0.2">
      <c r="J555" s="9"/>
      <c r="K555" s="9"/>
      <c r="L555" s="9"/>
      <c r="M555" s="9"/>
    </row>
    <row r="556" spans="10:13" ht="15.75" customHeight="1" x14ac:dyDescent="0.2">
      <c r="J556" s="9"/>
      <c r="K556" s="9"/>
      <c r="L556" s="9"/>
      <c r="M556" s="9"/>
    </row>
    <row r="557" spans="10:13" ht="15.75" customHeight="1" x14ac:dyDescent="0.2">
      <c r="J557" s="9"/>
      <c r="K557" s="9"/>
      <c r="L557" s="9"/>
      <c r="M557" s="9"/>
    </row>
    <row r="558" spans="10:13" ht="15.75" customHeight="1" x14ac:dyDescent="0.2">
      <c r="J558" s="9"/>
      <c r="K558" s="9"/>
      <c r="L558" s="9"/>
      <c r="M558" s="9"/>
    </row>
    <row r="559" spans="10:13" ht="15.75" customHeight="1" x14ac:dyDescent="0.2">
      <c r="J559" s="9"/>
      <c r="K559" s="9"/>
      <c r="L559" s="9"/>
      <c r="M559" s="9"/>
    </row>
    <row r="560" spans="10:13" ht="15.75" customHeight="1" x14ac:dyDescent="0.2">
      <c r="J560" s="9"/>
      <c r="K560" s="9"/>
      <c r="L560" s="9"/>
      <c r="M560" s="9"/>
    </row>
    <row r="561" spans="10:13" ht="15.75" customHeight="1" x14ac:dyDescent="0.2">
      <c r="J561" s="9"/>
      <c r="K561" s="9"/>
      <c r="L561" s="9"/>
      <c r="M561" s="9"/>
    </row>
    <row r="562" spans="10:13" ht="15.75" customHeight="1" x14ac:dyDescent="0.2">
      <c r="J562" s="9"/>
      <c r="K562" s="9"/>
      <c r="L562" s="9"/>
      <c r="M562" s="9"/>
    </row>
    <row r="563" spans="10:13" ht="15.75" customHeight="1" x14ac:dyDescent="0.2">
      <c r="J563" s="9"/>
      <c r="K563" s="9"/>
      <c r="L563" s="9"/>
      <c r="M563" s="9"/>
    </row>
    <row r="564" spans="10:13" ht="15.75" customHeight="1" x14ac:dyDescent="0.2">
      <c r="J564" s="9"/>
      <c r="K564" s="9"/>
      <c r="L564" s="9"/>
      <c r="M564" s="9"/>
    </row>
    <row r="565" spans="10:13" ht="15.75" customHeight="1" x14ac:dyDescent="0.2">
      <c r="J565" s="9"/>
      <c r="K565" s="9"/>
      <c r="L565" s="9"/>
      <c r="M565" s="9"/>
    </row>
    <row r="566" spans="10:13" ht="15.75" customHeight="1" x14ac:dyDescent="0.2">
      <c r="J566" s="9"/>
      <c r="K566" s="9"/>
      <c r="L566" s="9"/>
      <c r="M566" s="9"/>
    </row>
    <row r="567" spans="10:13" ht="15.75" customHeight="1" x14ac:dyDescent="0.2">
      <c r="J567" s="9"/>
      <c r="K567" s="9"/>
      <c r="L567" s="9"/>
      <c r="M567" s="9"/>
    </row>
    <row r="568" spans="10:13" ht="15.75" customHeight="1" x14ac:dyDescent="0.2">
      <c r="J568" s="9"/>
      <c r="K568" s="9"/>
      <c r="L568" s="9"/>
      <c r="M568" s="9"/>
    </row>
    <row r="569" spans="10:13" ht="15.75" customHeight="1" x14ac:dyDescent="0.2">
      <c r="J569" s="9"/>
      <c r="K569" s="9"/>
      <c r="L569" s="9"/>
      <c r="M569" s="9"/>
    </row>
    <row r="570" spans="10:13" ht="15.75" customHeight="1" x14ac:dyDescent="0.2">
      <c r="J570" s="9"/>
      <c r="K570" s="9"/>
      <c r="L570" s="9"/>
      <c r="M570" s="9"/>
    </row>
    <row r="571" spans="10:13" ht="15.75" customHeight="1" x14ac:dyDescent="0.2">
      <c r="J571" s="9"/>
      <c r="K571" s="9"/>
      <c r="L571" s="9"/>
      <c r="M571" s="9"/>
    </row>
    <row r="572" spans="10:13" ht="15.75" customHeight="1" x14ac:dyDescent="0.2">
      <c r="J572" s="9"/>
      <c r="K572" s="9"/>
      <c r="L572" s="9"/>
      <c r="M572" s="9"/>
    </row>
    <row r="573" spans="10:13" ht="15.75" customHeight="1" x14ac:dyDescent="0.2">
      <c r="J573" s="9"/>
      <c r="K573" s="9"/>
      <c r="L573" s="9"/>
      <c r="M573" s="9"/>
    </row>
    <row r="574" spans="10:13" ht="15.75" customHeight="1" x14ac:dyDescent="0.2">
      <c r="J574" s="9"/>
      <c r="K574" s="9"/>
      <c r="L574" s="9"/>
      <c r="M574" s="9"/>
    </row>
    <row r="575" spans="10:13" ht="15.75" customHeight="1" x14ac:dyDescent="0.2">
      <c r="J575" s="9"/>
      <c r="K575" s="9"/>
      <c r="L575" s="9"/>
      <c r="M575" s="9"/>
    </row>
    <row r="576" spans="10:13" ht="15.75" customHeight="1" x14ac:dyDescent="0.2">
      <c r="J576" s="9"/>
      <c r="K576" s="9"/>
      <c r="L576" s="9"/>
      <c r="M576" s="9"/>
    </row>
  </sheetData>
  <pageMargins left="0.70866141732283472" right="0.70866141732283472" top="0.74803149606299213" bottom="0.74803149606299213" header="0.39370078740157483" footer="0"/>
  <pageSetup paperSize="8" scale="48" pageOrder="overThenDown" orientation="landscape" r:id="rId1"/>
  <headerFooter>
    <oddHeader>&amp;R&amp;F - &amp;A
&amp;P of &amp;N</oddHeader>
  </headerFooter>
  <colBreaks count="2" manualBreakCount="2">
    <brk id="10" max="1048575" man="1"/>
    <brk id="19" max="1048575" man="1"/>
  </colBreaks>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900-000000000000}">
          <x14:formula1>
            <xm:f>'C:\Users\helenmc\AppData\Local\Microsoft\Windows\INetCache\Content.Outlook\I25K87LK\[WP_2022-2024_TABLES_FormattedForPDF_DropDownList_Recreational IFI revised PM 14.10.21.xlsx]MasterCodeList'!#REF!</xm:f>
          </x14:formula1>
          <xm:sqref>A4:A88 R4:R88 O4:P88 H4:H88 C4:D88</xm:sqref>
        </x14:dataValidation>
      </x14:dataValidations>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outlinePr summaryBelow="0" summaryRight="0"/>
  </sheetPr>
  <dimension ref="A1:AI765"/>
  <sheetViews>
    <sheetView topLeftCell="T1" zoomScale="70" zoomScaleNormal="70" zoomScaleSheetLayoutView="100" workbookViewId="0">
      <selection activeCell="T2" sqref="A2:XFD2"/>
    </sheetView>
  </sheetViews>
  <sheetFormatPr defaultColWidth="16.5703125" defaultRowHeight="15" customHeight="1" x14ac:dyDescent="0.2"/>
  <cols>
    <col min="1" max="3" width="16.5703125" style="8" customWidth="1"/>
    <col min="4" max="4" width="25.85546875" style="8" customWidth="1"/>
    <col min="5" max="5" width="13.140625" style="8" customWidth="1"/>
    <col min="6" max="8" width="16.5703125" style="8" customWidth="1"/>
    <col min="9" max="11" width="16.5703125" style="8"/>
    <col min="12" max="17" width="16.5703125" style="8" customWidth="1"/>
    <col min="18" max="18" width="16.5703125" style="295"/>
    <col min="19" max="21" width="16.5703125" style="8" customWidth="1"/>
    <col min="22" max="22" width="94.85546875" style="8" customWidth="1"/>
    <col min="23" max="23" width="16.5703125" style="202" customWidth="1"/>
    <col min="24" max="26" width="16.5703125" style="202"/>
    <col min="27" max="27" width="16.5703125" style="103"/>
    <col min="28" max="31" width="16.5703125" style="202"/>
    <col min="32" max="32" width="16.5703125" style="298"/>
    <col min="33" max="34" width="16.5703125" style="202"/>
    <col min="35" max="35" width="34.28515625" style="8" customWidth="1"/>
    <col min="36" max="16384" width="16.5703125" style="8"/>
  </cols>
  <sheetData>
    <row r="1" spans="1:35" ht="12.75" x14ac:dyDescent="0.2">
      <c r="A1" s="44" t="s">
        <v>970</v>
      </c>
      <c r="R1" s="8"/>
      <c r="W1" s="285"/>
      <c r="X1" s="285"/>
      <c r="Y1" s="285"/>
      <c r="Z1" s="285"/>
      <c r="AA1" s="285"/>
      <c r="AB1" s="285"/>
      <c r="AC1" s="285"/>
      <c r="AD1" s="285"/>
      <c r="AE1" s="285"/>
      <c r="AF1" s="296"/>
      <c r="AG1" s="285"/>
      <c r="AH1" s="285"/>
      <c r="AI1" s="285"/>
    </row>
    <row r="2" spans="1:35" s="42" customFormat="1" ht="183.75" customHeight="1" x14ac:dyDescent="0.2">
      <c r="A2" s="121" t="s">
        <v>87</v>
      </c>
      <c r="B2" s="115" t="s">
        <v>899</v>
      </c>
      <c r="C2" s="115" t="s">
        <v>856</v>
      </c>
      <c r="D2" s="121" t="s">
        <v>853</v>
      </c>
      <c r="E2" s="121" t="s">
        <v>142</v>
      </c>
      <c r="F2" s="121" t="s">
        <v>920</v>
      </c>
      <c r="G2" s="121" t="s">
        <v>921</v>
      </c>
      <c r="H2" s="121" t="s">
        <v>393</v>
      </c>
      <c r="I2" s="121" t="s">
        <v>922</v>
      </c>
      <c r="J2" s="115" t="s">
        <v>971</v>
      </c>
      <c r="K2" s="121" t="s">
        <v>972</v>
      </c>
      <c r="L2" s="115" t="s">
        <v>973</v>
      </c>
      <c r="M2" s="121" t="s">
        <v>403</v>
      </c>
      <c r="N2" s="121" t="s">
        <v>974</v>
      </c>
      <c r="O2" s="121" t="s">
        <v>975</v>
      </c>
      <c r="P2" s="121" t="s">
        <v>207</v>
      </c>
      <c r="Q2" s="121" t="s">
        <v>976</v>
      </c>
      <c r="R2" s="121" t="s">
        <v>977</v>
      </c>
      <c r="S2" s="115" t="s">
        <v>978</v>
      </c>
      <c r="T2" s="115" t="s">
        <v>979</v>
      </c>
      <c r="U2" s="115" t="s">
        <v>925</v>
      </c>
      <c r="V2" s="115" t="s">
        <v>859</v>
      </c>
      <c r="W2" s="168" t="s">
        <v>980</v>
      </c>
      <c r="X2" s="169" t="s">
        <v>981</v>
      </c>
      <c r="Y2" s="199" t="s">
        <v>982</v>
      </c>
      <c r="Z2" s="199" t="s">
        <v>983</v>
      </c>
      <c r="AA2" s="199" t="s">
        <v>984</v>
      </c>
      <c r="AB2" s="198" t="s">
        <v>985</v>
      </c>
      <c r="AC2" s="198" t="s">
        <v>986</v>
      </c>
      <c r="AD2" s="198" t="s">
        <v>987</v>
      </c>
      <c r="AE2" s="198" t="s">
        <v>988</v>
      </c>
      <c r="AF2" s="300" t="s">
        <v>989</v>
      </c>
      <c r="AG2" s="301" t="s">
        <v>990</v>
      </c>
      <c r="AH2" s="301" t="s">
        <v>991</v>
      </c>
      <c r="AI2" s="301" t="s">
        <v>912</v>
      </c>
    </row>
    <row r="3" spans="1:35" ht="12.75" x14ac:dyDescent="0.2">
      <c r="A3" s="253" t="s">
        <v>862</v>
      </c>
      <c r="B3" s="253" t="s">
        <v>992</v>
      </c>
      <c r="C3" s="253" t="s">
        <v>992</v>
      </c>
      <c r="D3" s="254" t="s">
        <v>863</v>
      </c>
      <c r="E3" s="253" t="s">
        <v>864</v>
      </c>
      <c r="F3" s="253" t="s">
        <v>932</v>
      </c>
      <c r="G3" s="253" t="s">
        <v>933</v>
      </c>
      <c r="H3" s="253" t="s">
        <v>993</v>
      </c>
      <c r="I3" s="253" t="s">
        <v>992</v>
      </c>
      <c r="J3" s="253" t="s">
        <v>992</v>
      </c>
      <c r="K3" s="253" t="s">
        <v>992</v>
      </c>
      <c r="L3" s="253" t="s">
        <v>992</v>
      </c>
      <c r="M3" s="253" t="s">
        <v>953</v>
      </c>
      <c r="N3" s="253" t="s">
        <v>992</v>
      </c>
      <c r="O3" s="253" t="s">
        <v>994</v>
      </c>
      <c r="P3" s="253" t="s">
        <v>995</v>
      </c>
      <c r="Q3" s="253" t="s">
        <v>992</v>
      </c>
      <c r="R3" s="253" t="s">
        <v>992</v>
      </c>
      <c r="S3" s="253" t="s">
        <v>992</v>
      </c>
      <c r="T3" s="253" t="s">
        <v>992</v>
      </c>
      <c r="U3" s="253" t="s">
        <v>992</v>
      </c>
      <c r="V3" s="253" t="s">
        <v>992</v>
      </c>
      <c r="W3" s="286" t="s">
        <v>996</v>
      </c>
      <c r="X3" s="287" t="s">
        <v>996</v>
      </c>
      <c r="Y3" s="288" t="s">
        <v>2337</v>
      </c>
      <c r="Z3" s="288" t="s">
        <v>2338</v>
      </c>
      <c r="AA3" s="263" t="s">
        <v>997</v>
      </c>
      <c r="AB3" s="261" t="s">
        <v>996</v>
      </c>
      <c r="AC3" s="261" t="s">
        <v>996</v>
      </c>
      <c r="AD3" s="261" t="s">
        <v>996</v>
      </c>
      <c r="AE3" s="261" t="s">
        <v>996</v>
      </c>
      <c r="AF3" s="261" t="s">
        <v>996</v>
      </c>
      <c r="AG3" s="289" t="s">
        <v>996</v>
      </c>
      <c r="AH3" s="289" t="s">
        <v>996</v>
      </c>
      <c r="AI3" s="289" t="s">
        <v>996</v>
      </c>
    </row>
    <row r="4" spans="1:35" ht="191.25" x14ac:dyDescent="0.2">
      <c r="A4" s="235" t="s">
        <v>118</v>
      </c>
      <c r="B4" s="235" t="s">
        <v>1698</v>
      </c>
      <c r="C4" s="235">
        <v>2023</v>
      </c>
      <c r="D4" s="235" t="s">
        <v>656</v>
      </c>
      <c r="E4" s="235" t="s">
        <v>144</v>
      </c>
      <c r="F4" s="235" t="s">
        <v>479</v>
      </c>
      <c r="G4" s="235" t="s">
        <v>184</v>
      </c>
      <c r="H4" s="235" t="s">
        <v>395</v>
      </c>
      <c r="I4" s="221" t="s">
        <v>1554</v>
      </c>
      <c r="J4" s="221" t="s">
        <v>1699</v>
      </c>
      <c r="K4" s="221" t="s">
        <v>1700</v>
      </c>
      <c r="L4" s="235" t="s">
        <v>1701</v>
      </c>
      <c r="M4" s="235" t="s">
        <v>406</v>
      </c>
      <c r="N4" s="235" t="s">
        <v>1702</v>
      </c>
      <c r="O4" s="235" t="s">
        <v>833</v>
      </c>
      <c r="P4" s="221" t="s">
        <v>220</v>
      </c>
      <c r="Q4" s="235">
        <v>6840</v>
      </c>
      <c r="R4" s="342">
        <v>120</v>
      </c>
      <c r="S4" s="342" t="s">
        <v>1262</v>
      </c>
      <c r="T4" s="342" t="s">
        <v>1262</v>
      </c>
      <c r="U4" s="342" t="s">
        <v>1130</v>
      </c>
      <c r="V4" s="342" t="s">
        <v>1703</v>
      </c>
      <c r="W4" s="338">
        <v>4040</v>
      </c>
      <c r="X4" s="339">
        <v>62</v>
      </c>
      <c r="Y4" s="372">
        <f>(X4/R4)</f>
        <v>0.51666666666666672</v>
      </c>
      <c r="Z4" s="372">
        <f>(W4/Q4)</f>
        <v>0.59064327485380119</v>
      </c>
      <c r="AA4" s="291" t="str">
        <f>IF(OR(Y4&lt;90,Y4&gt;150),"X","")</f>
        <v>X</v>
      </c>
      <c r="AB4" s="292">
        <v>190</v>
      </c>
      <c r="AC4" s="292">
        <v>32</v>
      </c>
      <c r="AD4" s="292">
        <v>4040</v>
      </c>
      <c r="AE4" s="292">
        <v>61</v>
      </c>
      <c r="AF4" s="297">
        <v>1</v>
      </c>
      <c r="AG4" s="299" t="s">
        <v>180</v>
      </c>
      <c r="AH4" s="290">
        <v>95</v>
      </c>
      <c r="AI4" s="322" t="s">
        <v>2120</v>
      </c>
    </row>
    <row r="5" spans="1:35" s="11" customFormat="1" ht="51" x14ac:dyDescent="0.2">
      <c r="A5" s="235" t="s">
        <v>118</v>
      </c>
      <c r="B5" s="235" t="s">
        <v>1698</v>
      </c>
      <c r="C5" s="235">
        <v>2023</v>
      </c>
      <c r="D5" s="235" t="s">
        <v>656</v>
      </c>
      <c r="E5" s="235" t="s">
        <v>144</v>
      </c>
      <c r="F5" s="235" t="s">
        <v>479</v>
      </c>
      <c r="G5" s="235" t="s">
        <v>184</v>
      </c>
      <c r="H5" s="235" t="s">
        <v>395</v>
      </c>
      <c r="I5" s="221" t="s">
        <v>1554</v>
      </c>
      <c r="J5" s="221" t="s">
        <v>1699</v>
      </c>
      <c r="K5" s="221" t="s">
        <v>1700</v>
      </c>
      <c r="L5" s="235" t="s">
        <v>1701</v>
      </c>
      <c r="M5" s="235" t="s">
        <v>406</v>
      </c>
      <c r="N5" s="235" t="s">
        <v>1702</v>
      </c>
      <c r="O5" s="235" t="s">
        <v>833</v>
      </c>
      <c r="P5" s="221" t="s">
        <v>220</v>
      </c>
      <c r="Q5" s="235" t="s">
        <v>180</v>
      </c>
      <c r="R5" s="342">
        <v>0</v>
      </c>
      <c r="S5" s="342" t="s">
        <v>1262</v>
      </c>
      <c r="T5" s="342" t="s">
        <v>1262</v>
      </c>
      <c r="U5" s="342" t="s">
        <v>1130</v>
      </c>
      <c r="V5" s="344" t="s">
        <v>1703</v>
      </c>
      <c r="W5" s="340"/>
      <c r="X5" s="341"/>
      <c r="Y5" s="372" t="e">
        <f t="shared" ref="Y5:Y42" si="0">(X5/R5)</f>
        <v>#DIV/0!</v>
      </c>
      <c r="Z5" s="372" t="e">
        <f t="shared" ref="Z5:Z42" si="1">(W5/Q5)</f>
        <v>#VALUE!</v>
      </c>
      <c r="AA5" s="291" t="e">
        <f t="shared" ref="AA5:AA30" si="2">IF(OR(Y5&lt;90,Y5&gt;150),"X","")</f>
        <v>#DIV/0!</v>
      </c>
      <c r="AB5" s="302"/>
      <c r="AC5" s="302" t="s">
        <v>998</v>
      </c>
      <c r="AD5" s="302"/>
      <c r="AE5" s="302" t="s">
        <v>998</v>
      </c>
      <c r="AF5" s="297"/>
      <c r="AG5" s="302"/>
      <c r="AH5" s="302"/>
      <c r="AI5" s="322" t="s">
        <v>2071</v>
      </c>
    </row>
    <row r="6" spans="1:35" ht="63.75" x14ac:dyDescent="0.2">
      <c r="A6" s="235" t="s">
        <v>118</v>
      </c>
      <c r="B6" s="235" t="s">
        <v>1698</v>
      </c>
      <c r="C6" s="235">
        <v>2023</v>
      </c>
      <c r="D6" s="235" t="s">
        <v>656</v>
      </c>
      <c r="E6" s="235" t="s">
        <v>144</v>
      </c>
      <c r="F6" s="235" t="s">
        <v>479</v>
      </c>
      <c r="G6" s="235" t="s">
        <v>184</v>
      </c>
      <c r="H6" s="235" t="s">
        <v>395</v>
      </c>
      <c r="I6" s="221" t="s">
        <v>1554</v>
      </c>
      <c r="J6" s="221" t="s">
        <v>1699</v>
      </c>
      <c r="K6" s="221" t="s">
        <v>1704</v>
      </c>
      <c r="L6" s="235" t="s">
        <v>1701</v>
      </c>
      <c r="M6" s="235" t="s">
        <v>406</v>
      </c>
      <c r="N6" s="235" t="s">
        <v>1702</v>
      </c>
      <c r="O6" s="235" t="s">
        <v>833</v>
      </c>
      <c r="P6" s="221" t="s">
        <v>220</v>
      </c>
      <c r="Q6" s="235" t="s">
        <v>180</v>
      </c>
      <c r="R6" s="342">
        <v>0</v>
      </c>
      <c r="S6" s="342" t="s">
        <v>1262</v>
      </c>
      <c r="T6" s="342" t="s">
        <v>1262</v>
      </c>
      <c r="U6" s="342" t="s">
        <v>1130</v>
      </c>
      <c r="V6" s="344" t="s">
        <v>1705</v>
      </c>
      <c r="W6" s="338">
        <v>741</v>
      </c>
      <c r="X6" s="339">
        <v>2</v>
      </c>
      <c r="Y6" s="372" t="e">
        <f t="shared" si="0"/>
        <v>#DIV/0!</v>
      </c>
      <c r="Z6" s="372" t="e">
        <f t="shared" si="1"/>
        <v>#VALUE!</v>
      </c>
      <c r="AA6" s="291" t="e">
        <f t="shared" si="2"/>
        <v>#DIV/0!</v>
      </c>
      <c r="AB6" s="292">
        <v>52</v>
      </c>
      <c r="AC6" s="292">
        <v>1</v>
      </c>
      <c r="AD6" s="292">
        <v>741</v>
      </c>
      <c r="AE6" s="292">
        <v>2</v>
      </c>
      <c r="AF6" s="297">
        <v>1</v>
      </c>
      <c r="AG6" s="299" t="s">
        <v>180</v>
      </c>
      <c r="AH6" s="290">
        <v>9</v>
      </c>
      <c r="AI6" s="321" t="s">
        <v>2212</v>
      </c>
    </row>
    <row r="7" spans="1:35" ht="89.25" x14ac:dyDescent="0.2">
      <c r="A7" s="235" t="s">
        <v>118</v>
      </c>
      <c r="B7" s="235" t="s">
        <v>1698</v>
      </c>
      <c r="C7" s="235">
        <v>2023</v>
      </c>
      <c r="D7" s="235" t="s">
        <v>656</v>
      </c>
      <c r="E7" s="235" t="s">
        <v>144</v>
      </c>
      <c r="F7" s="235" t="s">
        <v>479</v>
      </c>
      <c r="G7" s="235" t="s">
        <v>184</v>
      </c>
      <c r="H7" s="235" t="s">
        <v>395</v>
      </c>
      <c r="I7" s="221" t="s">
        <v>1706</v>
      </c>
      <c r="J7" s="221" t="s">
        <v>1707</v>
      </c>
      <c r="K7" s="221" t="s">
        <v>1708</v>
      </c>
      <c r="L7" s="235" t="s">
        <v>1701</v>
      </c>
      <c r="M7" s="235" t="s">
        <v>406</v>
      </c>
      <c r="N7" s="235" t="s">
        <v>1702</v>
      </c>
      <c r="O7" s="235" t="s">
        <v>833</v>
      </c>
      <c r="P7" s="221" t="s">
        <v>220</v>
      </c>
      <c r="Q7" s="235">
        <v>1122</v>
      </c>
      <c r="R7" s="342">
        <v>8</v>
      </c>
      <c r="S7" s="342" t="s">
        <v>1262</v>
      </c>
      <c r="T7" s="342" t="s">
        <v>1262</v>
      </c>
      <c r="U7" s="342" t="s">
        <v>1130</v>
      </c>
      <c r="V7" s="342"/>
      <c r="W7" s="338">
        <v>1271</v>
      </c>
      <c r="X7" s="339">
        <v>0</v>
      </c>
      <c r="Y7" s="372">
        <f t="shared" si="0"/>
        <v>0</v>
      </c>
      <c r="Z7" s="372">
        <f t="shared" si="1"/>
        <v>1.1327985739750446</v>
      </c>
      <c r="AA7" s="291" t="str">
        <f t="shared" si="2"/>
        <v>X</v>
      </c>
      <c r="AB7" s="292">
        <v>51</v>
      </c>
      <c r="AC7" s="292">
        <v>0</v>
      </c>
      <c r="AD7" s="292">
        <v>1271</v>
      </c>
      <c r="AE7" s="292">
        <v>0</v>
      </c>
      <c r="AF7" s="297">
        <v>1</v>
      </c>
      <c r="AG7" s="290">
        <v>0</v>
      </c>
      <c r="AH7" s="290">
        <v>0</v>
      </c>
      <c r="AI7" s="321" t="s">
        <v>2074</v>
      </c>
    </row>
    <row r="8" spans="1:35" ht="51" x14ac:dyDescent="0.2">
      <c r="A8" s="235" t="s">
        <v>118</v>
      </c>
      <c r="B8" s="235" t="s">
        <v>1698</v>
      </c>
      <c r="C8" s="235">
        <v>2023</v>
      </c>
      <c r="D8" s="235" t="s">
        <v>656</v>
      </c>
      <c r="E8" s="235" t="s">
        <v>144</v>
      </c>
      <c r="F8" s="235" t="s">
        <v>479</v>
      </c>
      <c r="G8" s="235" t="s">
        <v>184</v>
      </c>
      <c r="H8" s="235" t="s">
        <v>395</v>
      </c>
      <c r="I8" s="221" t="s">
        <v>1706</v>
      </c>
      <c r="J8" s="221" t="s">
        <v>1707</v>
      </c>
      <c r="K8" s="221" t="s">
        <v>1709</v>
      </c>
      <c r="L8" s="235" t="s">
        <v>1701</v>
      </c>
      <c r="M8" s="235" t="s">
        <v>406</v>
      </c>
      <c r="N8" s="235" t="s">
        <v>1702</v>
      </c>
      <c r="O8" s="235" t="s">
        <v>833</v>
      </c>
      <c r="P8" s="221" t="s">
        <v>220</v>
      </c>
      <c r="Q8" s="235" t="s">
        <v>180</v>
      </c>
      <c r="R8" s="342">
        <v>0</v>
      </c>
      <c r="S8" s="342" t="s">
        <v>1262</v>
      </c>
      <c r="T8" s="342" t="s">
        <v>1262</v>
      </c>
      <c r="U8" s="342" t="s">
        <v>1130</v>
      </c>
      <c r="V8" s="342" t="s">
        <v>1710</v>
      </c>
      <c r="W8" s="338"/>
      <c r="X8" s="339"/>
      <c r="Y8" s="372" t="e">
        <f t="shared" si="0"/>
        <v>#DIV/0!</v>
      </c>
      <c r="Z8" s="372" t="e">
        <f t="shared" si="1"/>
        <v>#VALUE!</v>
      </c>
      <c r="AA8" s="291" t="e">
        <f t="shared" si="2"/>
        <v>#DIV/0!</v>
      </c>
      <c r="AB8" s="292" t="s">
        <v>998</v>
      </c>
      <c r="AC8" s="292" t="s">
        <v>998</v>
      </c>
      <c r="AD8" s="292" t="s">
        <v>998</v>
      </c>
      <c r="AE8" s="292" t="s">
        <v>998</v>
      </c>
      <c r="AF8" s="297" t="s">
        <v>998</v>
      </c>
      <c r="AG8" s="290" t="s">
        <v>998</v>
      </c>
      <c r="AH8" s="290" t="s">
        <v>998</v>
      </c>
      <c r="AI8" s="321" t="s">
        <v>998</v>
      </c>
    </row>
    <row r="9" spans="1:35" ht="51" x14ac:dyDescent="0.2">
      <c r="A9" s="235" t="s">
        <v>118</v>
      </c>
      <c r="B9" s="235" t="s">
        <v>1698</v>
      </c>
      <c r="C9" s="235">
        <v>2023</v>
      </c>
      <c r="D9" s="235" t="s">
        <v>656</v>
      </c>
      <c r="E9" s="235" t="s">
        <v>144</v>
      </c>
      <c r="F9" s="235" t="s">
        <v>481</v>
      </c>
      <c r="G9" s="235" t="s">
        <v>184</v>
      </c>
      <c r="H9" s="235" t="s">
        <v>1711</v>
      </c>
      <c r="I9" s="221" t="s">
        <v>1555</v>
      </c>
      <c r="J9" s="221" t="s">
        <v>1712</v>
      </c>
      <c r="K9" s="221" t="s">
        <v>1713</v>
      </c>
      <c r="L9" s="235" t="s">
        <v>1714</v>
      </c>
      <c r="M9" s="235" t="s">
        <v>406</v>
      </c>
      <c r="N9" s="235" t="s">
        <v>1715</v>
      </c>
      <c r="O9" s="235" t="s">
        <v>833</v>
      </c>
      <c r="P9" s="221" t="s">
        <v>214</v>
      </c>
      <c r="Q9" s="235">
        <v>5530</v>
      </c>
      <c r="R9" s="342">
        <v>252</v>
      </c>
      <c r="S9" s="342" t="s">
        <v>1262</v>
      </c>
      <c r="T9" s="342" t="s">
        <v>1262</v>
      </c>
      <c r="U9" s="342" t="s">
        <v>1130</v>
      </c>
      <c r="V9" s="342" t="s">
        <v>1716</v>
      </c>
      <c r="W9" s="338">
        <v>2417</v>
      </c>
      <c r="X9" s="339">
        <v>350</v>
      </c>
      <c r="Y9" s="372">
        <f t="shared" si="0"/>
        <v>1.3888888888888888</v>
      </c>
      <c r="Z9" s="372">
        <f t="shared" si="1"/>
        <v>0.43707052441229655</v>
      </c>
      <c r="AA9" s="291"/>
      <c r="AB9" s="292">
        <v>241</v>
      </c>
      <c r="AC9" s="292">
        <v>103</v>
      </c>
      <c r="AD9" s="292">
        <v>4781</v>
      </c>
      <c r="AE9" s="292">
        <v>386</v>
      </c>
      <c r="AF9" s="297">
        <v>1</v>
      </c>
      <c r="AG9" s="299" t="s">
        <v>180</v>
      </c>
      <c r="AH9" s="290">
        <v>18</v>
      </c>
      <c r="AI9" s="321" t="s">
        <v>998</v>
      </c>
    </row>
    <row r="10" spans="1:35" ht="25.5" x14ac:dyDescent="0.2">
      <c r="A10" s="235" t="s">
        <v>118</v>
      </c>
      <c r="B10" s="235" t="s">
        <v>1698</v>
      </c>
      <c r="C10" s="235">
        <v>2023</v>
      </c>
      <c r="D10" s="235" t="s">
        <v>656</v>
      </c>
      <c r="E10" s="235" t="s">
        <v>144</v>
      </c>
      <c r="F10" s="235" t="s">
        <v>481</v>
      </c>
      <c r="G10" s="235" t="s">
        <v>184</v>
      </c>
      <c r="H10" s="235" t="s">
        <v>1711</v>
      </c>
      <c r="I10" s="221" t="s">
        <v>1555</v>
      </c>
      <c r="J10" s="221" t="s">
        <v>1712</v>
      </c>
      <c r="K10" s="221" t="s">
        <v>1717</v>
      </c>
      <c r="L10" s="235" t="s">
        <v>1714</v>
      </c>
      <c r="M10" s="235" t="s">
        <v>406</v>
      </c>
      <c r="N10" s="235" t="s">
        <v>1715</v>
      </c>
      <c r="O10" s="235" t="s">
        <v>833</v>
      </c>
      <c r="P10" s="221" t="s">
        <v>214</v>
      </c>
      <c r="Q10" s="235">
        <v>784</v>
      </c>
      <c r="R10" s="342">
        <v>0</v>
      </c>
      <c r="S10" s="342" t="s">
        <v>1262</v>
      </c>
      <c r="T10" s="342" t="s">
        <v>1262</v>
      </c>
      <c r="U10" s="342" t="s">
        <v>1130</v>
      </c>
      <c r="V10" s="342" t="s">
        <v>1716</v>
      </c>
      <c r="W10" s="338">
        <v>580</v>
      </c>
      <c r="X10" s="339">
        <v>1</v>
      </c>
      <c r="Y10" s="372" t="e">
        <f t="shared" si="0"/>
        <v>#DIV/0!</v>
      </c>
      <c r="Z10" s="372">
        <f t="shared" si="1"/>
        <v>0.73979591836734693</v>
      </c>
      <c r="AA10" s="291" t="e">
        <f t="shared" si="2"/>
        <v>#DIV/0!</v>
      </c>
      <c r="AB10" s="292">
        <v>100</v>
      </c>
      <c r="AC10" s="292">
        <v>1</v>
      </c>
      <c r="AD10" s="292">
        <v>678</v>
      </c>
      <c r="AE10" s="292">
        <v>1</v>
      </c>
      <c r="AF10" s="297">
        <v>1</v>
      </c>
      <c r="AG10" s="299" t="s">
        <v>180</v>
      </c>
      <c r="AH10" s="290">
        <v>1</v>
      </c>
      <c r="AI10" s="322" t="s">
        <v>2072</v>
      </c>
    </row>
    <row r="11" spans="1:35" ht="89.25" x14ac:dyDescent="0.2">
      <c r="A11" s="235" t="s">
        <v>118</v>
      </c>
      <c r="B11" s="235" t="s">
        <v>1698</v>
      </c>
      <c r="C11" s="235">
        <v>2023</v>
      </c>
      <c r="D11" s="235" t="s">
        <v>1718</v>
      </c>
      <c r="E11" s="256" t="s">
        <v>158</v>
      </c>
      <c r="F11" s="235" t="s">
        <v>479</v>
      </c>
      <c r="G11" s="235" t="s">
        <v>184</v>
      </c>
      <c r="H11" s="235" t="s">
        <v>395</v>
      </c>
      <c r="I11" s="221" t="s">
        <v>1719</v>
      </c>
      <c r="J11" s="221" t="s">
        <v>1720</v>
      </c>
      <c r="K11" s="221" t="s">
        <v>1721</v>
      </c>
      <c r="L11" s="235" t="s">
        <v>1722</v>
      </c>
      <c r="M11" s="235" t="s">
        <v>406</v>
      </c>
      <c r="N11" s="235" t="s">
        <v>1702</v>
      </c>
      <c r="O11" s="233" t="s">
        <v>840</v>
      </c>
      <c r="P11" s="221" t="s">
        <v>220</v>
      </c>
      <c r="Q11" s="235">
        <v>99</v>
      </c>
      <c r="R11" s="342">
        <v>4</v>
      </c>
      <c r="S11" s="342" t="s">
        <v>1262</v>
      </c>
      <c r="T11" s="342" t="s">
        <v>1262</v>
      </c>
      <c r="U11" s="342" t="s">
        <v>1130</v>
      </c>
      <c r="V11" s="342" t="s">
        <v>1723</v>
      </c>
      <c r="W11" s="338">
        <v>117</v>
      </c>
      <c r="X11" s="339">
        <v>4</v>
      </c>
      <c r="Y11" s="372">
        <f t="shared" si="0"/>
        <v>1</v>
      </c>
      <c r="Z11" s="372">
        <f t="shared" si="1"/>
        <v>1.1818181818181819</v>
      </c>
      <c r="AA11" s="291"/>
      <c r="AB11" s="292">
        <v>21</v>
      </c>
      <c r="AC11" s="292">
        <v>4</v>
      </c>
      <c r="AD11" s="292">
        <v>117</v>
      </c>
      <c r="AE11" s="292">
        <v>4</v>
      </c>
      <c r="AF11" s="297">
        <v>1</v>
      </c>
      <c r="AG11" s="290">
        <v>0</v>
      </c>
      <c r="AH11" s="290">
        <v>3</v>
      </c>
      <c r="AI11" s="321" t="s">
        <v>2075</v>
      </c>
    </row>
    <row r="12" spans="1:35" ht="51" x14ac:dyDescent="0.2">
      <c r="A12" s="235" t="s">
        <v>118</v>
      </c>
      <c r="B12" s="235" t="s">
        <v>1698</v>
      </c>
      <c r="C12" s="235">
        <v>2023</v>
      </c>
      <c r="D12" s="235" t="s">
        <v>1718</v>
      </c>
      <c r="E12" s="256" t="s">
        <v>158</v>
      </c>
      <c r="F12" s="235" t="s">
        <v>479</v>
      </c>
      <c r="G12" s="235" t="s">
        <v>184</v>
      </c>
      <c r="H12" s="235" t="s">
        <v>395</v>
      </c>
      <c r="I12" s="221" t="s">
        <v>1719</v>
      </c>
      <c r="J12" s="221" t="s">
        <v>1720</v>
      </c>
      <c r="K12" s="221" t="s">
        <v>1724</v>
      </c>
      <c r="L12" s="235" t="s">
        <v>1722</v>
      </c>
      <c r="M12" s="235" t="s">
        <v>406</v>
      </c>
      <c r="N12" s="235" t="s">
        <v>1702</v>
      </c>
      <c r="O12" s="13" t="s">
        <v>840</v>
      </c>
      <c r="P12" s="221" t="s">
        <v>220</v>
      </c>
      <c r="Q12" s="235" t="s">
        <v>180</v>
      </c>
      <c r="R12" s="342">
        <v>0</v>
      </c>
      <c r="S12" s="342" t="s">
        <v>1262</v>
      </c>
      <c r="T12" s="342" t="s">
        <v>1262</v>
      </c>
      <c r="U12" s="342" t="s">
        <v>1130</v>
      </c>
      <c r="V12" s="342" t="s">
        <v>1723</v>
      </c>
      <c r="W12" s="338">
        <v>0</v>
      </c>
      <c r="X12" s="339">
        <v>0</v>
      </c>
      <c r="Y12" s="372" t="e">
        <f t="shared" si="0"/>
        <v>#DIV/0!</v>
      </c>
      <c r="Z12" s="372" t="e">
        <f t="shared" si="1"/>
        <v>#VALUE!</v>
      </c>
      <c r="AA12" s="291" t="e">
        <f t="shared" si="2"/>
        <v>#DIV/0!</v>
      </c>
      <c r="AB12" s="292">
        <v>0</v>
      </c>
      <c r="AC12" s="292">
        <v>0</v>
      </c>
      <c r="AD12" s="292">
        <v>0</v>
      </c>
      <c r="AE12" s="292">
        <v>0</v>
      </c>
      <c r="AF12" s="297">
        <v>0</v>
      </c>
      <c r="AG12" s="290">
        <v>0</v>
      </c>
      <c r="AH12" s="290">
        <v>0</v>
      </c>
      <c r="AI12" s="321" t="s">
        <v>2038</v>
      </c>
    </row>
    <row r="13" spans="1:35" ht="102" x14ac:dyDescent="0.2">
      <c r="A13" s="235" t="s">
        <v>118</v>
      </c>
      <c r="B13" s="235" t="s">
        <v>1698</v>
      </c>
      <c r="C13" s="235">
        <v>2023</v>
      </c>
      <c r="D13" s="235" t="s">
        <v>660</v>
      </c>
      <c r="E13" s="235" t="s">
        <v>144</v>
      </c>
      <c r="F13" s="235" t="s">
        <v>479</v>
      </c>
      <c r="G13" s="235" t="s">
        <v>184</v>
      </c>
      <c r="H13" s="235" t="s">
        <v>395</v>
      </c>
      <c r="I13" s="221" t="s">
        <v>1725</v>
      </c>
      <c r="J13" s="221" t="s">
        <v>1726</v>
      </c>
      <c r="K13" s="221" t="s">
        <v>1727</v>
      </c>
      <c r="L13" s="235" t="s">
        <v>1728</v>
      </c>
      <c r="M13" s="235" t="s">
        <v>230</v>
      </c>
      <c r="N13" s="235" t="s">
        <v>1702</v>
      </c>
      <c r="O13" s="235" t="s">
        <v>833</v>
      </c>
      <c r="P13" s="221" t="s">
        <v>220</v>
      </c>
      <c r="Q13" s="235">
        <v>466</v>
      </c>
      <c r="R13" s="342">
        <v>10</v>
      </c>
      <c r="S13" s="342" t="s">
        <v>1262</v>
      </c>
      <c r="T13" s="342" t="s">
        <v>1262</v>
      </c>
      <c r="U13" s="342" t="s">
        <v>1130</v>
      </c>
      <c r="V13" s="345" t="s">
        <v>1729</v>
      </c>
      <c r="W13" s="338">
        <v>654</v>
      </c>
      <c r="X13" s="339">
        <v>7</v>
      </c>
      <c r="Y13" s="372">
        <f t="shared" si="0"/>
        <v>0.7</v>
      </c>
      <c r="Z13" s="372">
        <f t="shared" si="1"/>
        <v>1.4034334763948497</v>
      </c>
      <c r="AA13" s="291" t="str">
        <f t="shared" si="2"/>
        <v>X</v>
      </c>
      <c r="AB13" s="292">
        <v>98</v>
      </c>
      <c r="AC13" s="292">
        <v>2</v>
      </c>
      <c r="AD13" s="292">
        <v>654</v>
      </c>
      <c r="AE13" s="292">
        <v>7</v>
      </c>
      <c r="AF13" s="297">
        <v>1</v>
      </c>
      <c r="AG13" s="290">
        <v>0</v>
      </c>
      <c r="AH13" s="290">
        <v>5</v>
      </c>
      <c r="AI13" s="321" t="s">
        <v>2076</v>
      </c>
    </row>
    <row r="14" spans="1:35" ht="114.75" x14ac:dyDescent="0.2">
      <c r="A14" s="235" t="s">
        <v>118</v>
      </c>
      <c r="B14" s="235" t="s">
        <v>1698</v>
      </c>
      <c r="C14" s="235">
        <v>2023</v>
      </c>
      <c r="D14" s="235" t="s">
        <v>660</v>
      </c>
      <c r="E14" s="235" t="s">
        <v>144</v>
      </c>
      <c r="F14" s="235" t="s">
        <v>479</v>
      </c>
      <c r="G14" s="235" t="s">
        <v>184</v>
      </c>
      <c r="H14" s="235" t="s">
        <v>395</v>
      </c>
      <c r="I14" s="221" t="s">
        <v>1725</v>
      </c>
      <c r="J14" s="221" t="s">
        <v>1726</v>
      </c>
      <c r="K14" s="221" t="s">
        <v>1730</v>
      </c>
      <c r="L14" s="235" t="s">
        <v>1728</v>
      </c>
      <c r="M14" s="235" t="s">
        <v>230</v>
      </c>
      <c r="N14" s="235" t="s">
        <v>1702</v>
      </c>
      <c r="O14" s="235" t="s">
        <v>833</v>
      </c>
      <c r="P14" s="221" t="s">
        <v>220</v>
      </c>
      <c r="Q14" s="235" t="s">
        <v>180</v>
      </c>
      <c r="R14" s="342">
        <v>0</v>
      </c>
      <c r="S14" s="342" t="s">
        <v>1262</v>
      </c>
      <c r="T14" s="342" t="s">
        <v>1262</v>
      </c>
      <c r="U14" s="342" t="s">
        <v>1130</v>
      </c>
      <c r="V14" s="345" t="s">
        <v>1729</v>
      </c>
      <c r="W14" s="338"/>
      <c r="X14" s="339">
        <v>0</v>
      </c>
      <c r="Y14" s="372" t="e">
        <f t="shared" si="0"/>
        <v>#DIV/0!</v>
      </c>
      <c r="Z14" s="372" t="e">
        <f t="shared" si="1"/>
        <v>#VALUE!</v>
      </c>
      <c r="AA14" s="291" t="e">
        <f t="shared" si="2"/>
        <v>#DIV/0!</v>
      </c>
      <c r="AB14" s="292">
        <v>0</v>
      </c>
      <c r="AC14" s="292">
        <v>0</v>
      </c>
      <c r="AD14" s="292">
        <v>0</v>
      </c>
      <c r="AE14" s="292">
        <v>0</v>
      </c>
      <c r="AF14" s="297">
        <v>0</v>
      </c>
      <c r="AG14" s="290">
        <v>0</v>
      </c>
      <c r="AH14" s="290">
        <v>0</v>
      </c>
      <c r="AI14" s="321" t="s">
        <v>2038</v>
      </c>
    </row>
    <row r="15" spans="1:35" ht="89.25" x14ac:dyDescent="0.2">
      <c r="A15" s="235" t="s">
        <v>118</v>
      </c>
      <c r="B15" s="235" t="s">
        <v>1698</v>
      </c>
      <c r="C15" s="235">
        <v>2023</v>
      </c>
      <c r="D15" s="235" t="s">
        <v>656</v>
      </c>
      <c r="E15" s="235" t="s">
        <v>144</v>
      </c>
      <c r="F15" s="235" t="s">
        <v>479</v>
      </c>
      <c r="G15" s="235" t="s">
        <v>184</v>
      </c>
      <c r="H15" s="235" t="s">
        <v>395</v>
      </c>
      <c r="I15" s="221" t="s">
        <v>1731</v>
      </c>
      <c r="J15" s="221" t="s">
        <v>1732</v>
      </c>
      <c r="K15" s="221" t="s">
        <v>1733</v>
      </c>
      <c r="L15" s="235" t="s">
        <v>1701</v>
      </c>
      <c r="M15" s="235" t="s">
        <v>230</v>
      </c>
      <c r="N15" s="235" t="s">
        <v>1702</v>
      </c>
      <c r="O15" s="235" t="s">
        <v>833</v>
      </c>
      <c r="P15" s="221" t="s">
        <v>220</v>
      </c>
      <c r="Q15" s="235">
        <v>171</v>
      </c>
      <c r="R15" s="342">
        <v>6</v>
      </c>
      <c r="S15" s="342" t="s">
        <v>1262</v>
      </c>
      <c r="T15" s="342" t="s">
        <v>1262</v>
      </c>
      <c r="U15" s="342" t="s">
        <v>1130</v>
      </c>
      <c r="V15" s="342" t="s">
        <v>1734</v>
      </c>
      <c r="W15" s="338">
        <v>225</v>
      </c>
      <c r="X15" s="339">
        <v>3</v>
      </c>
      <c r="Y15" s="372">
        <f t="shared" si="0"/>
        <v>0.5</v>
      </c>
      <c r="Z15" s="372">
        <f t="shared" si="1"/>
        <v>1.3157894736842106</v>
      </c>
      <c r="AA15" s="291" t="str">
        <f t="shared" si="2"/>
        <v>X</v>
      </c>
      <c r="AB15" s="292">
        <v>59</v>
      </c>
      <c r="AC15" s="292">
        <v>2</v>
      </c>
      <c r="AD15" s="292">
        <v>225</v>
      </c>
      <c r="AE15" s="292">
        <v>3</v>
      </c>
      <c r="AF15" s="297">
        <v>1</v>
      </c>
      <c r="AG15" s="290">
        <v>0</v>
      </c>
      <c r="AH15" s="290">
        <v>1</v>
      </c>
      <c r="AI15" s="321" t="s">
        <v>2213</v>
      </c>
    </row>
    <row r="16" spans="1:35" ht="76.5" x14ac:dyDescent="0.2">
      <c r="A16" s="235" t="s">
        <v>118</v>
      </c>
      <c r="B16" s="235" t="s">
        <v>1698</v>
      </c>
      <c r="C16" s="235">
        <v>2023</v>
      </c>
      <c r="D16" s="235" t="s">
        <v>656</v>
      </c>
      <c r="E16" s="235" t="s">
        <v>144</v>
      </c>
      <c r="F16" s="235" t="s">
        <v>479</v>
      </c>
      <c r="G16" s="235" t="s">
        <v>184</v>
      </c>
      <c r="H16" s="235" t="s">
        <v>395</v>
      </c>
      <c r="I16" s="221" t="s">
        <v>1731</v>
      </c>
      <c r="J16" s="221" t="s">
        <v>1732</v>
      </c>
      <c r="K16" s="221" t="s">
        <v>1735</v>
      </c>
      <c r="L16" s="235" t="s">
        <v>1701</v>
      </c>
      <c r="M16" s="235" t="s">
        <v>230</v>
      </c>
      <c r="N16" s="235" t="s">
        <v>1702</v>
      </c>
      <c r="O16" s="235" t="s">
        <v>833</v>
      </c>
      <c r="P16" s="221" t="s">
        <v>220</v>
      </c>
      <c r="Q16" s="235" t="s">
        <v>180</v>
      </c>
      <c r="R16" s="342">
        <v>0</v>
      </c>
      <c r="S16" s="342" t="s">
        <v>1262</v>
      </c>
      <c r="T16" s="342" t="s">
        <v>1262</v>
      </c>
      <c r="U16" s="342" t="s">
        <v>1130</v>
      </c>
      <c r="V16" s="342" t="s">
        <v>1734</v>
      </c>
      <c r="W16" s="338">
        <v>0</v>
      </c>
      <c r="X16" s="339">
        <v>0</v>
      </c>
      <c r="Y16" s="372" t="e">
        <f t="shared" si="0"/>
        <v>#DIV/0!</v>
      </c>
      <c r="Z16" s="372" t="e">
        <f t="shared" si="1"/>
        <v>#VALUE!</v>
      </c>
      <c r="AA16" s="291" t="e">
        <f t="shared" si="2"/>
        <v>#DIV/0!</v>
      </c>
      <c r="AB16" s="292">
        <v>0</v>
      </c>
      <c r="AC16" s="292">
        <v>0</v>
      </c>
      <c r="AD16" s="292">
        <v>0</v>
      </c>
      <c r="AE16" s="292">
        <v>0</v>
      </c>
      <c r="AF16" s="297">
        <v>0</v>
      </c>
      <c r="AG16" s="290">
        <v>0</v>
      </c>
      <c r="AH16" s="290">
        <v>0</v>
      </c>
      <c r="AI16" s="321" t="s">
        <v>2038</v>
      </c>
    </row>
    <row r="17" spans="1:35" ht="102" x14ac:dyDescent="0.2">
      <c r="A17" s="235" t="s">
        <v>118</v>
      </c>
      <c r="B17" s="235" t="s">
        <v>1698</v>
      </c>
      <c r="C17" s="235">
        <v>2023</v>
      </c>
      <c r="D17" s="235" t="s">
        <v>656</v>
      </c>
      <c r="E17" s="235" t="s">
        <v>144</v>
      </c>
      <c r="F17" s="235" t="s">
        <v>479</v>
      </c>
      <c r="G17" s="235" t="s">
        <v>184</v>
      </c>
      <c r="H17" s="235" t="s">
        <v>395</v>
      </c>
      <c r="I17" s="221" t="s">
        <v>1736</v>
      </c>
      <c r="J17" s="221" t="s">
        <v>1737</v>
      </c>
      <c r="K17" s="221" t="s">
        <v>1738</v>
      </c>
      <c r="L17" s="235" t="s">
        <v>1739</v>
      </c>
      <c r="M17" s="235" t="s">
        <v>406</v>
      </c>
      <c r="N17" s="235" t="s">
        <v>1740</v>
      </c>
      <c r="O17" s="235" t="s">
        <v>833</v>
      </c>
      <c r="P17" s="221" t="s">
        <v>220</v>
      </c>
      <c r="Q17" s="235">
        <v>90</v>
      </c>
      <c r="R17" s="342">
        <v>2</v>
      </c>
      <c r="S17" s="342" t="s">
        <v>1262</v>
      </c>
      <c r="T17" s="342" t="s">
        <v>1262</v>
      </c>
      <c r="U17" s="342" t="s">
        <v>1130</v>
      </c>
      <c r="V17" s="342"/>
      <c r="W17" s="338">
        <v>79</v>
      </c>
      <c r="X17" s="339">
        <v>7</v>
      </c>
      <c r="Y17" s="372">
        <f t="shared" si="0"/>
        <v>3.5</v>
      </c>
      <c r="Z17" s="372">
        <f t="shared" si="1"/>
        <v>0.87777777777777777</v>
      </c>
      <c r="AA17" s="291" t="str">
        <f t="shared" si="2"/>
        <v>X</v>
      </c>
      <c r="AB17" s="292">
        <v>79</v>
      </c>
      <c r="AC17" s="292">
        <v>2</v>
      </c>
      <c r="AD17" s="292">
        <v>479</v>
      </c>
      <c r="AE17" s="292">
        <v>7</v>
      </c>
      <c r="AF17" s="297">
        <v>1</v>
      </c>
      <c r="AG17" s="290">
        <v>0</v>
      </c>
      <c r="AH17" s="290">
        <v>3</v>
      </c>
      <c r="AI17" s="321" t="s">
        <v>2078</v>
      </c>
    </row>
    <row r="18" spans="1:35" ht="102" x14ac:dyDescent="0.2">
      <c r="A18" s="235" t="s">
        <v>118</v>
      </c>
      <c r="B18" s="235" t="s">
        <v>1698</v>
      </c>
      <c r="C18" s="235">
        <v>2023</v>
      </c>
      <c r="D18" s="235" t="s">
        <v>656</v>
      </c>
      <c r="E18" s="235" t="s">
        <v>144</v>
      </c>
      <c r="F18" s="235" t="s">
        <v>479</v>
      </c>
      <c r="G18" s="235" t="s">
        <v>184</v>
      </c>
      <c r="H18" s="235" t="s">
        <v>395</v>
      </c>
      <c r="I18" s="221" t="s">
        <v>1736</v>
      </c>
      <c r="J18" s="221" t="s">
        <v>1737</v>
      </c>
      <c r="K18" s="221" t="s">
        <v>1741</v>
      </c>
      <c r="L18" s="235" t="s">
        <v>1739</v>
      </c>
      <c r="M18" s="235" t="s">
        <v>406</v>
      </c>
      <c r="N18" s="235" t="s">
        <v>1740</v>
      </c>
      <c r="O18" s="235" t="s">
        <v>833</v>
      </c>
      <c r="P18" s="221" t="s">
        <v>220</v>
      </c>
      <c r="Q18" s="235" t="s">
        <v>180</v>
      </c>
      <c r="R18" s="342">
        <v>0</v>
      </c>
      <c r="S18" s="342" t="s">
        <v>1262</v>
      </c>
      <c r="T18" s="342" t="s">
        <v>1262</v>
      </c>
      <c r="U18" s="342" t="s">
        <v>1130</v>
      </c>
      <c r="V18" s="342"/>
      <c r="W18" s="338">
        <v>0</v>
      </c>
      <c r="X18" s="339">
        <v>0</v>
      </c>
      <c r="Y18" s="372" t="e">
        <f t="shared" si="0"/>
        <v>#DIV/0!</v>
      </c>
      <c r="Z18" s="372" t="e">
        <f t="shared" si="1"/>
        <v>#VALUE!</v>
      </c>
      <c r="AA18" s="291" t="e">
        <f t="shared" si="2"/>
        <v>#DIV/0!</v>
      </c>
      <c r="AB18" s="292">
        <v>0</v>
      </c>
      <c r="AC18" s="292">
        <v>0</v>
      </c>
      <c r="AD18" s="292">
        <v>0</v>
      </c>
      <c r="AE18" s="292">
        <v>0</v>
      </c>
      <c r="AF18" s="297">
        <v>0</v>
      </c>
      <c r="AG18" s="290">
        <v>0</v>
      </c>
      <c r="AH18" s="290">
        <v>0</v>
      </c>
      <c r="AI18" s="321" t="s">
        <v>2038</v>
      </c>
    </row>
    <row r="19" spans="1:35" ht="63.75" x14ac:dyDescent="0.2">
      <c r="A19" s="256" t="s">
        <v>118</v>
      </c>
      <c r="B19" s="256" t="s">
        <v>1698</v>
      </c>
      <c r="C19" s="256">
        <v>2023</v>
      </c>
      <c r="D19" s="256" t="s">
        <v>660</v>
      </c>
      <c r="E19" s="256" t="s">
        <v>144</v>
      </c>
      <c r="F19" s="256" t="s">
        <v>481</v>
      </c>
      <c r="G19" s="256" t="s">
        <v>184</v>
      </c>
      <c r="H19" s="256" t="s">
        <v>397</v>
      </c>
      <c r="I19" s="227" t="s">
        <v>1742</v>
      </c>
      <c r="J19" s="227" t="s">
        <v>1743</v>
      </c>
      <c r="K19" s="227" t="s">
        <v>1744</v>
      </c>
      <c r="L19" s="256" t="s">
        <v>1745</v>
      </c>
      <c r="M19" s="256" t="s">
        <v>230</v>
      </c>
      <c r="N19" s="256" t="s">
        <v>1702</v>
      </c>
      <c r="O19" s="256" t="s">
        <v>831</v>
      </c>
      <c r="P19" s="227" t="s">
        <v>214</v>
      </c>
      <c r="Q19" s="256">
        <v>460</v>
      </c>
      <c r="R19" s="342">
        <v>107</v>
      </c>
      <c r="S19" s="342" t="s">
        <v>1262</v>
      </c>
      <c r="T19" s="342" t="s">
        <v>1262</v>
      </c>
      <c r="U19" s="342" t="s">
        <v>1130</v>
      </c>
      <c r="V19" s="342" t="s">
        <v>1746</v>
      </c>
      <c r="W19" s="338">
        <v>633</v>
      </c>
      <c r="X19" s="339">
        <v>96</v>
      </c>
      <c r="Y19" s="372">
        <f t="shared" si="0"/>
        <v>0.89719626168224298</v>
      </c>
      <c r="Z19" s="372">
        <f t="shared" si="1"/>
        <v>1.3760869565217391</v>
      </c>
      <c r="AA19" s="291" t="str">
        <f t="shared" si="2"/>
        <v>X</v>
      </c>
      <c r="AB19" s="292">
        <v>97</v>
      </c>
      <c r="AC19" s="292">
        <v>27</v>
      </c>
      <c r="AD19" s="292">
        <v>633</v>
      </c>
      <c r="AE19" s="292">
        <v>58</v>
      </c>
      <c r="AF19" s="297">
        <v>0</v>
      </c>
      <c r="AG19" s="290">
        <v>0</v>
      </c>
      <c r="AH19" s="290">
        <v>3</v>
      </c>
      <c r="AI19" s="321" t="s">
        <v>998</v>
      </c>
    </row>
    <row r="20" spans="1:35" ht="76.5" x14ac:dyDescent="0.2">
      <c r="A20" s="256" t="s">
        <v>118</v>
      </c>
      <c r="B20" s="256" t="s">
        <v>1698</v>
      </c>
      <c r="C20" s="256">
        <v>2023</v>
      </c>
      <c r="D20" s="256" t="s">
        <v>660</v>
      </c>
      <c r="E20" s="256" t="s">
        <v>144</v>
      </c>
      <c r="F20" s="256" t="s">
        <v>481</v>
      </c>
      <c r="G20" s="256" t="s">
        <v>184</v>
      </c>
      <c r="H20" s="256" t="s">
        <v>397</v>
      </c>
      <c r="I20" s="227" t="s">
        <v>1742</v>
      </c>
      <c r="J20" s="227" t="s">
        <v>1743</v>
      </c>
      <c r="K20" s="227" t="s">
        <v>1747</v>
      </c>
      <c r="L20" s="256" t="s">
        <v>1745</v>
      </c>
      <c r="M20" s="256" t="s">
        <v>230</v>
      </c>
      <c r="N20" s="256" t="s">
        <v>1702</v>
      </c>
      <c r="O20" s="256" t="s">
        <v>831</v>
      </c>
      <c r="P20" s="227" t="s">
        <v>214</v>
      </c>
      <c r="Q20" s="256" t="s">
        <v>180</v>
      </c>
      <c r="R20" s="342">
        <v>0</v>
      </c>
      <c r="S20" s="342" t="s">
        <v>1262</v>
      </c>
      <c r="T20" s="342" t="s">
        <v>1262</v>
      </c>
      <c r="U20" s="342" t="s">
        <v>1130</v>
      </c>
      <c r="V20" s="342" t="s">
        <v>1746</v>
      </c>
      <c r="W20" s="338">
        <v>0</v>
      </c>
      <c r="X20" s="339">
        <v>0</v>
      </c>
      <c r="Y20" s="372" t="e">
        <f t="shared" si="0"/>
        <v>#DIV/0!</v>
      </c>
      <c r="Z20" s="372" t="e">
        <f t="shared" si="1"/>
        <v>#VALUE!</v>
      </c>
      <c r="AA20" s="291" t="e">
        <f t="shared" si="2"/>
        <v>#DIV/0!</v>
      </c>
      <c r="AB20" s="292">
        <v>0</v>
      </c>
      <c r="AC20" s="292">
        <v>0</v>
      </c>
      <c r="AD20" s="292">
        <v>0</v>
      </c>
      <c r="AE20" s="292">
        <v>0</v>
      </c>
      <c r="AF20" s="297">
        <v>0</v>
      </c>
      <c r="AG20" s="290">
        <v>0</v>
      </c>
      <c r="AH20" s="290">
        <v>0</v>
      </c>
      <c r="AI20" s="321" t="s">
        <v>2038</v>
      </c>
    </row>
    <row r="21" spans="1:35" ht="114.75" x14ac:dyDescent="0.2">
      <c r="A21" s="256" t="s">
        <v>118</v>
      </c>
      <c r="B21" s="256" t="s">
        <v>1698</v>
      </c>
      <c r="C21" s="256">
        <v>2023</v>
      </c>
      <c r="D21" s="256" t="s">
        <v>1718</v>
      </c>
      <c r="E21" s="256" t="s">
        <v>158</v>
      </c>
      <c r="F21" s="256" t="s">
        <v>481</v>
      </c>
      <c r="G21" s="256" t="s">
        <v>184</v>
      </c>
      <c r="H21" s="256" t="s">
        <v>397</v>
      </c>
      <c r="I21" s="227" t="s">
        <v>1748</v>
      </c>
      <c r="J21" s="227" t="s">
        <v>1749</v>
      </c>
      <c r="K21" s="227" t="s">
        <v>1750</v>
      </c>
      <c r="L21" s="256" t="s">
        <v>1722</v>
      </c>
      <c r="M21" s="256" t="s">
        <v>230</v>
      </c>
      <c r="N21" s="256" t="s">
        <v>1702</v>
      </c>
      <c r="O21" s="256" t="s">
        <v>831</v>
      </c>
      <c r="P21" s="227" t="s">
        <v>214</v>
      </c>
      <c r="Q21" s="256">
        <v>99</v>
      </c>
      <c r="R21" s="342">
        <v>4</v>
      </c>
      <c r="S21" s="342" t="s">
        <v>1262</v>
      </c>
      <c r="T21" s="342" t="s">
        <v>1262</v>
      </c>
      <c r="U21" s="342" t="s">
        <v>1130</v>
      </c>
      <c r="V21" s="342" t="s">
        <v>1751</v>
      </c>
      <c r="W21" s="338">
        <v>117</v>
      </c>
      <c r="X21" s="339">
        <v>2</v>
      </c>
      <c r="Y21" s="372">
        <f t="shared" si="0"/>
        <v>0.5</v>
      </c>
      <c r="Z21" s="372">
        <f t="shared" si="1"/>
        <v>1.1818181818181819</v>
      </c>
      <c r="AA21" s="291" t="str">
        <f t="shared" si="2"/>
        <v>X</v>
      </c>
      <c r="AB21" s="292">
        <v>21</v>
      </c>
      <c r="AC21" s="292">
        <v>2</v>
      </c>
      <c r="AD21" s="292">
        <v>117</v>
      </c>
      <c r="AE21" s="292">
        <v>2</v>
      </c>
      <c r="AF21" s="297">
        <v>1</v>
      </c>
      <c r="AG21" s="290">
        <v>0</v>
      </c>
      <c r="AH21" s="290">
        <v>1</v>
      </c>
      <c r="AI21" s="322" t="s">
        <v>2334</v>
      </c>
    </row>
    <row r="22" spans="1:35" ht="25.5" x14ac:dyDescent="0.2">
      <c r="A22" s="256" t="s">
        <v>118</v>
      </c>
      <c r="B22" s="256" t="s">
        <v>1698</v>
      </c>
      <c r="C22" s="256">
        <v>2023</v>
      </c>
      <c r="D22" s="256" t="s">
        <v>1718</v>
      </c>
      <c r="E22" s="256" t="s">
        <v>158</v>
      </c>
      <c r="F22" s="256" t="s">
        <v>481</v>
      </c>
      <c r="G22" s="256" t="s">
        <v>184</v>
      </c>
      <c r="H22" s="256" t="s">
        <v>397</v>
      </c>
      <c r="I22" s="227" t="s">
        <v>1748</v>
      </c>
      <c r="J22" s="227" t="s">
        <v>1749</v>
      </c>
      <c r="K22" s="227" t="s">
        <v>1752</v>
      </c>
      <c r="L22" s="256" t="s">
        <v>1722</v>
      </c>
      <c r="M22" s="256" t="s">
        <v>230</v>
      </c>
      <c r="N22" s="256" t="s">
        <v>1702</v>
      </c>
      <c r="O22" s="256" t="s">
        <v>831</v>
      </c>
      <c r="P22" s="227" t="s">
        <v>214</v>
      </c>
      <c r="Q22" s="256" t="s">
        <v>180</v>
      </c>
      <c r="R22" s="342">
        <v>0</v>
      </c>
      <c r="S22" s="342" t="s">
        <v>1262</v>
      </c>
      <c r="T22" s="342" t="s">
        <v>1262</v>
      </c>
      <c r="U22" s="342" t="s">
        <v>1130</v>
      </c>
      <c r="V22" s="342" t="s">
        <v>1751</v>
      </c>
      <c r="W22" s="338">
        <v>0</v>
      </c>
      <c r="X22" s="339">
        <v>0</v>
      </c>
      <c r="Y22" s="372" t="e">
        <f t="shared" si="0"/>
        <v>#DIV/0!</v>
      </c>
      <c r="Z22" s="372" t="e">
        <f t="shared" si="1"/>
        <v>#VALUE!</v>
      </c>
      <c r="AA22" s="291" t="e">
        <f t="shared" si="2"/>
        <v>#DIV/0!</v>
      </c>
      <c r="AB22" s="292">
        <v>0</v>
      </c>
      <c r="AC22" s="292">
        <v>0</v>
      </c>
      <c r="AD22" s="292">
        <v>0</v>
      </c>
      <c r="AE22" s="292">
        <v>0</v>
      </c>
      <c r="AF22" s="297">
        <v>1</v>
      </c>
      <c r="AG22" s="290">
        <v>0</v>
      </c>
      <c r="AH22" s="290">
        <v>0</v>
      </c>
      <c r="AI22" s="321" t="s">
        <v>2038</v>
      </c>
    </row>
    <row r="23" spans="1:35" ht="25.5" x14ac:dyDescent="0.2">
      <c r="A23" s="256" t="s">
        <v>118</v>
      </c>
      <c r="B23" s="256" t="s">
        <v>1698</v>
      </c>
      <c r="C23" s="256">
        <v>2023</v>
      </c>
      <c r="D23" s="256" t="s">
        <v>656</v>
      </c>
      <c r="E23" s="256" t="s">
        <v>144</v>
      </c>
      <c r="F23" s="256" t="s">
        <v>491</v>
      </c>
      <c r="G23" s="256" t="s">
        <v>184</v>
      </c>
      <c r="H23" s="256" t="s">
        <v>397</v>
      </c>
      <c r="I23" s="227" t="s">
        <v>1753</v>
      </c>
      <c r="J23" s="227" t="s">
        <v>1754</v>
      </c>
      <c r="K23" s="227" t="s">
        <v>1755</v>
      </c>
      <c r="L23" s="256" t="s">
        <v>1756</v>
      </c>
      <c r="M23" s="256" t="s">
        <v>230</v>
      </c>
      <c r="N23" s="256" t="s">
        <v>1757</v>
      </c>
      <c r="O23" s="256" t="s">
        <v>839</v>
      </c>
      <c r="P23" s="227" t="s">
        <v>220</v>
      </c>
      <c r="Q23" s="256">
        <v>30</v>
      </c>
      <c r="R23" s="342">
        <v>15</v>
      </c>
      <c r="S23" s="342" t="s">
        <v>1262</v>
      </c>
      <c r="T23" s="342" t="s">
        <v>1130</v>
      </c>
      <c r="U23" s="342" t="s">
        <v>1130</v>
      </c>
      <c r="V23" s="342" t="s">
        <v>1758</v>
      </c>
      <c r="W23" s="338">
        <v>9</v>
      </c>
      <c r="X23" s="339">
        <v>2</v>
      </c>
      <c r="Y23" s="372">
        <f t="shared" si="0"/>
        <v>0.13333333333333333</v>
      </c>
      <c r="Z23" s="372">
        <f t="shared" si="1"/>
        <v>0.3</v>
      </c>
      <c r="AA23" s="291" t="str">
        <f t="shared" si="2"/>
        <v>X</v>
      </c>
      <c r="AB23" s="292">
        <v>2</v>
      </c>
      <c r="AC23" s="292">
        <v>1</v>
      </c>
      <c r="AD23" s="292">
        <v>8</v>
      </c>
      <c r="AE23" s="292">
        <v>2</v>
      </c>
      <c r="AF23" s="297">
        <v>1</v>
      </c>
      <c r="AG23" s="290">
        <v>0</v>
      </c>
      <c r="AH23" s="290">
        <v>1</v>
      </c>
      <c r="AI23" s="321" t="s">
        <v>2036</v>
      </c>
    </row>
    <row r="24" spans="1:35" ht="38.25" x14ac:dyDescent="0.2">
      <c r="A24" s="256" t="s">
        <v>118</v>
      </c>
      <c r="B24" s="256" t="s">
        <v>1698</v>
      </c>
      <c r="C24" s="256">
        <v>2023</v>
      </c>
      <c r="D24" s="256" t="s">
        <v>656</v>
      </c>
      <c r="E24" s="256" t="s">
        <v>144</v>
      </c>
      <c r="F24" s="256" t="s">
        <v>491</v>
      </c>
      <c r="G24" s="256" t="s">
        <v>184</v>
      </c>
      <c r="H24" s="256" t="s">
        <v>397</v>
      </c>
      <c r="I24" s="227" t="s">
        <v>1753</v>
      </c>
      <c r="J24" s="227" t="s">
        <v>1754</v>
      </c>
      <c r="K24" s="227" t="s">
        <v>1759</v>
      </c>
      <c r="L24" s="256" t="s">
        <v>1756</v>
      </c>
      <c r="M24" s="256" t="s">
        <v>230</v>
      </c>
      <c r="N24" s="256" t="s">
        <v>1757</v>
      </c>
      <c r="O24" s="256" t="s">
        <v>839</v>
      </c>
      <c r="P24" s="227" t="s">
        <v>220</v>
      </c>
      <c r="Q24" s="256" t="s">
        <v>180</v>
      </c>
      <c r="R24" s="342">
        <v>0</v>
      </c>
      <c r="S24" s="342" t="s">
        <v>1262</v>
      </c>
      <c r="T24" s="342" t="s">
        <v>1130</v>
      </c>
      <c r="U24" s="342" t="s">
        <v>1130</v>
      </c>
      <c r="V24" s="342" t="s">
        <v>1760</v>
      </c>
      <c r="W24" s="338">
        <v>115</v>
      </c>
      <c r="X24" s="339">
        <v>19</v>
      </c>
      <c r="Y24" s="372" t="e">
        <f t="shared" si="0"/>
        <v>#DIV/0!</v>
      </c>
      <c r="Z24" s="372" t="e">
        <f t="shared" si="1"/>
        <v>#VALUE!</v>
      </c>
      <c r="AA24" s="291" t="e">
        <f t="shared" si="2"/>
        <v>#DIV/0!</v>
      </c>
      <c r="AB24" s="292">
        <v>32</v>
      </c>
      <c r="AC24" s="292">
        <v>14</v>
      </c>
      <c r="AD24" s="292">
        <v>119</v>
      </c>
      <c r="AE24" s="292">
        <v>19</v>
      </c>
      <c r="AF24" s="297">
        <v>1</v>
      </c>
      <c r="AG24" s="290">
        <v>0</v>
      </c>
      <c r="AH24" s="290">
        <v>1</v>
      </c>
      <c r="AI24" s="321" t="s">
        <v>2037</v>
      </c>
    </row>
    <row r="25" spans="1:35" ht="63.75" x14ac:dyDescent="0.2">
      <c r="A25" s="256" t="s">
        <v>118</v>
      </c>
      <c r="B25" s="256" t="s">
        <v>1698</v>
      </c>
      <c r="C25" s="256">
        <v>2023</v>
      </c>
      <c r="D25" s="256" t="s">
        <v>656</v>
      </c>
      <c r="E25" s="256" t="s">
        <v>144</v>
      </c>
      <c r="F25" s="256" t="s">
        <v>481</v>
      </c>
      <c r="G25" s="256" t="s">
        <v>184</v>
      </c>
      <c r="H25" s="256" t="s">
        <v>397</v>
      </c>
      <c r="I25" s="227" t="s">
        <v>1761</v>
      </c>
      <c r="J25" s="227" t="s">
        <v>1762</v>
      </c>
      <c r="K25" s="227" t="s">
        <v>1763</v>
      </c>
      <c r="L25" s="256" t="s">
        <v>1701</v>
      </c>
      <c r="M25" s="256" t="s">
        <v>230</v>
      </c>
      <c r="N25" s="256" t="s">
        <v>1702</v>
      </c>
      <c r="O25" s="256" t="s">
        <v>839</v>
      </c>
      <c r="P25" s="227" t="s">
        <v>214</v>
      </c>
      <c r="Q25" s="256">
        <v>171</v>
      </c>
      <c r="R25" s="342">
        <v>46</v>
      </c>
      <c r="S25" s="342" t="s">
        <v>1262</v>
      </c>
      <c r="T25" s="342" t="s">
        <v>1130</v>
      </c>
      <c r="U25" s="342" t="s">
        <v>1130</v>
      </c>
      <c r="V25" s="342" t="s">
        <v>1764</v>
      </c>
      <c r="W25" s="338">
        <v>225</v>
      </c>
      <c r="X25" s="339">
        <v>42</v>
      </c>
      <c r="Y25" s="372">
        <f t="shared" si="0"/>
        <v>0.91304347826086951</v>
      </c>
      <c r="Z25" s="372">
        <f t="shared" si="1"/>
        <v>1.3157894736842106</v>
      </c>
      <c r="AA25" s="291"/>
      <c r="AB25" s="292">
        <v>59</v>
      </c>
      <c r="AC25" s="292">
        <v>26</v>
      </c>
      <c r="AD25" s="292">
        <v>225</v>
      </c>
      <c r="AE25" s="292">
        <v>42</v>
      </c>
      <c r="AF25" s="297">
        <v>0</v>
      </c>
      <c r="AG25" s="290">
        <v>0</v>
      </c>
      <c r="AH25" s="290">
        <v>1</v>
      </c>
      <c r="AI25" s="321" t="s">
        <v>998</v>
      </c>
    </row>
    <row r="26" spans="1:35" ht="63.75" x14ac:dyDescent="0.2">
      <c r="A26" s="256" t="s">
        <v>118</v>
      </c>
      <c r="B26" s="256" t="s">
        <v>1698</v>
      </c>
      <c r="C26" s="256">
        <v>2023</v>
      </c>
      <c r="D26" s="256" t="s">
        <v>656</v>
      </c>
      <c r="E26" s="256" t="s">
        <v>144</v>
      </c>
      <c r="F26" s="256" t="s">
        <v>481</v>
      </c>
      <c r="G26" s="256" t="s">
        <v>184</v>
      </c>
      <c r="H26" s="256" t="s">
        <v>397</v>
      </c>
      <c r="I26" s="227" t="s">
        <v>1761</v>
      </c>
      <c r="J26" s="227" t="s">
        <v>1762</v>
      </c>
      <c r="K26" s="227" t="s">
        <v>1765</v>
      </c>
      <c r="L26" s="256" t="s">
        <v>1701</v>
      </c>
      <c r="M26" s="256" t="s">
        <v>230</v>
      </c>
      <c r="N26" s="256" t="s">
        <v>1702</v>
      </c>
      <c r="O26" s="256" t="s">
        <v>839</v>
      </c>
      <c r="P26" s="227" t="s">
        <v>214</v>
      </c>
      <c r="Q26" s="256" t="s">
        <v>180</v>
      </c>
      <c r="R26" s="342">
        <v>0</v>
      </c>
      <c r="S26" s="342" t="s">
        <v>1262</v>
      </c>
      <c r="T26" s="342" t="s">
        <v>1130</v>
      </c>
      <c r="U26" s="342" t="s">
        <v>1130</v>
      </c>
      <c r="V26" s="342" t="s">
        <v>1764</v>
      </c>
      <c r="W26" s="338">
        <v>0</v>
      </c>
      <c r="X26" s="339">
        <v>0</v>
      </c>
      <c r="Y26" s="372" t="e">
        <f t="shared" si="0"/>
        <v>#DIV/0!</v>
      </c>
      <c r="Z26" s="372" t="e">
        <f t="shared" si="1"/>
        <v>#VALUE!</v>
      </c>
      <c r="AA26" s="291" t="e">
        <f t="shared" si="2"/>
        <v>#DIV/0!</v>
      </c>
      <c r="AB26" s="292">
        <v>0</v>
      </c>
      <c r="AC26" s="292">
        <v>0</v>
      </c>
      <c r="AD26" s="292">
        <v>0</v>
      </c>
      <c r="AE26" s="292">
        <v>0</v>
      </c>
      <c r="AF26" s="297">
        <v>0</v>
      </c>
      <c r="AG26" s="290">
        <v>0</v>
      </c>
      <c r="AH26" s="290">
        <v>0</v>
      </c>
      <c r="AI26" s="321" t="s">
        <v>2038</v>
      </c>
    </row>
    <row r="27" spans="1:35" ht="38.25" x14ac:dyDescent="0.2">
      <c r="A27" s="256" t="s">
        <v>118</v>
      </c>
      <c r="B27" s="256" t="s">
        <v>1698</v>
      </c>
      <c r="C27" s="256">
        <v>2023</v>
      </c>
      <c r="D27" s="256" t="s">
        <v>655</v>
      </c>
      <c r="E27" s="256" t="s">
        <v>144</v>
      </c>
      <c r="F27" s="256" t="s">
        <v>481</v>
      </c>
      <c r="G27" s="256" t="s">
        <v>184</v>
      </c>
      <c r="H27" s="256" t="s">
        <v>397</v>
      </c>
      <c r="I27" s="227" t="s">
        <v>1766</v>
      </c>
      <c r="J27" s="227" t="s">
        <v>1767</v>
      </c>
      <c r="K27" s="227" t="s">
        <v>1768</v>
      </c>
      <c r="L27" s="256" t="s">
        <v>1769</v>
      </c>
      <c r="M27" s="256" t="s">
        <v>230</v>
      </c>
      <c r="N27" s="256" t="s">
        <v>1702</v>
      </c>
      <c r="O27" s="256" t="s">
        <v>831</v>
      </c>
      <c r="P27" s="227" t="s">
        <v>214</v>
      </c>
      <c r="Q27" s="256">
        <v>16</v>
      </c>
      <c r="R27" s="342">
        <v>2</v>
      </c>
      <c r="S27" s="342" t="s">
        <v>1262</v>
      </c>
      <c r="T27" s="342" t="s">
        <v>1130</v>
      </c>
      <c r="U27" s="342" t="s">
        <v>1130</v>
      </c>
      <c r="V27" s="342"/>
      <c r="W27" s="338">
        <v>5</v>
      </c>
      <c r="X27" s="339">
        <v>1</v>
      </c>
      <c r="Y27" s="372">
        <f t="shared" si="0"/>
        <v>0.5</v>
      </c>
      <c r="Z27" s="372">
        <f t="shared" si="1"/>
        <v>0.3125</v>
      </c>
      <c r="AA27" s="291" t="str">
        <f t="shared" si="2"/>
        <v>X</v>
      </c>
      <c r="AB27" s="292">
        <v>4</v>
      </c>
      <c r="AC27" s="292">
        <v>1</v>
      </c>
      <c r="AD27" s="292">
        <v>5</v>
      </c>
      <c r="AE27" s="292">
        <v>1</v>
      </c>
      <c r="AF27" s="297">
        <v>0</v>
      </c>
      <c r="AG27" s="290">
        <v>0</v>
      </c>
      <c r="AH27" s="290">
        <v>1</v>
      </c>
      <c r="AI27" s="322" t="s">
        <v>2073</v>
      </c>
    </row>
    <row r="28" spans="1:35" ht="51" x14ac:dyDescent="0.2">
      <c r="A28" s="256" t="s">
        <v>118</v>
      </c>
      <c r="B28" s="256" t="s">
        <v>1698</v>
      </c>
      <c r="C28" s="256">
        <v>2023</v>
      </c>
      <c r="D28" s="256" t="s">
        <v>655</v>
      </c>
      <c r="E28" s="256" t="s">
        <v>144</v>
      </c>
      <c r="F28" s="256" t="s">
        <v>481</v>
      </c>
      <c r="G28" s="256" t="s">
        <v>184</v>
      </c>
      <c r="H28" s="256" t="s">
        <v>397</v>
      </c>
      <c r="I28" s="227" t="s">
        <v>1766</v>
      </c>
      <c r="J28" s="227" t="s">
        <v>1767</v>
      </c>
      <c r="K28" s="227" t="s">
        <v>1770</v>
      </c>
      <c r="L28" s="256" t="s">
        <v>1769</v>
      </c>
      <c r="M28" s="256" t="s">
        <v>230</v>
      </c>
      <c r="N28" s="256" t="s">
        <v>1702</v>
      </c>
      <c r="O28" s="256" t="s">
        <v>831</v>
      </c>
      <c r="P28" s="227" t="s">
        <v>214</v>
      </c>
      <c r="Q28" s="256" t="s">
        <v>180</v>
      </c>
      <c r="R28" s="342">
        <v>0</v>
      </c>
      <c r="S28" s="342" t="s">
        <v>1262</v>
      </c>
      <c r="T28" s="342" t="s">
        <v>1130</v>
      </c>
      <c r="U28" s="342" t="s">
        <v>1130</v>
      </c>
      <c r="V28" s="342"/>
      <c r="W28" s="338">
        <v>0</v>
      </c>
      <c r="X28" s="339">
        <v>0</v>
      </c>
      <c r="Y28" s="372" t="e">
        <f t="shared" si="0"/>
        <v>#DIV/0!</v>
      </c>
      <c r="Z28" s="372" t="e">
        <f t="shared" si="1"/>
        <v>#VALUE!</v>
      </c>
      <c r="AA28" s="291" t="e">
        <f t="shared" si="2"/>
        <v>#DIV/0!</v>
      </c>
      <c r="AB28" s="292">
        <v>0</v>
      </c>
      <c r="AC28" s="292">
        <v>0</v>
      </c>
      <c r="AD28" s="292">
        <v>0</v>
      </c>
      <c r="AE28" s="292">
        <v>0</v>
      </c>
      <c r="AF28" s="297">
        <v>0</v>
      </c>
      <c r="AG28" s="290">
        <v>0</v>
      </c>
      <c r="AH28" s="290">
        <v>0</v>
      </c>
      <c r="AI28" s="321" t="s">
        <v>2038</v>
      </c>
    </row>
    <row r="29" spans="1:35" ht="38.25" x14ac:dyDescent="0.2">
      <c r="A29" s="256" t="s">
        <v>118</v>
      </c>
      <c r="B29" s="256" t="s">
        <v>1698</v>
      </c>
      <c r="C29" s="256">
        <v>2023</v>
      </c>
      <c r="D29" s="256" t="s">
        <v>656</v>
      </c>
      <c r="E29" s="256" t="s">
        <v>144</v>
      </c>
      <c r="F29" s="256" t="s">
        <v>481</v>
      </c>
      <c r="G29" s="256" t="s">
        <v>184</v>
      </c>
      <c r="H29" s="256" t="s">
        <v>397</v>
      </c>
      <c r="I29" s="227" t="s">
        <v>1771</v>
      </c>
      <c r="J29" s="227" t="s">
        <v>1772</v>
      </c>
      <c r="K29" s="227" t="s">
        <v>1773</v>
      </c>
      <c r="L29" s="256" t="s">
        <v>1701</v>
      </c>
      <c r="M29" s="256" t="s">
        <v>230</v>
      </c>
      <c r="N29" s="256" t="s">
        <v>1702</v>
      </c>
      <c r="O29" s="256" t="s">
        <v>831</v>
      </c>
      <c r="P29" s="227" t="s">
        <v>214</v>
      </c>
      <c r="Q29" s="256">
        <v>329</v>
      </c>
      <c r="R29" s="342">
        <v>10</v>
      </c>
      <c r="S29" s="342" t="s">
        <v>1262</v>
      </c>
      <c r="T29" s="342" t="s">
        <v>1130</v>
      </c>
      <c r="U29" s="342" t="s">
        <v>1130</v>
      </c>
      <c r="V29" s="342" t="s">
        <v>1774</v>
      </c>
      <c r="W29" s="338">
        <v>206</v>
      </c>
      <c r="X29" s="339">
        <v>12</v>
      </c>
      <c r="Y29" s="372">
        <f t="shared" si="0"/>
        <v>1.2</v>
      </c>
      <c r="Z29" s="372">
        <f t="shared" si="1"/>
        <v>0.62613981762917936</v>
      </c>
      <c r="AA29" s="291"/>
      <c r="AB29" s="292">
        <v>22</v>
      </c>
      <c r="AC29" s="292">
        <v>6</v>
      </c>
      <c r="AD29" s="292">
        <v>206</v>
      </c>
      <c r="AE29" s="292">
        <v>13</v>
      </c>
      <c r="AF29" s="297">
        <v>0</v>
      </c>
      <c r="AG29" s="290">
        <v>0</v>
      </c>
      <c r="AH29" s="290">
        <v>1</v>
      </c>
      <c r="AI29" s="321" t="s">
        <v>998</v>
      </c>
    </row>
    <row r="30" spans="1:35" ht="38.25" x14ac:dyDescent="0.2">
      <c r="A30" s="256" t="s">
        <v>118</v>
      </c>
      <c r="B30" s="256" t="s">
        <v>1698</v>
      </c>
      <c r="C30" s="256">
        <v>2023</v>
      </c>
      <c r="D30" s="256" t="s">
        <v>656</v>
      </c>
      <c r="E30" s="256" t="s">
        <v>144</v>
      </c>
      <c r="F30" s="256" t="s">
        <v>481</v>
      </c>
      <c r="G30" s="256" t="s">
        <v>184</v>
      </c>
      <c r="H30" s="256" t="s">
        <v>397</v>
      </c>
      <c r="I30" s="227" t="s">
        <v>1771</v>
      </c>
      <c r="J30" s="227" t="s">
        <v>1772</v>
      </c>
      <c r="K30" s="227" t="s">
        <v>1775</v>
      </c>
      <c r="L30" s="256" t="s">
        <v>1701</v>
      </c>
      <c r="M30" s="256" t="s">
        <v>230</v>
      </c>
      <c r="N30" s="256" t="s">
        <v>1702</v>
      </c>
      <c r="O30" s="256" t="s">
        <v>831</v>
      </c>
      <c r="P30" s="227" t="s">
        <v>214</v>
      </c>
      <c r="Q30" s="256" t="s">
        <v>180</v>
      </c>
      <c r="R30" s="342">
        <v>0</v>
      </c>
      <c r="S30" s="342" t="s">
        <v>1262</v>
      </c>
      <c r="T30" s="342" t="s">
        <v>1130</v>
      </c>
      <c r="U30" s="342" t="s">
        <v>1130</v>
      </c>
      <c r="V30" s="342" t="s">
        <v>1774</v>
      </c>
      <c r="W30" s="338">
        <v>0</v>
      </c>
      <c r="X30" s="339">
        <v>0</v>
      </c>
      <c r="Y30" s="372" t="e">
        <f t="shared" si="0"/>
        <v>#DIV/0!</v>
      </c>
      <c r="Z30" s="372" t="e">
        <f t="shared" si="1"/>
        <v>#VALUE!</v>
      </c>
      <c r="AA30" s="291" t="e">
        <f t="shared" si="2"/>
        <v>#DIV/0!</v>
      </c>
      <c r="AB30" s="292">
        <v>0</v>
      </c>
      <c r="AC30" s="292">
        <v>0</v>
      </c>
      <c r="AD30" s="292">
        <v>0</v>
      </c>
      <c r="AE30" s="292">
        <v>0</v>
      </c>
      <c r="AF30" s="297">
        <v>0</v>
      </c>
      <c r="AG30" s="290">
        <v>0</v>
      </c>
      <c r="AH30" s="290">
        <v>0</v>
      </c>
      <c r="AI30" s="321" t="s">
        <v>2038</v>
      </c>
    </row>
    <row r="31" spans="1:35" ht="63.75" x14ac:dyDescent="0.2">
      <c r="A31" s="256" t="s">
        <v>118</v>
      </c>
      <c r="B31" s="256" t="s">
        <v>1698</v>
      </c>
      <c r="C31" s="256">
        <v>2023</v>
      </c>
      <c r="D31" s="256" t="s">
        <v>656</v>
      </c>
      <c r="E31" s="256" t="s">
        <v>144</v>
      </c>
      <c r="F31" s="293" t="s">
        <v>479</v>
      </c>
      <c r="G31" s="256" t="s">
        <v>184</v>
      </c>
      <c r="H31" s="256" t="s">
        <v>397</v>
      </c>
      <c r="I31" s="227" t="s">
        <v>1776</v>
      </c>
      <c r="J31" s="227" t="s">
        <v>1777</v>
      </c>
      <c r="K31" s="227" t="s">
        <v>1778</v>
      </c>
      <c r="L31" s="256">
        <v>27.7</v>
      </c>
      <c r="M31" s="256" t="s">
        <v>404</v>
      </c>
      <c r="N31" s="256" t="s">
        <v>1702</v>
      </c>
      <c r="O31" s="256" t="s">
        <v>833</v>
      </c>
      <c r="P31" s="227" t="s">
        <v>220</v>
      </c>
      <c r="Q31" s="256">
        <v>364</v>
      </c>
      <c r="R31" s="342">
        <v>3</v>
      </c>
      <c r="S31" s="342" t="s">
        <v>1262</v>
      </c>
      <c r="T31" s="342" t="s">
        <v>1262</v>
      </c>
      <c r="U31" s="342" t="s">
        <v>1130</v>
      </c>
      <c r="V31" s="342" t="s">
        <v>1779</v>
      </c>
      <c r="W31" s="338">
        <v>506</v>
      </c>
      <c r="X31" s="339">
        <v>4</v>
      </c>
      <c r="Y31" s="372">
        <f t="shared" si="0"/>
        <v>1.3333333333333333</v>
      </c>
      <c r="Z31" s="372">
        <f t="shared" si="1"/>
        <v>1.3901098901098901</v>
      </c>
      <c r="AA31" s="291"/>
      <c r="AB31" s="292">
        <v>65</v>
      </c>
      <c r="AC31" s="292">
        <v>4</v>
      </c>
      <c r="AD31" s="292">
        <v>506</v>
      </c>
      <c r="AE31" s="292">
        <v>4</v>
      </c>
      <c r="AF31" s="297">
        <v>1</v>
      </c>
      <c r="AG31" s="299" t="s">
        <v>180</v>
      </c>
      <c r="AH31" s="290">
        <v>28</v>
      </c>
      <c r="AI31" s="321" t="s">
        <v>2077</v>
      </c>
    </row>
    <row r="32" spans="1:35" ht="76.5" x14ac:dyDescent="0.2">
      <c r="A32" s="256" t="s">
        <v>118</v>
      </c>
      <c r="B32" s="256" t="s">
        <v>1698</v>
      </c>
      <c r="C32" s="256">
        <v>2023</v>
      </c>
      <c r="D32" s="256" t="s">
        <v>656</v>
      </c>
      <c r="E32" s="256" t="s">
        <v>144</v>
      </c>
      <c r="F32" s="293" t="s">
        <v>479</v>
      </c>
      <c r="G32" s="256" t="s">
        <v>184</v>
      </c>
      <c r="H32" s="256" t="s">
        <v>397</v>
      </c>
      <c r="I32" s="227" t="s">
        <v>1776</v>
      </c>
      <c r="J32" s="227" t="s">
        <v>1777</v>
      </c>
      <c r="K32" s="227" t="s">
        <v>1780</v>
      </c>
      <c r="L32" s="256">
        <v>27.7</v>
      </c>
      <c r="M32" s="256" t="s">
        <v>404</v>
      </c>
      <c r="N32" s="256" t="s">
        <v>1702</v>
      </c>
      <c r="O32" s="256" t="s">
        <v>833</v>
      </c>
      <c r="P32" s="227" t="s">
        <v>220</v>
      </c>
      <c r="Q32" s="256" t="s">
        <v>180</v>
      </c>
      <c r="R32" s="342">
        <v>0</v>
      </c>
      <c r="S32" s="342" t="s">
        <v>1262</v>
      </c>
      <c r="T32" s="342" t="s">
        <v>1262</v>
      </c>
      <c r="U32" s="342" t="s">
        <v>1130</v>
      </c>
      <c r="V32" s="342" t="s">
        <v>1779</v>
      </c>
      <c r="W32" s="338">
        <v>297</v>
      </c>
      <c r="X32" s="339">
        <v>0</v>
      </c>
      <c r="Y32" s="372" t="e">
        <f t="shared" si="0"/>
        <v>#DIV/0!</v>
      </c>
      <c r="Z32" s="372" t="e">
        <f t="shared" si="1"/>
        <v>#VALUE!</v>
      </c>
      <c r="AA32" s="291" t="e">
        <f t="shared" ref="AA32:AA42" si="3">IF(OR(Y32&lt;90,Y32&gt;150),"X","")</f>
        <v>#DIV/0!</v>
      </c>
      <c r="AB32" s="292">
        <v>28</v>
      </c>
      <c r="AC32" s="290">
        <v>0</v>
      </c>
      <c r="AD32" s="292">
        <v>297</v>
      </c>
      <c r="AE32" s="290">
        <v>0</v>
      </c>
      <c r="AF32" s="297">
        <v>1</v>
      </c>
      <c r="AG32" s="299" t="s">
        <v>180</v>
      </c>
      <c r="AH32" s="290">
        <v>0</v>
      </c>
      <c r="AI32" s="322" t="s">
        <v>2038</v>
      </c>
    </row>
    <row r="33" spans="1:35" ht="127.5" x14ac:dyDescent="0.2">
      <c r="A33" s="256" t="s">
        <v>118</v>
      </c>
      <c r="B33" s="256" t="s">
        <v>1698</v>
      </c>
      <c r="C33" s="256">
        <v>2023</v>
      </c>
      <c r="D33" s="256" t="s">
        <v>656</v>
      </c>
      <c r="E33" s="256" t="s">
        <v>144</v>
      </c>
      <c r="F33" s="256" t="s">
        <v>479</v>
      </c>
      <c r="G33" s="256" t="s">
        <v>184</v>
      </c>
      <c r="H33" s="256" t="s">
        <v>397</v>
      </c>
      <c r="I33" s="227" t="s">
        <v>1781</v>
      </c>
      <c r="J33" s="227" t="s">
        <v>1777</v>
      </c>
      <c r="K33" s="227" t="s">
        <v>1778</v>
      </c>
      <c r="L33" s="256">
        <v>27.7</v>
      </c>
      <c r="M33" s="256" t="s">
        <v>404</v>
      </c>
      <c r="N33" s="256" t="s">
        <v>1702</v>
      </c>
      <c r="O33" s="256" t="s">
        <v>833</v>
      </c>
      <c r="P33" s="227" t="s">
        <v>220</v>
      </c>
      <c r="Q33" s="256">
        <v>364</v>
      </c>
      <c r="R33" s="342">
        <v>10</v>
      </c>
      <c r="S33" s="342" t="s">
        <v>1262</v>
      </c>
      <c r="T33" s="342" t="s">
        <v>1262</v>
      </c>
      <c r="U33" s="342" t="s">
        <v>1130</v>
      </c>
      <c r="V33" s="342" t="s">
        <v>1782</v>
      </c>
      <c r="W33" s="338">
        <v>506</v>
      </c>
      <c r="X33" s="339">
        <v>27</v>
      </c>
      <c r="Y33" s="372">
        <f t="shared" si="0"/>
        <v>2.7</v>
      </c>
      <c r="Z33" s="372">
        <f t="shared" si="1"/>
        <v>1.3901098901098901</v>
      </c>
      <c r="AA33" s="291" t="str">
        <f t="shared" si="3"/>
        <v>X</v>
      </c>
      <c r="AB33" s="292">
        <v>65</v>
      </c>
      <c r="AC33" s="290">
        <v>16</v>
      </c>
      <c r="AD33" s="292">
        <v>509</v>
      </c>
      <c r="AE33" s="290">
        <v>27</v>
      </c>
      <c r="AF33" s="297">
        <v>1</v>
      </c>
      <c r="AG33" s="299" t="s">
        <v>180</v>
      </c>
      <c r="AH33" s="290">
        <v>37</v>
      </c>
      <c r="AI33" s="321" t="s">
        <v>2121</v>
      </c>
    </row>
    <row r="34" spans="1:35" ht="76.5" x14ac:dyDescent="0.2">
      <c r="A34" s="256" t="s">
        <v>118</v>
      </c>
      <c r="B34" s="256" t="s">
        <v>1698</v>
      </c>
      <c r="C34" s="256">
        <v>2023</v>
      </c>
      <c r="D34" s="256" t="s">
        <v>656</v>
      </c>
      <c r="E34" s="256" t="s">
        <v>144</v>
      </c>
      <c r="F34" s="256" t="s">
        <v>479</v>
      </c>
      <c r="G34" s="256" t="s">
        <v>184</v>
      </c>
      <c r="H34" s="256" t="s">
        <v>397</v>
      </c>
      <c r="I34" s="227" t="s">
        <v>1781</v>
      </c>
      <c r="J34" s="227" t="s">
        <v>1777</v>
      </c>
      <c r="K34" s="227" t="s">
        <v>1780</v>
      </c>
      <c r="L34" s="256">
        <v>27.7</v>
      </c>
      <c r="M34" s="256" t="s">
        <v>404</v>
      </c>
      <c r="N34" s="256" t="s">
        <v>1702</v>
      </c>
      <c r="O34" s="256" t="s">
        <v>833</v>
      </c>
      <c r="P34" s="227" t="s">
        <v>220</v>
      </c>
      <c r="Q34" s="256" t="s">
        <v>180</v>
      </c>
      <c r="R34" s="342">
        <v>0</v>
      </c>
      <c r="S34" s="342" t="s">
        <v>1262</v>
      </c>
      <c r="T34" s="342" t="s">
        <v>1262</v>
      </c>
      <c r="U34" s="342" t="s">
        <v>1130</v>
      </c>
      <c r="V34" s="342" t="s">
        <v>1782</v>
      </c>
      <c r="W34" s="338">
        <v>297</v>
      </c>
      <c r="X34" s="339">
        <v>0</v>
      </c>
      <c r="Y34" s="372" t="e">
        <f t="shared" si="0"/>
        <v>#DIV/0!</v>
      </c>
      <c r="Z34" s="372" t="e">
        <f t="shared" si="1"/>
        <v>#VALUE!</v>
      </c>
      <c r="AA34" s="291" t="e">
        <f t="shared" si="3"/>
        <v>#DIV/0!</v>
      </c>
      <c r="AB34" s="292">
        <v>28</v>
      </c>
      <c r="AC34" s="292">
        <v>0</v>
      </c>
      <c r="AD34" s="292">
        <v>297</v>
      </c>
      <c r="AE34" s="292">
        <v>0</v>
      </c>
      <c r="AF34" s="297">
        <v>1</v>
      </c>
      <c r="AG34" s="299" t="s">
        <v>180</v>
      </c>
      <c r="AH34" s="290">
        <v>0</v>
      </c>
      <c r="AI34" s="321" t="s">
        <v>2125</v>
      </c>
    </row>
    <row r="35" spans="1:35" ht="76.5" x14ac:dyDescent="0.2">
      <c r="A35" s="293" t="s">
        <v>118</v>
      </c>
      <c r="B35" s="293" t="s">
        <v>1698</v>
      </c>
      <c r="C35" s="293">
        <v>2023</v>
      </c>
      <c r="D35" s="293" t="s">
        <v>656</v>
      </c>
      <c r="E35" s="293" t="s">
        <v>144</v>
      </c>
      <c r="F35" s="293" t="s">
        <v>481</v>
      </c>
      <c r="G35" s="293" t="s">
        <v>184</v>
      </c>
      <c r="H35" s="256" t="s">
        <v>397</v>
      </c>
      <c r="I35" s="227" t="s">
        <v>1783</v>
      </c>
      <c r="J35" s="227" t="s">
        <v>1784</v>
      </c>
      <c r="K35" s="227" t="s">
        <v>1785</v>
      </c>
      <c r="L35" s="256">
        <v>27.7</v>
      </c>
      <c r="M35" s="256" t="s">
        <v>404</v>
      </c>
      <c r="N35" s="256" t="s">
        <v>1702</v>
      </c>
      <c r="O35" s="293" t="s">
        <v>833</v>
      </c>
      <c r="P35" s="320" t="s">
        <v>220</v>
      </c>
      <c r="Q35" s="256">
        <v>1642</v>
      </c>
      <c r="R35" s="342">
        <v>130</v>
      </c>
      <c r="S35" s="343" t="s">
        <v>1130</v>
      </c>
      <c r="T35" s="343" t="s">
        <v>1130</v>
      </c>
      <c r="U35" s="343" t="s">
        <v>1130</v>
      </c>
      <c r="V35" s="343" t="s">
        <v>1786</v>
      </c>
      <c r="W35" s="338">
        <v>1272</v>
      </c>
      <c r="X35" s="338">
        <v>118</v>
      </c>
      <c r="Y35" s="372">
        <f t="shared" si="0"/>
        <v>0.90769230769230769</v>
      </c>
      <c r="Z35" s="372">
        <f t="shared" si="1"/>
        <v>0.77466504263093783</v>
      </c>
      <c r="AA35" s="291"/>
      <c r="AB35" s="292">
        <v>111</v>
      </c>
      <c r="AC35" s="292">
        <v>28</v>
      </c>
      <c r="AD35" s="292">
        <v>1272</v>
      </c>
      <c r="AE35" s="292">
        <v>93</v>
      </c>
      <c r="AF35" s="297">
        <v>1</v>
      </c>
      <c r="AG35" s="299" t="s">
        <v>180</v>
      </c>
      <c r="AH35" s="290">
        <v>104</v>
      </c>
      <c r="AI35" s="321" t="s">
        <v>998</v>
      </c>
    </row>
    <row r="36" spans="1:35" ht="76.5" x14ac:dyDescent="0.2">
      <c r="A36" s="293" t="s">
        <v>118</v>
      </c>
      <c r="B36" s="293" t="s">
        <v>1698</v>
      </c>
      <c r="C36" s="293">
        <v>2023</v>
      </c>
      <c r="D36" s="293" t="s">
        <v>656</v>
      </c>
      <c r="E36" s="293" t="s">
        <v>144</v>
      </c>
      <c r="F36" s="293" t="s">
        <v>481</v>
      </c>
      <c r="G36" s="293" t="s">
        <v>184</v>
      </c>
      <c r="H36" s="256" t="s">
        <v>397</v>
      </c>
      <c r="I36" s="227" t="s">
        <v>1783</v>
      </c>
      <c r="J36" s="227" t="s">
        <v>1784</v>
      </c>
      <c r="K36" s="227" t="s">
        <v>1787</v>
      </c>
      <c r="L36" s="256">
        <v>27.7</v>
      </c>
      <c r="M36" s="256" t="s">
        <v>404</v>
      </c>
      <c r="N36" s="256" t="s">
        <v>1702</v>
      </c>
      <c r="O36" s="293" t="s">
        <v>833</v>
      </c>
      <c r="P36" s="320" t="s">
        <v>220</v>
      </c>
      <c r="Q36" s="256" t="s">
        <v>180</v>
      </c>
      <c r="R36" s="342">
        <v>0</v>
      </c>
      <c r="S36" s="343" t="s">
        <v>1130</v>
      </c>
      <c r="T36" s="343" t="s">
        <v>1130</v>
      </c>
      <c r="U36" s="343" t="s">
        <v>1130</v>
      </c>
      <c r="V36" s="343" t="s">
        <v>1786</v>
      </c>
      <c r="W36" s="338">
        <v>297</v>
      </c>
      <c r="X36" s="338"/>
      <c r="Y36" s="372" t="e">
        <f t="shared" si="0"/>
        <v>#DIV/0!</v>
      </c>
      <c r="Z36" s="372" t="e">
        <f t="shared" si="1"/>
        <v>#VALUE!</v>
      </c>
      <c r="AA36" s="291" t="e">
        <f t="shared" si="3"/>
        <v>#DIV/0!</v>
      </c>
      <c r="AB36" s="292">
        <v>28</v>
      </c>
      <c r="AC36" s="292">
        <v>0</v>
      </c>
      <c r="AD36" s="292">
        <v>297</v>
      </c>
      <c r="AE36" s="292">
        <v>0</v>
      </c>
      <c r="AF36" s="297">
        <v>1</v>
      </c>
      <c r="AG36" s="299" t="s">
        <v>180</v>
      </c>
      <c r="AH36" s="290" t="s">
        <v>998</v>
      </c>
      <c r="AI36" s="321" t="s">
        <v>2038</v>
      </c>
    </row>
    <row r="37" spans="1:35" ht="76.5" x14ac:dyDescent="0.2">
      <c r="A37" s="256" t="s">
        <v>118</v>
      </c>
      <c r="B37" s="256" t="s">
        <v>1698</v>
      </c>
      <c r="C37" s="256">
        <v>2023</v>
      </c>
      <c r="D37" s="256" t="s">
        <v>656</v>
      </c>
      <c r="E37" s="256" t="s">
        <v>144</v>
      </c>
      <c r="F37" s="256" t="s">
        <v>479</v>
      </c>
      <c r="G37" s="256" t="s">
        <v>184</v>
      </c>
      <c r="H37" s="256" t="s">
        <v>397</v>
      </c>
      <c r="I37" s="227" t="s">
        <v>1550</v>
      </c>
      <c r="J37" s="227" t="s">
        <v>1788</v>
      </c>
      <c r="K37" s="227" t="s">
        <v>1789</v>
      </c>
      <c r="L37" s="256" t="s">
        <v>1701</v>
      </c>
      <c r="M37" s="256" t="s">
        <v>230</v>
      </c>
      <c r="N37" s="256" t="s">
        <v>1790</v>
      </c>
      <c r="O37" s="256" t="s">
        <v>831</v>
      </c>
      <c r="P37" s="227" t="s">
        <v>220</v>
      </c>
      <c r="Q37" s="256">
        <v>5005</v>
      </c>
      <c r="R37" s="342">
        <v>50</v>
      </c>
      <c r="S37" s="342" t="s">
        <v>1262</v>
      </c>
      <c r="T37" s="342" t="s">
        <v>1262</v>
      </c>
      <c r="U37" s="342" t="s">
        <v>1130</v>
      </c>
      <c r="V37" s="342" t="s">
        <v>1791</v>
      </c>
      <c r="W37" s="338">
        <v>5324</v>
      </c>
      <c r="X37" s="339">
        <v>199</v>
      </c>
      <c r="Y37" s="372">
        <f t="shared" si="0"/>
        <v>3.98</v>
      </c>
      <c r="Z37" s="372">
        <f t="shared" si="1"/>
        <v>1.0637362637362637</v>
      </c>
      <c r="AA37" s="291" t="str">
        <f t="shared" si="3"/>
        <v>X</v>
      </c>
      <c r="AB37" s="292">
        <v>104</v>
      </c>
      <c r="AC37" s="292">
        <v>25</v>
      </c>
      <c r="AD37" s="292">
        <v>5324</v>
      </c>
      <c r="AE37" s="292">
        <v>434</v>
      </c>
      <c r="AF37" s="297">
        <v>1</v>
      </c>
      <c r="AG37" s="290">
        <v>79.900000000000006</v>
      </c>
      <c r="AH37" s="290">
        <v>5</v>
      </c>
      <c r="AI37" s="322" t="s">
        <v>2123</v>
      </c>
    </row>
    <row r="38" spans="1:35" ht="38.25" x14ac:dyDescent="0.2">
      <c r="A38" s="256" t="s">
        <v>118</v>
      </c>
      <c r="B38" s="256" t="s">
        <v>1698</v>
      </c>
      <c r="C38" s="256">
        <v>2023</v>
      </c>
      <c r="D38" s="256" t="s">
        <v>656</v>
      </c>
      <c r="E38" s="256" t="s">
        <v>144</v>
      </c>
      <c r="F38" s="256" t="s">
        <v>479</v>
      </c>
      <c r="G38" s="256" t="s">
        <v>184</v>
      </c>
      <c r="H38" s="256" t="s">
        <v>397</v>
      </c>
      <c r="I38" s="227" t="s">
        <v>1550</v>
      </c>
      <c r="J38" s="227" t="s">
        <v>1788</v>
      </c>
      <c r="K38" s="227" t="s">
        <v>1792</v>
      </c>
      <c r="L38" s="256" t="s">
        <v>1701</v>
      </c>
      <c r="M38" s="256" t="s">
        <v>230</v>
      </c>
      <c r="N38" s="256" t="s">
        <v>1790</v>
      </c>
      <c r="O38" s="256" t="s">
        <v>831</v>
      </c>
      <c r="P38" s="227" t="s">
        <v>220</v>
      </c>
      <c r="Q38" s="256" t="s">
        <v>180</v>
      </c>
      <c r="R38" s="342">
        <v>0</v>
      </c>
      <c r="S38" s="342" t="s">
        <v>1262</v>
      </c>
      <c r="T38" s="342" t="s">
        <v>1262</v>
      </c>
      <c r="U38" s="342" t="s">
        <v>1130</v>
      </c>
      <c r="V38" s="342" t="s">
        <v>1791</v>
      </c>
      <c r="W38" s="338">
        <v>158</v>
      </c>
      <c r="X38" s="338">
        <v>0</v>
      </c>
      <c r="Y38" s="372" t="e">
        <f t="shared" si="0"/>
        <v>#DIV/0!</v>
      </c>
      <c r="Z38" s="372" t="e">
        <f t="shared" si="1"/>
        <v>#VALUE!</v>
      </c>
      <c r="AA38" s="291" t="e">
        <f t="shared" si="3"/>
        <v>#DIV/0!</v>
      </c>
      <c r="AB38" s="292">
        <v>4</v>
      </c>
      <c r="AC38" s="292" t="s">
        <v>998</v>
      </c>
      <c r="AD38" s="292" t="s">
        <v>998</v>
      </c>
      <c r="AE38" s="292" t="s">
        <v>998</v>
      </c>
      <c r="AF38" s="297" t="s">
        <v>998</v>
      </c>
      <c r="AG38" s="290" t="s">
        <v>998</v>
      </c>
      <c r="AH38" s="290" t="s">
        <v>998</v>
      </c>
      <c r="AI38" s="322" t="s">
        <v>2032</v>
      </c>
    </row>
    <row r="39" spans="1:35" ht="38.25" x14ac:dyDescent="0.2">
      <c r="A39" s="235" t="s">
        <v>118</v>
      </c>
      <c r="B39" s="235" t="s">
        <v>1698</v>
      </c>
      <c r="C39" s="235">
        <v>2023</v>
      </c>
      <c r="D39" s="235" t="s">
        <v>656</v>
      </c>
      <c r="E39" s="235" t="s">
        <v>144</v>
      </c>
      <c r="F39" s="235" t="s">
        <v>481</v>
      </c>
      <c r="G39" s="235" t="s">
        <v>184</v>
      </c>
      <c r="H39" s="235" t="s">
        <v>1711</v>
      </c>
      <c r="I39" s="221" t="s">
        <v>1551</v>
      </c>
      <c r="J39" s="318" t="s">
        <v>1793</v>
      </c>
      <c r="K39" s="319" t="s">
        <v>1789</v>
      </c>
      <c r="L39" s="235" t="s">
        <v>1701</v>
      </c>
      <c r="M39" s="236" t="s">
        <v>415</v>
      </c>
      <c r="N39" s="236" t="s">
        <v>1715</v>
      </c>
      <c r="O39" s="236" t="s">
        <v>831</v>
      </c>
      <c r="P39" s="319" t="s">
        <v>208</v>
      </c>
      <c r="Q39" s="236">
        <v>4850</v>
      </c>
      <c r="R39" s="346">
        <v>30</v>
      </c>
      <c r="S39" s="346" t="s">
        <v>1130</v>
      </c>
      <c r="T39" s="347" t="s">
        <v>1130</v>
      </c>
      <c r="U39" s="346" t="s">
        <v>1130</v>
      </c>
      <c r="V39" s="346"/>
      <c r="W39" s="338">
        <v>2577</v>
      </c>
      <c r="X39" s="339">
        <v>39</v>
      </c>
      <c r="Y39" s="372">
        <f t="shared" si="0"/>
        <v>1.3</v>
      </c>
      <c r="Z39" s="372">
        <f t="shared" si="1"/>
        <v>0.53134020618556699</v>
      </c>
      <c r="AA39" s="291"/>
      <c r="AB39" s="292">
        <v>104</v>
      </c>
      <c r="AC39" s="292">
        <v>12</v>
      </c>
      <c r="AD39" s="292">
        <v>5324</v>
      </c>
      <c r="AE39" s="292">
        <v>39</v>
      </c>
      <c r="AF39" s="297" t="s">
        <v>180</v>
      </c>
      <c r="AG39" s="297" t="s">
        <v>180</v>
      </c>
      <c r="AH39" s="290">
        <v>7638</v>
      </c>
      <c r="AI39" s="321" t="s">
        <v>998</v>
      </c>
    </row>
    <row r="40" spans="1:35" ht="38.25" x14ac:dyDescent="0.2">
      <c r="A40" s="235" t="s">
        <v>118</v>
      </c>
      <c r="B40" s="235" t="s">
        <v>1698</v>
      </c>
      <c r="C40" s="235">
        <v>2023</v>
      </c>
      <c r="D40" s="235" t="s">
        <v>656</v>
      </c>
      <c r="E40" s="235" t="s">
        <v>144</v>
      </c>
      <c r="F40" s="235" t="s">
        <v>481</v>
      </c>
      <c r="G40" s="235" t="s">
        <v>184</v>
      </c>
      <c r="H40" s="235" t="s">
        <v>1711</v>
      </c>
      <c r="I40" s="221" t="s">
        <v>1551</v>
      </c>
      <c r="J40" s="318" t="s">
        <v>1793</v>
      </c>
      <c r="K40" s="319" t="s">
        <v>1792</v>
      </c>
      <c r="L40" s="235" t="s">
        <v>1701</v>
      </c>
      <c r="M40" s="236" t="s">
        <v>415</v>
      </c>
      <c r="N40" s="236" t="s">
        <v>1715</v>
      </c>
      <c r="O40" s="236" t="s">
        <v>831</v>
      </c>
      <c r="P40" s="319" t="s">
        <v>208</v>
      </c>
      <c r="Q40" s="235" t="s">
        <v>180</v>
      </c>
      <c r="R40" s="342">
        <v>0</v>
      </c>
      <c r="S40" s="346" t="s">
        <v>1130</v>
      </c>
      <c r="T40" s="347" t="s">
        <v>1130</v>
      </c>
      <c r="U40" s="346" t="s">
        <v>1130</v>
      </c>
      <c r="V40" s="346"/>
      <c r="W40" s="338">
        <v>107</v>
      </c>
      <c r="X40" s="339">
        <v>0</v>
      </c>
      <c r="Y40" s="372" t="e">
        <f t="shared" si="0"/>
        <v>#DIV/0!</v>
      </c>
      <c r="Z40" s="372" t="e">
        <f t="shared" si="1"/>
        <v>#VALUE!</v>
      </c>
      <c r="AA40" s="291" t="e">
        <f t="shared" si="3"/>
        <v>#DIV/0!</v>
      </c>
      <c r="AB40" s="292">
        <v>4</v>
      </c>
      <c r="AC40" s="292">
        <v>0</v>
      </c>
      <c r="AD40" s="292">
        <v>0</v>
      </c>
      <c r="AE40" s="292">
        <v>0</v>
      </c>
      <c r="AF40" s="297">
        <v>0</v>
      </c>
      <c r="AG40" s="290">
        <v>0</v>
      </c>
      <c r="AH40" s="290">
        <v>0</v>
      </c>
      <c r="AI40" s="322" t="s">
        <v>2033</v>
      </c>
    </row>
    <row r="41" spans="1:35" ht="38.25" x14ac:dyDescent="0.2">
      <c r="A41" s="235" t="s">
        <v>118</v>
      </c>
      <c r="B41" s="235" t="s">
        <v>1698</v>
      </c>
      <c r="C41" s="235">
        <v>2023</v>
      </c>
      <c r="D41" s="235" t="s">
        <v>656</v>
      </c>
      <c r="E41" s="235" t="s">
        <v>144</v>
      </c>
      <c r="F41" s="235" t="s">
        <v>481</v>
      </c>
      <c r="G41" s="235" t="s">
        <v>184</v>
      </c>
      <c r="H41" s="235" t="s">
        <v>1711</v>
      </c>
      <c r="I41" s="221" t="s">
        <v>1548</v>
      </c>
      <c r="J41" s="319" t="s">
        <v>1794</v>
      </c>
      <c r="K41" s="319" t="s">
        <v>1795</v>
      </c>
      <c r="L41" s="235" t="s">
        <v>1701</v>
      </c>
      <c r="M41" s="236" t="s">
        <v>404</v>
      </c>
      <c r="N41" s="236" t="s">
        <v>1715</v>
      </c>
      <c r="O41" s="236" t="s">
        <v>831</v>
      </c>
      <c r="P41" s="319" t="s">
        <v>208</v>
      </c>
      <c r="Q41" s="236">
        <v>1050</v>
      </c>
      <c r="R41" s="346">
        <v>22</v>
      </c>
      <c r="S41" s="346" t="s">
        <v>1130</v>
      </c>
      <c r="T41" s="347" t="s">
        <v>1130</v>
      </c>
      <c r="U41" s="346" t="s">
        <v>1130</v>
      </c>
      <c r="V41" s="346"/>
      <c r="W41" s="338">
        <v>1568</v>
      </c>
      <c r="X41" s="339">
        <v>43</v>
      </c>
      <c r="Y41" s="372">
        <f t="shared" si="0"/>
        <v>1.9545454545454546</v>
      </c>
      <c r="Z41" s="372">
        <f t="shared" si="1"/>
        <v>1.4933333333333334</v>
      </c>
      <c r="AA41" s="291" t="str">
        <f t="shared" si="3"/>
        <v>X</v>
      </c>
      <c r="AB41" s="292">
        <v>92</v>
      </c>
      <c r="AC41" s="292">
        <v>53</v>
      </c>
      <c r="AD41" s="292">
        <v>5392</v>
      </c>
      <c r="AE41" s="292">
        <v>43</v>
      </c>
      <c r="AF41" s="297" t="s">
        <v>180</v>
      </c>
      <c r="AG41" s="297" t="s">
        <v>180</v>
      </c>
      <c r="AH41" s="290">
        <v>2</v>
      </c>
      <c r="AI41" s="322" t="s">
        <v>2122</v>
      </c>
    </row>
    <row r="42" spans="1:35" ht="51" x14ac:dyDescent="0.2">
      <c r="A42" s="235" t="s">
        <v>118</v>
      </c>
      <c r="B42" s="235" t="s">
        <v>1698</v>
      </c>
      <c r="C42" s="235">
        <v>2023</v>
      </c>
      <c r="D42" s="235" t="s">
        <v>656</v>
      </c>
      <c r="E42" s="235" t="s">
        <v>144</v>
      </c>
      <c r="F42" s="235" t="s">
        <v>481</v>
      </c>
      <c r="G42" s="235" t="s">
        <v>184</v>
      </c>
      <c r="H42" s="235" t="s">
        <v>1711</v>
      </c>
      <c r="I42" s="221" t="s">
        <v>1548</v>
      </c>
      <c r="J42" s="319" t="s">
        <v>1794</v>
      </c>
      <c r="K42" s="319" t="s">
        <v>1796</v>
      </c>
      <c r="L42" s="235" t="s">
        <v>1701</v>
      </c>
      <c r="M42" s="236" t="s">
        <v>404</v>
      </c>
      <c r="N42" s="236" t="s">
        <v>1715</v>
      </c>
      <c r="O42" s="236" t="s">
        <v>831</v>
      </c>
      <c r="P42" s="319" t="s">
        <v>208</v>
      </c>
      <c r="Q42" s="235" t="s">
        <v>180</v>
      </c>
      <c r="R42" s="342">
        <v>0</v>
      </c>
      <c r="S42" s="346" t="s">
        <v>1130</v>
      </c>
      <c r="T42" s="347" t="s">
        <v>1130</v>
      </c>
      <c r="U42" s="346" t="s">
        <v>1130</v>
      </c>
      <c r="V42" s="346"/>
      <c r="W42" s="338">
        <v>0</v>
      </c>
      <c r="X42" s="339">
        <v>0</v>
      </c>
      <c r="Y42" s="372" t="e">
        <f t="shared" si="0"/>
        <v>#DIV/0!</v>
      </c>
      <c r="Z42" s="372" t="e">
        <f t="shared" si="1"/>
        <v>#VALUE!</v>
      </c>
      <c r="AA42" s="291" t="e">
        <f t="shared" si="3"/>
        <v>#DIV/0!</v>
      </c>
      <c r="AB42" s="292">
        <v>0</v>
      </c>
      <c r="AC42" s="292" t="s">
        <v>998</v>
      </c>
      <c r="AD42" s="292" t="s">
        <v>998</v>
      </c>
      <c r="AE42" s="292" t="s">
        <v>998</v>
      </c>
      <c r="AF42" s="297" t="s">
        <v>998</v>
      </c>
      <c r="AG42" s="290" t="s">
        <v>998</v>
      </c>
      <c r="AH42" s="290" t="s">
        <v>998</v>
      </c>
      <c r="AI42" s="322" t="s">
        <v>2124</v>
      </c>
    </row>
    <row r="43" spans="1:35" ht="15.75" customHeight="1" x14ac:dyDescent="0.2">
      <c r="A43" s="10"/>
      <c r="B43" s="10"/>
      <c r="C43" s="10"/>
      <c r="D43" s="10"/>
      <c r="E43" s="10"/>
      <c r="F43" s="10"/>
      <c r="G43" s="10"/>
      <c r="H43" s="10"/>
      <c r="I43" s="10"/>
      <c r="J43" s="10"/>
      <c r="K43" s="10"/>
      <c r="L43" s="10"/>
      <c r="M43" s="10"/>
      <c r="N43" s="10"/>
      <c r="O43" s="10"/>
      <c r="P43" s="10"/>
      <c r="Q43" s="10"/>
      <c r="R43" s="294"/>
      <c r="S43" s="10"/>
      <c r="T43" s="10"/>
      <c r="U43" s="10"/>
      <c r="V43" s="10"/>
    </row>
    <row r="44" spans="1:35" ht="15.75" customHeight="1" x14ac:dyDescent="0.2">
      <c r="A44" s="10"/>
      <c r="B44" s="10"/>
      <c r="C44" s="10"/>
      <c r="D44" s="10"/>
      <c r="E44" s="10"/>
      <c r="F44" s="10"/>
      <c r="G44" s="10"/>
      <c r="H44" s="10"/>
      <c r="I44" s="10"/>
      <c r="J44" s="10"/>
      <c r="K44" s="10"/>
      <c r="L44" s="10"/>
      <c r="M44" s="10"/>
      <c r="N44" s="10"/>
      <c r="O44" s="10"/>
      <c r="P44" s="10"/>
      <c r="Q44" s="10"/>
      <c r="R44" s="10"/>
      <c r="S44" s="10"/>
      <c r="T44" s="10"/>
      <c r="U44" s="10"/>
      <c r="V44" s="10"/>
      <c r="W44" s="10"/>
      <c r="X44" s="10"/>
      <c r="Y44" s="10"/>
      <c r="Z44" s="10"/>
      <c r="AA44" s="10"/>
    </row>
    <row r="45" spans="1:35" ht="15.75" customHeight="1" x14ac:dyDescent="0.2">
      <c r="A45" s="10"/>
      <c r="B45" s="10"/>
      <c r="C45" s="10"/>
      <c r="D45" s="10"/>
      <c r="E45" s="10"/>
      <c r="F45" s="10"/>
      <c r="G45" s="10"/>
      <c r="H45" s="10"/>
      <c r="I45" s="10"/>
      <c r="J45" s="10"/>
      <c r="K45" s="10"/>
      <c r="L45" s="10"/>
      <c r="M45" s="10"/>
      <c r="N45" s="10"/>
      <c r="O45" s="10"/>
      <c r="P45" s="10"/>
      <c r="Q45" s="10"/>
      <c r="R45" s="294"/>
      <c r="S45" s="10"/>
      <c r="T45" s="10"/>
      <c r="U45" s="10"/>
      <c r="V45" s="10"/>
    </row>
    <row r="46" spans="1:35" ht="15.75" customHeight="1" x14ac:dyDescent="0.2">
      <c r="A46" s="10"/>
      <c r="B46" s="10"/>
      <c r="C46" s="10"/>
      <c r="D46" s="10"/>
      <c r="E46" s="10"/>
      <c r="F46" s="10"/>
      <c r="G46" s="10"/>
      <c r="H46" s="10"/>
      <c r="I46" s="10"/>
      <c r="J46" s="10"/>
      <c r="K46" s="10"/>
      <c r="L46" s="10"/>
      <c r="M46" s="10"/>
      <c r="N46" s="10"/>
      <c r="O46" s="10"/>
      <c r="P46" s="10"/>
      <c r="Q46" s="10"/>
      <c r="R46" s="294"/>
      <c r="S46" s="10"/>
      <c r="T46" s="10"/>
      <c r="U46" s="10"/>
      <c r="V46" s="10"/>
    </row>
    <row r="47" spans="1:35" ht="15.75" customHeight="1" x14ac:dyDescent="0.2">
      <c r="A47" s="10"/>
      <c r="B47" s="10"/>
      <c r="C47" s="10"/>
      <c r="D47" s="10"/>
      <c r="E47" s="10"/>
      <c r="F47" s="10"/>
      <c r="G47" s="10"/>
      <c r="H47" s="10"/>
      <c r="I47" s="10"/>
      <c r="J47" s="10"/>
      <c r="K47" s="10"/>
      <c r="L47" s="10"/>
      <c r="M47" s="10"/>
      <c r="N47" s="10"/>
      <c r="O47" s="10"/>
      <c r="P47" s="10"/>
      <c r="Q47" s="10"/>
      <c r="R47" s="294"/>
      <c r="S47" s="10"/>
      <c r="T47" s="10"/>
      <c r="U47" s="10"/>
      <c r="V47" s="10"/>
    </row>
    <row r="48" spans="1:35" ht="15.75" customHeight="1" x14ac:dyDescent="0.2">
      <c r="A48" s="10"/>
      <c r="B48" s="10"/>
      <c r="C48" s="10"/>
      <c r="D48" s="10"/>
      <c r="E48" s="10"/>
      <c r="F48" s="10"/>
      <c r="G48" s="10"/>
      <c r="H48" s="10"/>
      <c r="I48" s="10"/>
      <c r="J48" s="10"/>
      <c r="K48" s="10"/>
      <c r="L48" s="10"/>
      <c r="M48" s="10"/>
      <c r="N48" s="10"/>
      <c r="O48" s="10"/>
      <c r="P48" s="10"/>
      <c r="Q48" s="10"/>
      <c r="R48" s="294"/>
      <c r="S48" s="10"/>
      <c r="T48" s="10"/>
      <c r="U48" s="10"/>
      <c r="V48" s="10"/>
    </row>
    <row r="49" spans="1:22" ht="15.75" customHeight="1" x14ac:dyDescent="0.2">
      <c r="A49" s="10"/>
      <c r="B49" s="10"/>
      <c r="C49" s="10"/>
      <c r="D49" s="10"/>
      <c r="E49" s="10"/>
      <c r="F49" s="10"/>
      <c r="G49" s="10"/>
      <c r="H49" s="10"/>
      <c r="I49" s="10"/>
      <c r="J49" s="10"/>
      <c r="K49" s="10"/>
      <c r="L49" s="10"/>
      <c r="M49" s="10"/>
      <c r="N49" s="10"/>
      <c r="O49" s="10"/>
      <c r="P49" s="10"/>
      <c r="Q49" s="10"/>
      <c r="R49" s="294"/>
      <c r="S49" s="10"/>
      <c r="T49" s="10"/>
      <c r="U49" s="10"/>
      <c r="V49" s="10"/>
    </row>
    <row r="50" spans="1:22" ht="15.75" customHeight="1" x14ac:dyDescent="0.2">
      <c r="A50" s="10"/>
      <c r="B50" s="10"/>
      <c r="C50" s="10"/>
      <c r="D50" s="10"/>
      <c r="E50" s="10"/>
      <c r="F50" s="10"/>
      <c r="G50" s="10"/>
      <c r="H50" s="10"/>
      <c r="I50" s="10"/>
      <c r="J50" s="10"/>
      <c r="K50" s="10"/>
      <c r="L50" s="10"/>
      <c r="M50" s="10"/>
      <c r="N50" s="10"/>
      <c r="O50" s="10"/>
      <c r="P50" s="10"/>
      <c r="Q50" s="10"/>
      <c r="R50" s="294"/>
      <c r="S50" s="10"/>
      <c r="T50" s="10"/>
      <c r="U50" s="10"/>
      <c r="V50" s="10"/>
    </row>
    <row r="51" spans="1:22" ht="15.75" customHeight="1" x14ac:dyDescent="0.2">
      <c r="A51" s="10"/>
      <c r="B51" s="10"/>
      <c r="C51" s="10"/>
      <c r="D51" s="10"/>
      <c r="E51" s="10"/>
      <c r="F51" s="10"/>
      <c r="G51" s="10"/>
      <c r="H51" s="10"/>
      <c r="I51" s="10"/>
      <c r="J51" s="10"/>
      <c r="K51" s="10"/>
      <c r="L51" s="10"/>
      <c r="M51" s="10"/>
      <c r="N51" s="10"/>
      <c r="O51" s="10"/>
      <c r="P51" s="10"/>
      <c r="Q51" s="10"/>
      <c r="R51" s="294"/>
      <c r="S51" s="10"/>
      <c r="T51" s="10"/>
      <c r="U51" s="10"/>
      <c r="V51" s="10"/>
    </row>
    <row r="52" spans="1:22" ht="15.75" customHeight="1" x14ac:dyDescent="0.2">
      <c r="A52" s="10"/>
      <c r="B52" s="10"/>
      <c r="C52" s="10"/>
      <c r="D52" s="10"/>
      <c r="E52" s="10"/>
      <c r="F52" s="10"/>
      <c r="G52" s="10"/>
      <c r="H52" s="10"/>
      <c r="I52" s="10"/>
      <c r="J52" s="10"/>
      <c r="K52" s="10"/>
      <c r="L52" s="10"/>
      <c r="M52" s="10"/>
      <c r="N52" s="10"/>
      <c r="O52" s="10"/>
      <c r="P52" s="10"/>
      <c r="Q52" s="10"/>
      <c r="R52" s="294"/>
      <c r="S52" s="10"/>
      <c r="T52" s="10"/>
      <c r="U52" s="10"/>
      <c r="V52" s="10"/>
    </row>
    <row r="53" spans="1:22" ht="15.75" customHeight="1" x14ac:dyDescent="0.2">
      <c r="A53" s="10"/>
      <c r="B53" s="10"/>
      <c r="C53" s="10"/>
      <c r="D53" s="10"/>
      <c r="E53" s="10"/>
      <c r="F53" s="10"/>
      <c r="G53" s="10"/>
      <c r="H53" s="10"/>
      <c r="I53" s="10"/>
      <c r="J53" s="10"/>
      <c r="K53" s="10"/>
      <c r="L53" s="10"/>
      <c r="M53" s="10"/>
      <c r="N53" s="10"/>
      <c r="O53" s="10"/>
      <c r="P53" s="10"/>
      <c r="Q53" s="10"/>
      <c r="R53" s="294"/>
      <c r="S53" s="10"/>
      <c r="T53" s="10"/>
      <c r="U53" s="10"/>
      <c r="V53" s="10"/>
    </row>
    <row r="54" spans="1:22" ht="15.75" customHeight="1" x14ac:dyDescent="0.2">
      <c r="A54" s="10"/>
      <c r="B54" s="10"/>
      <c r="C54" s="10"/>
      <c r="D54" s="10"/>
      <c r="E54" s="10"/>
      <c r="F54" s="10"/>
      <c r="G54" s="10"/>
      <c r="H54" s="10"/>
      <c r="I54" s="10"/>
      <c r="J54" s="10"/>
      <c r="K54" s="10"/>
      <c r="L54" s="10"/>
      <c r="M54" s="10"/>
      <c r="N54" s="10"/>
      <c r="O54" s="10"/>
      <c r="P54" s="10"/>
      <c r="Q54" s="10"/>
      <c r="R54" s="294"/>
      <c r="S54" s="10"/>
      <c r="T54" s="10"/>
      <c r="U54" s="10"/>
      <c r="V54" s="10"/>
    </row>
    <row r="55" spans="1:22" ht="15.75" customHeight="1" x14ac:dyDescent="0.2">
      <c r="A55" s="10"/>
      <c r="B55" s="10"/>
      <c r="C55" s="10"/>
      <c r="D55" s="10"/>
      <c r="E55" s="10"/>
      <c r="F55" s="10"/>
      <c r="G55" s="10"/>
      <c r="H55" s="10"/>
      <c r="I55" s="10"/>
      <c r="J55" s="10"/>
      <c r="K55" s="10"/>
      <c r="L55" s="10"/>
      <c r="M55" s="10"/>
      <c r="N55" s="10"/>
      <c r="O55" s="10"/>
      <c r="P55" s="10"/>
      <c r="Q55" s="10"/>
      <c r="R55" s="294"/>
      <c r="S55" s="10"/>
      <c r="T55" s="10"/>
      <c r="U55" s="10"/>
      <c r="V55" s="10"/>
    </row>
    <row r="56" spans="1:22" ht="15.75" customHeight="1" x14ac:dyDescent="0.2">
      <c r="A56" s="10"/>
      <c r="B56" s="10"/>
      <c r="C56" s="10"/>
      <c r="D56" s="10"/>
      <c r="E56" s="10"/>
      <c r="F56" s="10"/>
      <c r="G56" s="10"/>
      <c r="H56" s="10"/>
      <c r="I56" s="10"/>
      <c r="J56" s="10"/>
      <c r="K56" s="10"/>
      <c r="L56" s="10"/>
      <c r="M56" s="10"/>
      <c r="N56" s="10"/>
      <c r="O56" s="10"/>
      <c r="P56" s="10"/>
      <c r="Q56" s="10"/>
      <c r="R56" s="294"/>
      <c r="S56" s="10"/>
      <c r="T56" s="10"/>
      <c r="U56" s="10"/>
      <c r="V56" s="10"/>
    </row>
    <row r="57" spans="1:22" ht="15.75" customHeight="1" x14ac:dyDescent="0.2">
      <c r="A57" s="10"/>
      <c r="B57" s="10"/>
      <c r="C57" s="10"/>
      <c r="D57" s="10"/>
      <c r="E57" s="10"/>
      <c r="F57" s="10"/>
      <c r="G57" s="10"/>
      <c r="H57" s="10"/>
      <c r="I57" s="10"/>
      <c r="J57" s="10"/>
      <c r="K57" s="10"/>
      <c r="L57" s="10"/>
      <c r="M57" s="10"/>
      <c r="N57" s="10"/>
      <c r="O57" s="10"/>
      <c r="P57" s="10"/>
      <c r="Q57" s="10"/>
      <c r="R57" s="294"/>
      <c r="S57" s="10"/>
      <c r="T57" s="10"/>
      <c r="U57" s="10"/>
      <c r="V57" s="10"/>
    </row>
    <row r="58" spans="1:22" ht="15.75" customHeight="1" x14ac:dyDescent="0.2">
      <c r="A58" s="10"/>
      <c r="B58" s="10"/>
      <c r="C58" s="10"/>
      <c r="D58" s="10"/>
      <c r="E58" s="10"/>
      <c r="F58" s="10"/>
      <c r="G58" s="10"/>
      <c r="H58" s="10"/>
      <c r="I58" s="10"/>
      <c r="J58" s="10"/>
      <c r="K58" s="10"/>
      <c r="L58" s="10"/>
      <c r="M58" s="10"/>
      <c r="N58" s="10"/>
      <c r="O58" s="10"/>
      <c r="P58" s="10"/>
      <c r="Q58" s="10"/>
      <c r="R58" s="294"/>
      <c r="S58" s="10"/>
      <c r="T58" s="10"/>
      <c r="U58" s="10"/>
      <c r="V58" s="10"/>
    </row>
    <row r="59" spans="1:22" ht="15.75" customHeight="1" x14ac:dyDescent="0.2">
      <c r="A59" s="10"/>
      <c r="B59" s="10"/>
      <c r="C59" s="10"/>
      <c r="D59" s="10"/>
      <c r="E59" s="10"/>
      <c r="F59" s="10"/>
      <c r="G59" s="10"/>
      <c r="H59" s="10"/>
      <c r="I59" s="10"/>
      <c r="J59" s="10"/>
      <c r="K59" s="10"/>
      <c r="L59" s="10"/>
      <c r="M59" s="10"/>
      <c r="N59" s="10"/>
      <c r="O59" s="10"/>
      <c r="P59" s="10"/>
      <c r="Q59" s="10"/>
      <c r="R59" s="294"/>
      <c r="S59" s="10"/>
      <c r="T59" s="10"/>
      <c r="U59" s="10"/>
      <c r="V59" s="10"/>
    </row>
    <row r="60" spans="1:22" ht="15.75" customHeight="1" x14ac:dyDescent="0.2">
      <c r="A60" s="10"/>
      <c r="B60" s="10"/>
      <c r="C60" s="10"/>
      <c r="D60" s="10"/>
      <c r="E60" s="10"/>
      <c r="F60" s="10"/>
      <c r="G60" s="10"/>
      <c r="H60" s="10"/>
      <c r="I60" s="10"/>
      <c r="J60" s="10"/>
      <c r="K60" s="10"/>
      <c r="L60" s="10"/>
      <c r="M60" s="10"/>
      <c r="N60" s="10"/>
      <c r="O60" s="10"/>
      <c r="P60" s="10"/>
      <c r="Q60" s="10"/>
      <c r="R60" s="294"/>
      <c r="S60" s="10"/>
      <c r="T60" s="10"/>
      <c r="U60" s="10"/>
      <c r="V60" s="10"/>
    </row>
    <row r="61" spans="1:22" ht="15.75" customHeight="1" x14ac:dyDescent="0.2">
      <c r="A61" s="10"/>
      <c r="B61" s="10"/>
      <c r="C61" s="10"/>
      <c r="D61" s="10"/>
      <c r="E61" s="10"/>
      <c r="F61" s="10"/>
      <c r="G61" s="10"/>
      <c r="H61" s="10"/>
      <c r="I61" s="10"/>
      <c r="J61" s="10"/>
      <c r="K61" s="10"/>
      <c r="L61" s="10"/>
      <c r="M61" s="10"/>
      <c r="N61" s="10"/>
      <c r="O61" s="10"/>
      <c r="P61" s="10"/>
      <c r="Q61" s="10"/>
      <c r="R61" s="294"/>
      <c r="S61" s="10"/>
      <c r="T61" s="10"/>
      <c r="U61" s="10"/>
      <c r="V61" s="10"/>
    </row>
    <row r="62" spans="1:22" ht="15.75" customHeight="1" x14ac:dyDescent="0.2">
      <c r="A62" s="10"/>
      <c r="B62" s="10"/>
      <c r="C62" s="10"/>
      <c r="D62" s="10"/>
      <c r="E62" s="10"/>
      <c r="F62" s="10"/>
      <c r="G62" s="10"/>
      <c r="H62" s="10"/>
      <c r="I62" s="10"/>
      <c r="J62" s="10"/>
      <c r="K62" s="10"/>
      <c r="L62" s="10"/>
      <c r="M62" s="10"/>
      <c r="N62" s="10"/>
      <c r="O62" s="10"/>
      <c r="P62" s="10"/>
      <c r="Q62" s="10"/>
      <c r="R62" s="294"/>
      <c r="S62" s="10"/>
      <c r="T62" s="10"/>
      <c r="U62" s="10"/>
      <c r="V62" s="10"/>
    </row>
    <row r="63" spans="1:22" ht="15.75" customHeight="1" x14ac:dyDescent="0.2">
      <c r="A63" s="10"/>
      <c r="B63" s="10"/>
      <c r="C63" s="10"/>
      <c r="D63" s="10"/>
      <c r="E63" s="10"/>
      <c r="F63" s="10"/>
      <c r="G63" s="10"/>
      <c r="H63" s="10"/>
      <c r="I63" s="10"/>
      <c r="J63" s="10"/>
      <c r="K63" s="10"/>
      <c r="L63" s="10"/>
      <c r="M63" s="10"/>
      <c r="N63" s="10"/>
      <c r="O63" s="10"/>
      <c r="P63" s="10"/>
      <c r="Q63" s="10"/>
      <c r="R63" s="294"/>
      <c r="S63" s="10"/>
      <c r="T63" s="10"/>
      <c r="U63" s="10"/>
      <c r="V63" s="10"/>
    </row>
    <row r="64" spans="1:22" ht="15.75" customHeight="1" x14ac:dyDescent="0.2">
      <c r="A64" s="10"/>
      <c r="B64" s="10"/>
      <c r="C64" s="10"/>
      <c r="D64" s="10"/>
      <c r="E64" s="10"/>
      <c r="F64" s="10"/>
      <c r="G64" s="10"/>
      <c r="H64" s="10"/>
      <c r="I64" s="10"/>
      <c r="J64" s="10"/>
      <c r="K64" s="10"/>
      <c r="L64" s="10"/>
      <c r="M64" s="10"/>
      <c r="N64" s="10"/>
      <c r="O64" s="10"/>
      <c r="P64" s="10"/>
      <c r="Q64" s="10"/>
      <c r="R64" s="294"/>
      <c r="S64" s="10"/>
      <c r="T64" s="10"/>
      <c r="U64" s="10"/>
      <c r="V64" s="10"/>
    </row>
    <row r="65" spans="1:22" ht="15.75" customHeight="1" x14ac:dyDescent="0.2">
      <c r="A65" s="10"/>
      <c r="B65" s="10"/>
      <c r="C65" s="10"/>
      <c r="D65" s="10"/>
      <c r="E65" s="10"/>
      <c r="F65" s="10"/>
      <c r="G65" s="10"/>
      <c r="H65" s="10"/>
      <c r="I65" s="10"/>
      <c r="J65" s="10"/>
      <c r="K65" s="10"/>
      <c r="L65" s="10"/>
      <c r="M65" s="10"/>
      <c r="N65" s="10"/>
      <c r="O65" s="10"/>
      <c r="P65" s="10"/>
      <c r="Q65" s="10"/>
      <c r="R65" s="294"/>
      <c r="S65" s="10"/>
      <c r="T65" s="10"/>
      <c r="U65" s="10"/>
      <c r="V65" s="10"/>
    </row>
    <row r="66" spans="1:22" ht="15.75" customHeight="1" x14ac:dyDescent="0.2">
      <c r="A66" s="10"/>
      <c r="B66" s="10"/>
      <c r="C66" s="10"/>
      <c r="D66" s="10"/>
      <c r="E66" s="10"/>
      <c r="F66" s="10"/>
      <c r="G66" s="10"/>
      <c r="H66" s="10"/>
      <c r="I66" s="10"/>
      <c r="J66" s="10"/>
      <c r="K66" s="10"/>
      <c r="L66" s="10"/>
      <c r="M66" s="10"/>
      <c r="N66" s="10"/>
      <c r="O66" s="10"/>
      <c r="P66" s="10"/>
      <c r="Q66" s="10"/>
      <c r="R66" s="294"/>
      <c r="S66" s="10"/>
      <c r="T66" s="10"/>
      <c r="U66" s="10"/>
      <c r="V66" s="10"/>
    </row>
    <row r="67" spans="1:22" ht="15.75" customHeight="1" x14ac:dyDescent="0.2">
      <c r="A67" s="10"/>
      <c r="B67" s="10"/>
      <c r="C67" s="10"/>
      <c r="D67" s="10"/>
      <c r="E67" s="10"/>
      <c r="F67" s="10"/>
      <c r="G67" s="10"/>
      <c r="H67" s="10"/>
      <c r="I67" s="10"/>
      <c r="J67" s="10"/>
      <c r="K67" s="10"/>
      <c r="L67" s="10"/>
      <c r="M67" s="10"/>
      <c r="N67" s="10"/>
      <c r="O67" s="10"/>
      <c r="P67" s="10"/>
      <c r="Q67" s="10"/>
      <c r="R67" s="294"/>
      <c r="S67" s="10"/>
      <c r="T67" s="10"/>
      <c r="U67" s="10"/>
      <c r="V67" s="10"/>
    </row>
    <row r="68" spans="1:22" ht="15.75" customHeight="1" x14ac:dyDescent="0.2">
      <c r="A68" s="10"/>
      <c r="B68" s="10"/>
      <c r="C68" s="10"/>
      <c r="D68" s="10"/>
      <c r="E68" s="10"/>
      <c r="F68" s="10"/>
      <c r="G68" s="10"/>
      <c r="H68" s="10"/>
      <c r="I68" s="10"/>
      <c r="J68" s="10"/>
      <c r="K68" s="10"/>
      <c r="L68" s="10"/>
      <c r="M68" s="10"/>
      <c r="N68" s="10"/>
      <c r="O68" s="10"/>
      <c r="P68" s="10"/>
      <c r="Q68" s="10"/>
      <c r="R68" s="294"/>
      <c r="S68" s="10"/>
      <c r="T68" s="10"/>
      <c r="U68" s="10"/>
      <c r="V68" s="10"/>
    </row>
    <row r="69" spans="1:22" ht="15.75" customHeight="1" x14ac:dyDescent="0.2">
      <c r="A69" s="10"/>
      <c r="B69" s="10"/>
      <c r="C69" s="10"/>
      <c r="D69" s="10"/>
      <c r="E69" s="10"/>
      <c r="F69" s="10"/>
      <c r="G69" s="10"/>
      <c r="H69" s="10"/>
      <c r="I69" s="10"/>
      <c r="J69" s="10"/>
      <c r="K69" s="10"/>
      <c r="L69" s="10"/>
      <c r="M69" s="10"/>
      <c r="N69" s="10"/>
      <c r="O69" s="10"/>
      <c r="P69" s="10"/>
      <c r="Q69" s="10"/>
      <c r="R69" s="294"/>
      <c r="S69" s="10"/>
      <c r="T69" s="10"/>
      <c r="U69" s="10"/>
      <c r="V69" s="10"/>
    </row>
    <row r="70" spans="1:22" ht="15.75" customHeight="1" x14ac:dyDescent="0.2">
      <c r="A70" s="10"/>
      <c r="B70" s="10"/>
      <c r="C70" s="10"/>
      <c r="D70" s="10"/>
      <c r="E70" s="10"/>
      <c r="F70" s="10"/>
      <c r="G70" s="10"/>
      <c r="H70" s="10"/>
      <c r="I70" s="10"/>
      <c r="J70" s="10"/>
      <c r="K70" s="10"/>
      <c r="L70" s="10"/>
      <c r="M70" s="10"/>
      <c r="N70" s="10"/>
      <c r="O70" s="10"/>
      <c r="P70" s="10"/>
      <c r="Q70" s="10"/>
      <c r="R70" s="294"/>
      <c r="S70" s="10"/>
      <c r="T70" s="10"/>
      <c r="U70" s="10"/>
      <c r="V70" s="10"/>
    </row>
    <row r="71" spans="1:22" ht="15.75" customHeight="1" x14ac:dyDescent="0.2">
      <c r="A71" s="10"/>
      <c r="B71" s="10"/>
      <c r="C71" s="10"/>
      <c r="D71" s="10"/>
      <c r="E71" s="10"/>
      <c r="F71" s="10"/>
      <c r="G71" s="10"/>
      <c r="H71" s="10"/>
      <c r="I71" s="10"/>
      <c r="J71" s="10"/>
      <c r="K71" s="10"/>
      <c r="L71" s="10"/>
      <c r="M71" s="10"/>
      <c r="N71" s="10"/>
      <c r="O71" s="10"/>
      <c r="P71" s="10"/>
      <c r="Q71" s="10"/>
      <c r="R71" s="294"/>
      <c r="S71" s="10"/>
      <c r="T71" s="10"/>
      <c r="U71" s="10"/>
      <c r="V71" s="10"/>
    </row>
    <row r="72" spans="1:22" ht="15.75" customHeight="1" x14ac:dyDescent="0.2">
      <c r="A72" s="10"/>
      <c r="B72" s="10"/>
      <c r="C72" s="10"/>
      <c r="D72" s="10"/>
      <c r="E72" s="10"/>
      <c r="F72" s="10"/>
      <c r="G72" s="10"/>
      <c r="H72" s="10"/>
      <c r="I72" s="10"/>
      <c r="J72" s="10"/>
      <c r="K72" s="10"/>
      <c r="L72" s="10"/>
      <c r="M72" s="10"/>
      <c r="N72" s="10"/>
      <c r="O72" s="10"/>
      <c r="P72" s="10"/>
      <c r="Q72" s="10"/>
      <c r="R72" s="294"/>
      <c r="S72" s="10"/>
      <c r="T72" s="10"/>
      <c r="U72" s="10"/>
      <c r="V72" s="10"/>
    </row>
    <row r="73" spans="1:22" ht="15.75" customHeight="1" x14ac:dyDescent="0.2">
      <c r="A73" s="10"/>
      <c r="B73" s="10"/>
      <c r="C73" s="10"/>
      <c r="D73" s="10"/>
      <c r="E73" s="10"/>
      <c r="F73" s="10"/>
      <c r="G73" s="10"/>
      <c r="H73" s="10"/>
      <c r="I73" s="10"/>
      <c r="J73" s="10"/>
      <c r="K73" s="10"/>
      <c r="L73" s="10"/>
      <c r="M73" s="10"/>
      <c r="N73" s="10"/>
      <c r="O73" s="10"/>
      <c r="P73" s="10"/>
      <c r="Q73" s="10"/>
      <c r="R73" s="294"/>
      <c r="S73" s="10"/>
      <c r="T73" s="10"/>
      <c r="U73" s="10"/>
      <c r="V73" s="10"/>
    </row>
    <row r="74" spans="1:22" ht="15.75" customHeight="1" x14ac:dyDescent="0.2">
      <c r="A74" s="10"/>
      <c r="B74" s="10"/>
      <c r="C74" s="10"/>
      <c r="D74" s="10"/>
      <c r="E74" s="10"/>
      <c r="F74" s="10"/>
      <c r="G74" s="10"/>
      <c r="H74" s="10"/>
      <c r="I74" s="10"/>
      <c r="J74" s="10"/>
      <c r="K74" s="10"/>
      <c r="L74" s="10"/>
      <c r="M74" s="10"/>
      <c r="N74" s="10"/>
      <c r="O74" s="10"/>
      <c r="P74" s="10"/>
      <c r="Q74" s="10"/>
      <c r="R74" s="294"/>
      <c r="S74" s="10"/>
      <c r="T74" s="10"/>
      <c r="U74" s="10"/>
      <c r="V74" s="10"/>
    </row>
    <row r="75" spans="1:22" ht="15.75" customHeight="1" x14ac:dyDescent="0.2">
      <c r="A75" s="10"/>
      <c r="B75" s="10"/>
      <c r="C75" s="10"/>
      <c r="D75" s="10"/>
      <c r="E75" s="10"/>
      <c r="F75" s="10"/>
      <c r="G75" s="10"/>
      <c r="H75" s="10"/>
      <c r="I75" s="10"/>
      <c r="J75" s="10"/>
      <c r="K75" s="10"/>
      <c r="L75" s="10"/>
      <c r="M75" s="10"/>
      <c r="N75" s="10"/>
      <c r="O75" s="10"/>
      <c r="P75" s="10"/>
      <c r="Q75" s="10"/>
      <c r="R75" s="294"/>
      <c r="S75" s="10"/>
      <c r="T75" s="10"/>
      <c r="U75" s="10"/>
      <c r="V75" s="10"/>
    </row>
    <row r="76" spans="1:22" ht="15.75" customHeight="1" x14ac:dyDescent="0.2">
      <c r="A76" s="10"/>
      <c r="B76" s="10"/>
      <c r="C76" s="10"/>
      <c r="D76" s="10"/>
      <c r="E76" s="10"/>
      <c r="F76" s="10"/>
      <c r="G76" s="10"/>
      <c r="H76" s="10"/>
      <c r="I76" s="10"/>
      <c r="J76" s="10"/>
      <c r="K76" s="10"/>
      <c r="L76" s="10"/>
      <c r="M76" s="10"/>
      <c r="N76" s="10"/>
      <c r="O76" s="10"/>
      <c r="P76" s="10"/>
      <c r="Q76" s="10"/>
      <c r="R76" s="294"/>
      <c r="S76" s="10"/>
      <c r="T76" s="10"/>
      <c r="U76" s="10"/>
      <c r="V76" s="10"/>
    </row>
    <row r="77" spans="1:22" ht="15.75" customHeight="1" x14ac:dyDescent="0.2">
      <c r="A77" s="10"/>
      <c r="B77" s="10"/>
      <c r="C77" s="10"/>
      <c r="D77" s="10"/>
      <c r="E77" s="10"/>
      <c r="F77" s="10"/>
      <c r="G77" s="10"/>
      <c r="H77" s="10"/>
      <c r="I77" s="10"/>
      <c r="J77" s="10"/>
      <c r="K77" s="10"/>
      <c r="L77" s="10"/>
      <c r="M77" s="10"/>
      <c r="N77" s="10"/>
      <c r="O77" s="10"/>
      <c r="P77" s="10"/>
      <c r="Q77" s="10"/>
      <c r="R77" s="294"/>
      <c r="S77" s="10"/>
      <c r="T77" s="10"/>
      <c r="U77" s="10"/>
      <c r="V77" s="10"/>
    </row>
    <row r="78" spans="1:22" ht="15.75" customHeight="1" x14ac:dyDescent="0.2">
      <c r="A78" s="10"/>
      <c r="B78" s="10"/>
      <c r="C78" s="10"/>
      <c r="D78" s="10"/>
      <c r="E78" s="10"/>
      <c r="F78" s="10"/>
      <c r="G78" s="10"/>
      <c r="H78" s="10"/>
      <c r="I78" s="10"/>
      <c r="J78" s="10"/>
      <c r="K78" s="10"/>
      <c r="L78" s="10"/>
      <c r="M78" s="10"/>
      <c r="N78" s="10"/>
      <c r="O78" s="10"/>
      <c r="P78" s="10"/>
      <c r="Q78" s="10"/>
      <c r="R78" s="294"/>
      <c r="S78" s="10"/>
      <c r="T78" s="10"/>
      <c r="U78" s="10"/>
      <c r="V78" s="10"/>
    </row>
    <row r="79" spans="1:22" ht="15.75" customHeight="1" x14ac:dyDescent="0.2">
      <c r="A79" s="10"/>
      <c r="B79" s="10"/>
      <c r="C79" s="10"/>
      <c r="D79" s="10"/>
      <c r="E79" s="10"/>
      <c r="F79" s="10"/>
      <c r="G79" s="10"/>
      <c r="H79" s="10"/>
      <c r="I79" s="10"/>
      <c r="J79" s="10"/>
      <c r="K79" s="10"/>
      <c r="L79" s="10"/>
      <c r="M79" s="10"/>
      <c r="N79" s="10"/>
      <c r="O79" s="10"/>
      <c r="P79" s="10"/>
      <c r="Q79" s="10"/>
      <c r="R79" s="294"/>
      <c r="S79" s="10"/>
      <c r="T79" s="10"/>
      <c r="U79" s="10"/>
      <c r="V79" s="10"/>
    </row>
    <row r="80" spans="1:22" ht="15.75" customHeight="1" x14ac:dyDescent="0.2">
      <c r="A80" s="10"/>
      <c r="B80" s="10"/>
      <c r="C80" s="10"/>
      <c r="D80" s="10"/>
      <c r="E80" s="10"/>
      <c r="F80" s="10"/>
      <c r="G80" s="10"/>
      <c r="H80" s="10"/>
      <c r="I80" s="10"/>
      <c r="J80" s="10"/>
      <c r="K80" s="10"/>
      <c r="L80" s="10"/>
      <c r="M80" s="10"/>
      <c r="N80" s="10"/>
      <c r="O80" s="10"/>
      <c r="P80" s="10"/>
      <c r="Q80" s="10"/>
      <c r="R80" s="294"/>
      <c r="S80" s="10"/>
      <c r="T80" s="10"/>
      <c r="U80" s="10"/>
      <c r="V80" s="10"/>
    </row>
    <row r="81" spans="1:22" ht="15.75" customHeight="1" x14ac:dyDescent="0.2">
      <c r="A81" s="10"/>
      <c r="B81" s="10"/>
      <c r="C81" s="10"/>
      <c r="D81" s="10"/>
      <c r="E81" s="10"/>
      <c r="F81" s="10"/>
      <c r="G81" s="10"/>
      <c r="H81" s="10"/>
      <c r="I81" s="10"/>
      <c r="J81" s="10"/>
      <c r="K81" s="10"/>
      <c r="L81" s="10"/>
      <c r="M81" s="10"/>
      <c r="N81" s="10"/>
      <c r="O81" s="10"/>
      <c r="P81" s="10"/>
      <c r="Q81" s="10"/>
      <c r="R81" s="294"/>
      <c r="S81" s="10"/>
      <c r="T81" s="10"/>
      <c r="U81" s="10"/>
      <c r="V81" s="10"/>
    </row>
    <row r="82" spans="1:22" ht="15.75" customHeight="1" x14ac:dyDescent="0.2">
      <c r="A82" s="10"/>
      <c r="B82" s="10"/>
      <c r="C82" s="10"/>
      <c r="D82" s="10"/>
      <c r="E82" s="10"/>
      <c r="F82" s="10"/>
      <c r="G82" s="10"/>
      <c r="H82" s="10"/>
      <c r="I82" s="10"/>
      <c r="J82" s="10"/>
      <c r="K82" s="10"/>
      <c r="L82" s="10"/>
      <c r="M82" s="10"/>
      <c r="N82" s="10"/>
      <c r="O82" s="10"/>
      <c r="P82" s="10"/>
      <c r="Q82" s="10"/>
      <c r="R82" s="294"/>
      <c r="S82" s="10"/>
      <c r="T82" s="10"/>
      <c r="U82" s="10"/>
      <c r="V82" s="10"/>
    </row>
    <row r="83" spans="1:22" ht="15.75" customHeight="1" x14ac:dyDescent="0.2">
      <c r="A83" s="10"/>
      <c r="B83" s="10"/>
      <c r="C83" s="10"/>
      <c r="D83" s="10"/>
      <c r="E83" s="10"/>
      <c r="F83" s="10"/>
      <c r="G83" s="10"/>
      <c r="H83" s="10"/>
      <c r="I83" s="10"/>
      <c r="J83" s="10"/>
      <c r="K83" s="10"/>
      <c r="L83" s="10"/>
      <c r="M83" s="10"/>
      <c r="N83" s="10"/>
      <c r="O83" s="10"/>
      <c r="P83" s="10"/>
      <c r="Q83" s="10"/>
      <c r="R83" s="294"/>
      <c r="S83" s="10"/>
      <c r="T83" s="10"/>
      <c r="U83" s="10"/>
      <c r="V83" s="10"/>
    </row>
    <row r="84" spans="1:22" ht="15.75" customHeight="1" x14ac:dyDescent="0.2">
      <c r="A84" s="10"/>
      <c r="B84" s="10"/>
      <c r="C84" s="10"/>
      <c r="D84" s="10"/>
      <c r="E84" s="10"/>
      <c r="F84" s="10"/>
      <c r="G84" s="10"/>
      <c r="H84" s="10"/>
      <c r="I84" s="10"/>
      <c r="J84" s="10"/>
      <c r="K84" s="10"/>
      <c r="L84" s="10"/>
      <c r="M84" s="10"/>
      <c r="N84" s="10"/>
      <c r="O84" s="10"/>
      <c r="P84" s="10"/>
      <c r="Q84" s="10"/>
      <c r="R84" s="294"/>
      <c r="S84" s="10"/>
      <c r="T84" s="10"/>
      <c r="U84" s="10"/>
      <c r="V84" s="10"/>
    </row>
    <row r="85" spans="1:22" ht="15.75" customHeight="1" x14ac:dyDescent="0.2">
      <c r="A85" s="10"/>
      <c r="B85" s="10"/>
      <c r="C85" s="10"/>
      <c r="D85" s="10"/>
      <c r="E85" s="10"/>
      <c r="F85" s="10"/>
      <c r="G85" s="10"/>
      <c r="H85" s="10"/>
      <c r="I85" s="10"/>
      <c r="J85" s="10"/>
      <c r="K85" s="10"/>
      <c r="L85" s="10"/>
      <c r="M85" s="10"/>
      <c r="N85" s="10"/>
      <c r="O85" s="10"/>
      <c r="P85" s="10"/>
      <c r="Q85" s="10"/>
      <c r="R85" s="294"/>
      <c r="S85" s="10"/>
      <c r="T85" s="10"/>
      <c r="U85" s="10"/>
      <c r="V85" s="10"/>
    </row>
    <row r="86" spans="1:22" ht="15.75" customHeight="1" x14ac:dyDescent="0.2">
      <c r="A86" s="10"/>
      <c r="B86" s="10"/>
      <c r="C86" s="10"/>
      <c r="D86" s="10"/>
      <c r="E86" s="10"/>
      <c r="F86" s="10"/>
      <c r="G86" s="10"/>
      <c r="H86" s="10"/>
      <c r="I86" s="10"/>
      <c r="J86" s="10"/>
      <c r="K86" s="10"/>
      <c r="L86" s="10"/>
      <c r="M86" s="10"/>
      <c r="N86" s="10"/>
      <c r="O86" s="10"/>
      <c r="P86" s="10"/>
      <c r="Q86" s="10"/>
      <c r="R86" s="294"/>
      <c r="S86" s="10"/>
      <c r="T86" s="10"/>
      <c r="U86" s="10"/>
      <c r="V86" s="10"/>
    </row>
    <row r="87" spans="1:22" ht="15.75" customHeight="1" x14ac:dyDescent="0.2">
      <c r="A87" s="10"/>
      <c r="B87" s="10"/>
      <c r="C87" s="10"/>
      <c r="D87" s="10"/>
      <c r="E87" s="10"/>
      <c r="F87" s="10"/>
      <c r="G87" s="10"/>
      <c r="H87" s="10"/>
      <c r="I87" s="10"/>
      <c r="J87" s="10"/>
      <c r="K87" s="10"/>
      <c r="L87" s="10"/>
      <c r="M87" s="10"/>
      <c r="N87" s="10"/>
      <c r="O87" s="10"/>
      <c r="P87" s="10"/>
      <c r="Q87" s="10"/>
      <c r="R87" s="294"/>
      <c r="S87" s="10"/>
      <c r="T87" s="10"/>
      <c r="U87" s="10"/>
      <c r="V87" s="10"/>
    </row>
    <row r="88" spans="1:22" ht="15.75" customHeight="1" x14ac:dyDescent="0.2">
      <c r="A88" s="10"/>
      <c r="B88" s="10"/>
      <c r="C88" s="10"/>
      <c r="D88" s="10"/>
      <c r="E88" s="10"/>
      <c r="F88" s="10"/>
      <c r="G88" s="10"/>
      <c r="H88" s="10"/>
      <c r="I88" s="10"/>
      <c r="J88" s="10"/>
      <c r="K88" s="10"/>
      <c r="L88" s="10"/>
      <c r="M88" s="10"/>
      <c r="N88" s="10"/>
      <c r="O88" s="10"/>
      <c r="P88" s="10"/>
      <c r="Q88" s="10"/>
      <c r="R88" s="294"/>
      <c r="S88" s="10"/>
      <c r="T88" s="10"/>
      <c r="U88" s="10"/>
      <c r="V88" s="10"/>
    </row>
    <row r="89" spans="1:22" ht="15.75" customHeight="1" x14ac:dyDescent="0.2">
      <c r="A89" s="10"/>
      <c r="B89" s="10"/>
      <c r="C89" s="10"/>
      <c r="D89" s="10"/>
      <c r="E89" s="10"/>
      <c r="F89" s="10"/>
      <c r="G89" s="10"/>
      <c r="H89" s="10"/>
      <c r="I89" s="10"/>
      <c r="J89" s="10"/>
      <c r="K89" s="10"/>
      <c r="L89" s="10"/>
      <c r="M89" s="10"/>
      <c r="N89" s="10"/>
      <c r="O89" s="10"/>
      <c r="P89" s="10"/>
      <c r="Q89" s="10"/>
      <c r="R89" s="294"/>
      <c r="S89" s="10"/>
      <c r="T89" s="10"/>
      <c r="U89" s="10"/>
      <c r="V89" s="10"/>
    </row>
    <row r="90" spans="1:22" ht="15.75" customHeight="1" x14ac:dyDescent="0.2">
      <c r="A90" s="10"/>
      <c r="B90" s="10"/>
      <c r="C90" s="10"/>
      <c r="D90" s="10"/>
      <c r="E90" s="10"/>
      <c r="F90" s="10"/>
      <c r="G90" s="10"/>
      <c r="H90" s="10"/>
      <c r="I90" s="10"/>
      <c r="J90" s="10"/>
      <c r="K90" s="10"/>
      <c r="L90" s="10"/>
      <c r="M90" s="10"/>
      <c r="N90" s="10"/>
      <c r="O90" s="10"/>
      <c r="P90" s="10"/>
      <c r="Q90" s="10"/>
      <c r="R90" s="294"/>
      <c r="S90" s="10"/>
      <c r="T90" s="10"/>
      <c r="U90" s="10"/>
      <c r="V90" s="10"/>
    </row>
    <row r="91" spans="1:22" ht="15.75" customHeight="1" x14ac:dyDescent="0.2">
      <c r="A91" s="10"/>
      <c r="B91" s="10"/>
      <c r="C91" s="10"/>
      <c r="D91" s="10"/>
      <c r="E91" s="10"/>
      <c r="F91" s="10"/>
      <c r="G91" s="10"/>
      <c r="H91" s="10"/>
      <c r="I91" s="10"/>
      <c r="J91" s="10"/>
      <c r="K91" s="10"/>
      <c r="L91" s="10"/>
      <c r="M91" s="10"/>
      <c r="N91" s="10"/>
      <c r="O91" s="10"/>
      <c r="P91" s="10"/>
      <c r="Q91" s="10"/>
      <c r="R91" s="294"/>
      <c r="S91" s="10"/>
      <c r="T91" s="10"/>
      <c r="U91" s="10"/>
      <c r="V91" s="10"/>
    </row>
    <row r="92" spans="1:22" ht="15.75" customHeight="1" x14ac:dyDescent="0.2">
      <c r="A92" s="10"/>
      <c r="B92" s="10"/>
      <c r="C92" s="10"/>
      <c r="D92" s="10"/>
      <c r="E92" s="10"/>
      <c r="F92" s="10"/>
      <c r="G92" s="10"/>
      <c r="H92" s="10"/>
      <c r="I92" s="10"/>
      <c r="J92" s="10"/>
      <c r="K92" s="10"/>
      <c r="L92" s="10"/>
      <c r="M92" s="10"/>
      <c r="N92" s="10"/>
      <c r="O92" s="10"/>
      <c r="P92" s="10"/>
      <c r="Q92" s="10"/>
      <c r="R92" s="294"/>
      <c r="S92" s="10"/>
      <c r="T92" s="10"/>
      <c r="U92" s="10"/>
      <c r="V92" s="10"/>
    </row>
    <row r="93" spans="1:22" ht="15.75" customHeight="1" x14ac:dyDescent="0.2">
      <c r="A93" s="10"/>
      <c r="B93" s="10"/>
      <c r="C93" s="10"/>
      <c r="D93" s="10"/>
      <c r="E93" s="10"/>
      <c r="F93" s="10"/>
      <c r="G93" s="10"/>
      <c r="H93" s="10"/>
      <c r="I93" s="10"/>
      <c r="J93" s="10"/>
      <c r="K93" s="10"/>
      <c r="L93" s="10"/>
      <c r="M93" s="10"/>
      <c r="N93" s="10"/>
      <c r="O93" s="10"/>
      <c r="P93" s="10"/>
      <c r="Q93" s="10"/>
      <c r="R93" s="294"/>
      <c r="S93" s="10"/>
      <c r="T93" s="10"/>
      <c r="U93" s="10"/>
      <c r="V93" s="10"/>
    </row>
    <row r="94" spans="1:22" ht="15.75" customHeight="1" x14ac:dyDescent="0.2">
      <c r="A94" s="10"/>
      <c r="B94" s="10"/>
      <c r="C94" s="10"/>
      <c r="D94" s="10"/>
      <c r="E94" s="10"/>
      <c r="F94" s="10"/>
      <c r="G94" s="10"/>
      <c r="H94" s="10"/>
      <c r="I94" s="10"/>
      <c r="J94" s="10"/>
      <c r="K94" s="10"/>
      <c r="L94" s="10"/>
      <c r="M94" s="10"/>
      <c r="N94" s="10"/>
      <c r="O94" s="10"/>
      <c r="P94" s="10"/>
      <c r="Q94" s="10"/>
      <c r="R94" s="294"/>
      <c r="S94" s="10"/>
      <c r="T94" s="10"/>
      <c r="U94" s="10"/>
      <c r="V94" s="10"/>
    </row>
    <row r="95" spans="1:22" ht="15.75" customHeight="1" x14ac:dyDescent="0.2">
      <c r="A95" s="10"/>
      <c r="B95" s="10"/>
      <c r="C95" s="10"/>
      <c r="D95" s="10"/>
      <c r="E95" s="10"/>
      <c r="F95" s="10"/>
      <c r="G95" s="10"/>
      <c r="H95" s="10"/>
      <c r="I95" s="10"/>
      <c r="J95" s="10"/>
      <c r="K95" s="10"/>
      <c r="L95" s="10"/>
      <c r="M95" s="10"/>
      <c r="N95" s="10"/>
      <c r="O95" s="10"/>
      <c r="P95" s="10"/>
      <c r="Q95" s="10"/>
      <c r="R95" s="294"/>
      <c r="S95" s="10"/>
      <c r="T95" s="10"/>
      <c r="U95" s="10"/>
      <c r="V95" s="10"/>
    </row>
    <row r="96" spans="1:22" ht="15.75" customHeight="1" x14ac:dyDescent="0.2">
      <c r="A96" s="10"/>
      <c r="B96" s="10"/>
      <c r="C96" s="10"/>
      <c r="D96" s="10"/>
      <c r="E96" s="10"/>
      <c r="F96" s="10"/>
      <c r="G96" s="10"/>
      <c r="H96" s="10"/>
      <c r="I96" s="10"/>
      <c r="J96" s="10"/>
      <c r="K96" s="10"/>
      <c r="L96" s="10"/>
      <c r="M96" s="10"/>
      <c r="N96" s="10"/>
      <c r="O96" s="10"/>
      <c r="P96" s="10"/>
      <c r="Q96" s="10"/>
      <c r="R96" s="294"/>
      <c r="S96" s="10"/>
      <c r="T96" s="10"/>
      <c r="U96" s="10"/>
      <c r="V96" s="10"/>
    </row>
    <row r="97" spans="1:22" ht="15.75" customHeight="1" x14ac:dyDescent="0.2">
      <c r="A97" s="10"/>
      <c r="B97" s="10"/>
      <c r="C97" s="10"/>
      <c r="D97" s="10"/>
      <c r="E97" s="10"/>
      <c r="F97" s="10"/>
      <c r="G97" s="10"/>
      <c r="H97" s="10"/>
      <c r="I97" s="10"/>
      <c r="J97" s="10"/>
      <c r="K97" s="10"/>
      <c r="L97" s="10"/>
      <c r="M97" s="10"/>
      <c r="N97" s="10"/>
      <c r="O97" s="10"/>
      <c r="P97" s="10"/>
      <c r="Q97" s="10"/>
      <c r="R97" s="294"/>
      <c r="S97" s="10"/>
      <c r="T97" s="10"/>
      <c r="U97" s="10"/>
      <c r="V97" s="10"/>
    </row>
    <row r="98" spans="1:22" ht="15.75" customHeight="1" x14ac:dyDescent="0.2">
      <c r="A98" s="10"/>
      <c r="B98" s="10"/>
      <c r="C98" s="10"/>
      <c r="D98" s="10"/>
      <c r="E98" s="10"/>
      <c r="F98" s="10"/>
      <c r="G98" s="10"/>
      <c r="H98" s="10"/>
      <c r="I98" s="10"/>
      <c r="J98" s="10"/>
      <c r="K98" s="10"/>
      <c r="L98" s="10"/>
      <c r="M98" s="10"/>
      <c r="N98" s="10"/>
      <c r="O98" s="10"/>
      <c r="P98" s="10"/>
      <c r="Q98" s="10"/>
      <c r="R98" s="294"/>
      <c r="S98" s="10"/>
      <c r="T98" s="10"/>
      <c r="U98" s="10"/>
      <c r="V98" s="10"/>
    </row>
    <row r="99" spans="1:22" ht="15.75" customHeight="1" x14ac:dyDescent="0.2">
      <c r="A99" s="10"/>
      <c r="B99" s="10"/>
      <c r="C99" s="10"/>
      <c r="D99" s="10"/>
      <c r="E99" s="10"/>
      <c r="F99" s="10"/>
      <c r="G99" s="10"/>
      <c r="H99" s="10"/>
      <c r="I99" s="10"/>
      <c r="J99" s="10"/>
      <c r="K99" s="10"/>
      <c r="L99" s="10"/>
      <c r="M99" s="10"/>
      <c r="N99" s="10"/>
      <c r="O99" s="10"/>
      <c r="P99" s="10"/>
      <c r="Q99" s="10"/>
      <c r="R99" s="294"/>
      <c r="S99" s="10"/>
      <c r="T99" s="10"/>
      <c r="U99" s="10"/>
      <c r="V99" s="10"/>
    </row>
    <row r="100" spans="1:22" ht="15.75" customHeight="1" x14ac:dyDescent="0.2">
      <c r="A100" s="10"/>
      <c r="B100" s="10"/>
      <c r="C100" s="10"/>
      <c r="D100" s="10"/>
      <c r="E100" s="10"/>
      <c r="F100" s="10"/>
      <c r="G100" s="10"/>
      <c r="H100" s="10"/>
      <c r="I100" s="10"/>
      <c r="J100" s="10"/>
      <c r="K100" s="10"/>
      <c r="L100" s="10"/>
      <c r="M100" s="10"/>
      <c r="N100" s="10"/>
      <c r="O100" s="10"/>
      <c r="P100" s="10"/>
      <c r="Q100" s="10"/>
      <c r="R100" s="294"/>
      <c r="S100" s="10"/>
      <c r="T100" s="10"/>
      <c r="U100" s="10"/>
      <c r="V100" s="10"/>
    </row>
    <row r="101" spans="1:22" ht="15.75" customHeight="1" x14ac:dyDescent="0.2">
      <c r="A101" s="10"/>
      <c r="B101" s="10"/>
      <c r="C101" s="10"/>
      <c r="D101" s="10"/>
      <c r="E101" s="10"/>
      <c r="F101" s="10"/>
      <c r="G101" s="10"/>
      <c r="H101" s="10"/>
      <c r="I101" s="10"/>
      <c r="J101" s="10"/>
      <c r="K101" s="10"/>
      <c r="L101" s="10"/>
      <c r="M101" s="10"/>
      <c r="N101" s="10"/>
      <c r="O101" s="10"/>
      <c r="P101" s="10"/>
      <c r="Q101" s="10"/>
      <c r="R101" s="294"/>
      <c r="S101" s="10"/>
      <c r="T101" s="10"/>
      <c r="U101" s="10"/>
      <c r="V101" s="10"/>
    </row>
    <row r="102" spans="1:22" ht="15.75" customHeight="1" x14ac:dyDescent="0.2">
      <c r="A102" s="10"/>
      <c r="B102" s="10"/>
      <c r="C102" s="10"/>
      <c r="D102" s="10"/>
      <c r="E102" s="10"/>
      <c r="F102" s="10"/>
      <c r="G102" s="10"/>
      <c r="H102" s="10"/>
      <c r="I102" s="10"/>
      <c r="J102" s="10"/>
      <c r="K102" s="10"/>
      <c r="L102" s="10"/>
      <c r="M102" s="10"/>
      <c r="N102" s="10"/>
      <c r="O102" s="10"/>
      <c r="P102" s="10"/>
      <c r="Q102" s="10"/>
      <c r="R102" s="294"/>
      <c r="S102" s="10"/>
      <c r="T102" s="10"/>
      <c r="U102" s="10"/>
      <c r="V102" s="10"/>
    </row>
    <row r="103" spans="1:22" ht="15.75" customHeight="1" x14ac:dyDescent="0.2">
      <c r="A103" s="10"/>
      <c r="B103" s="10"/>
      <c r="C103" s="10"/>
      <c r="D103" s="10"/>
      <c r="E103" s="10"/>
      <c r="F103" s="10"/>
      <c r="G103" s="10"/>
      <c r="H103" s="10"/>
      <c r="I103" s="10"/>
      <c r="J103" s="10"/>
      <c r="K103" s="10"/>
      <c r="L103" s="10"/>
      <c r="M103" s="10"/>
      <c r="N103" s="10"/>
      <c r="O103" s="10"/>
      <c r="P103" s="10"/>
      <c r="Q103" s="10"/>
      <c r="R103" s="294"/>
      <c r="S103" s="10"/>
      <c r="T103" s="10"/>
      <c r="U103" s="10"/>
      <c r="V103" s="10"/>
    </row>
    <row r="104" spans="1:22" ht="15.75" customHeight="1" x14ac:dyDescent="0.2">
      <c r="A104" s="10"/>
      <c r="B104" s="10"/>
      <c r="C104" s="10"/>
      <c r="D104" s="10"/>
      <c r="E104" s="10"/>
      <c r="F104" s="10"/>
      <c r="G104" s="10"/>
      <c r="H104" s="10"/>
      <c r="I104" s="10"/>
      <c r="J104" s="10"/>
      <c r="K104" s="10"/>
      <c r="L104" s="10"/>
      <c r="M104" s="10"/>
      <c r="N104" s="10"/>
      <c r="O104" s="10"/>
      <c r="P104" s="10"/>
      <c r="Q104" s="10"/>
      <c r="R104" s="294"/>
      <c r="S104" s="10"/>
      <c r="T104" s="10"/>
      <c r="U104" s="10"/>
      <c r="V104" s="10"/>
    </row>
    <row r="105" spans="1:22" ht="15.75" customHeight="1" x14ac:dyDescent="0.2">
      <c r="A105" s="10"/>
      <c r="B105" s="10"/>
      <c r="C105" s="10"/>
      <c r="D105" s="10"/>
      <c r="E105" s="10"/>
      <c r="F105" s="10"/>
      <c r="G105" s="10"/>
      <c r="H105" s="10"/>
      <c r="I105" s="10"/>
      <c r="J105" s="10"/>
      <c r="K105" s="10"/>
      <c r="L105" s="10"/>
      <c r="M105" s="10"/>
      <c r="N105" s="10"/>
      <c r="O105" s="10"/>
      <c r="P105" s="10"/>
      <c r="Q105" s="10"/>
      <c r="R105" s="294"/>
      <c r="S105" s="10"/>
      <c r="T105" s="10"/>
      <c r="U105" s="10"/>
      <c r="V105" s="10"/>
    </row>
    <row r="106" spans="1:22" ht="15.75" customHeight="1" x14ac:dyDescent="0.2">
      <c r="A106" s="10"/>
      <c r="B106" s="10"/>
      <c r="C106" s="10"/>
      <c r="D106" s="10"/>
      <c r="E106" s="10"/>
      <c r="F106" s="10"/>
      <c r="G106" s="10"/>
      <c r="H106" s="10"/>
      <c r="I106" s="10"/>
      <c r="J106" s="10"/>
      <c r="K106" s="10"/>
      <c r="L106" s="10"/>
      <c r="M106" s="10"/>
      <c r="N106" s="10"/>
      <c r="O106" s="10"/>
      <c r="P106" s="10"/>
      <c r="Q106" s="10"/>
      <c r="R106" s="294"/>
      <c r="S106" s="10"/>
      <c r="T106" s="10"/>
      <c r="U106" s="10"/>
      <c r="V106" s="10"/>
    </row>
    <row r="107" spans="1:22" ht="15.75" customHeight="1" x14ac:dyDescent="0.2">
      <c r="A107" s="10"/>
      <c r="B107" s="10"/>
      <c r="C107" s="10"/>
      <c r="D107" s="10"/>
      <c r="E107" s="10"/>
      <c r="F107" s="10"/>
      <c r="G107" s="10"/>
      <c r="H107" s="10"/>
      <c r="I107" s="10"/>
      <c r="J107" s="10"/>
      <c r="K107" s="10"/>
      <c r="L107" s="10"/>
      <c r="M107" s="10"/>
      <c r="N107" s="10"/>
      <c r="O107" s="10"/>
      <c r="P107" s="10"/>
      <c r="Q107" s="10"/>
      <c r="R107" s="294"/>
      <c r="S107" s="10"/>
      <c r="T107" s="10"/>
      <c r="U107" s="10"/>
      <c r="V107" s="10"/>
    </row>
    <row r="108" spans="1:22" ht="15.75" customHeight="1" x14ac:dyDescent="0.2">
      <c r="A108" s="10"/>
      <c r="B108" s="10"/>
      <c r="C108" s="10"/>
      <c r="D108" s="10"/>
      <c r="E108" s="10"/>
      <c r="F108" s="10"/>
      <c r="G108" s="10"/>
      <c r="H108" s="10"/>
      <c r="I108" s="10"/>
      <c r="J108" s="10"/>
      <c r="K108" s="10"/>
      <c r="L108" s="10"/>
      <c r="M108" s="10"/>
      <c r="N108" s="10"/>
      <c r="O108" s="10"/>
      <c r="P108" s="10"/>
      <c r="Q108" s="10"/>
      <c r="R108" s="294"/>
      <c r="S108" s="10"/>
      <c r="T108" s="10"/>
      <c r="U108" s="10"/>
      <c r="V108" s="10"/>
    </row>
    <row r="109" spans="1:22" ht="15.75" customHeight="1" x14ac:dyDescent="0.2">
      <c r="A109" s="10"/>
      <c r="B109" s="10"/>
      <c r="C109" s="10"/>
      <c r="D109" s="10"/>
      <c r="E109" s="10"/>
      <c r="F109" s="10"/>
      <c r="G109" s="10"/>
      <c r="H109" s="10"/>
      <c r="I109" s="10"/>
      <c r="J109" s="10"/>
      <c r="K109" s="10"/>
      <c r="L109" s="10"/>
      <c r="M109" s="10"/>
      <c r="N109" s="10"/>
      <c r="O109" s="10"/>
      <c r="P109" s="10"/>
      <c r="Q109" s="10"/>
      <c r="R109" s="294"/>
      <c r="S109" s="10"/>
      <c r="T109" s="10"/>
      <c r="U109" s="10"/>
      <c r="V109" s="10"/>
    </row>
    <row r="110" spans="1:22" ht="15.75" customHeight="1" x14ac:dyDescent="0.2">
      <c r="A110" s="10"/>
      <c r="B110" s="10"/>
      <c r="C110" s="10"/>
      <c r="D110" s="10"/>
      <c r="E110" s="10"/>
      <c r="F110" s="10"/>
      <c r="G110" s="10"/>
      <c r="H110" s="10"/>
      <c r="I110" s="10"/>
      <c r="J110" s="10"/>
      <c r="K110" s="10"/>
      <c r="L110" s="10"/>
      <c r="M110" s="10"/>
      <c r="N110" s="10"/>
      <c r="O110" s="10"/>
      <c r="P110" s="10"/>
      <c r="Q110" s="10"/>
      <c r="R110" s="294"/>
      <c r="S110" s="10"/>
      <c r="T110" s="10"/>
      <c r="U110" s="10"/>
      <c r="V110" s="10"/>
    </row>
    <row r="111" spans="1:22" ht="15.75" customHeight="1" x14ac:dyDescent="0.2">
      <c r="A111" s="10"/>
      <c r="B111" s="10"/>
      <c r="C111" s="10"/>
      <c r="D111" s="10"/>
      <c r="E111" s="10"/>
      <c r="F111" s="10"/>
      <c r="G111" s="10"/>
      <c r="H111" s="10"/>
      <c r="I111" s="10"/>
      <c r="J111" s="10"/>
      <c r="K111" s="10"/>
      <c r="L111" s="10"/>
      <c r="M111" s="10"/>
      <c r="N111" s="10"/>
      <c r="O111" s="10"/>
      <c r="P111" s="10"/>
      <c r="Q111" s="10"/>
      <c r="R111" s="294"/>
      <c r="S111" s="10"/>
      <c r="T111" s="10"/>
      <c r="U111" s="10"/>
      <c r="V111" s="10"/>
    </row>
    <row r="112" spans="1:22" ht="15.75" customHeight="1" x14ac:dyDescent="0.2">
      <c r="A112" s="10"/>
      <c r="B112" s="10"/>
      <c r="C112" s="10"/>
      <c r="D112" s="10"/>
      <c r="E112" s="10"/>
      <c r="F112" s="10"/>
      <c r="G112" s="10"/>
      <c r="H112" s="10"/>
      <c r="I112" s="10"/>
      <c r="J112" s="10"/>
      <c r="K112" s="10"/>
      <c r="L112" s="10"/>
      <c r="M112" s="10"/>
      <c r="N112" s="10"/>
      <c r="O112" s="10"/>
      <c r="P112" s="10"/>
      <c r="Q112" s="10"/>
      <c r="R112" s="294"/>
      <c r="S112" s="10"/>
      <c r="T112" s="10"/>
      <c r="U112" s="10"/>
      <c r="V112" s="10"/>
    </row>
    <row r="113" spans="1:22" ht="15.75" customHeight="1" x14ac:dyDescent="0.2">
      <c r="A113" s="10"/>
      <c r="B113" s="10"/>
      <c r="C113" s="10"/>
      <c r="D113" s="10"/>
      <c r="E113" s="10"/>
      <c r="F113" s="10"/>
      <c r="G113" s="10"/>
      <c r="H113" s="10"/>
      <c r="I113" s="10"/>
      <c r="J113" s="10"/>
      <c r="K113" s="10"/>
      <c r="L113" s="10"/>
      <c r="M113" s="10"/>
      <c r="N113" s="10"/>
      <c r="O113" s="10"/>
      <c r="P113" s="10"/>
      <c r="Q113" s="10"/>
      <c r="R113" s="294"/>
      <c r="S113" s="10"/>
      <c r="T113" s="10"/>
      <c r="U113" s="10"/>
      <c r="V113" s="10"/>
    </row>
    <row r="114" spans="1:22" ht="15.75" customHeight="1" x14ac:dyDescent="0.2">
      <c r="A114" s="10"/>
      <c r="B114" s="10"/>
      <c r="C114" s="10"/>
      <c r="D114" s="10"/>
      <c r="E114" s="10"/>
      <c r="F114" s="10"/>
      <c r="G114" s="10"/>
      <c r="H114" s="10"/>
      <c r="I114" s="10"/>
      <c r="J114" s="10"/>
      <c r="K114" s="10"/>
      <c r="L114" s="10"/>
      <c r="M114" s="10"/>
      <c r="N114" s="10"/>
      <c r="O114" s="10"/>
      <c r="P114" s="10"/>
      <c r="Q114" s="10"/>
      <c r="R114" s="294"/>
      <c r="S114" s="10"/>
      <c r="T114" s="10"/>
      <c r="U114" s="10"/>
      <c r="V114" s="10"/>
    </row>
    <row r="115" spans="1:22" ht="15.75" customHeight="1" x14ac:dyDescent="0.2">
      <c r="A115" s="10"/>
      <c r="B115" s="10"/>
      <c r="C115" s="10"/>
      <c r="D115" s="10"/>
      <c r="E115" s="10"/>
      <c r="F115" s="10"/>
      <c r="G115" s="10"/>
      <c r="H115" s="10"/>
      <c r="I115" s="10"/>
      <c r="J115" s="10"/>
      <c r="K115" s="10"/>
      <c r="L115" s="10"/>
      <c r="M115" s="10"/>
      <c r="N115" s="10"/>
      <c r="O115" s="10"/>
      <c r="P115" s="10"/>
      <c r="Q115" s="10"/>
      <c r="R115" s="294"/>
      <c r="S115" s="10"/>
      <c r="T115" s="10"/>
      <c r="U115" s="10"/>
      <c r="V115" s="10"/>
    </row>
    <row r="116" spans="1:22" ht="15.75" customHeight="1" x14ac:dyDescent="0.2">
      <c r="A116" s="10"/>
      <c r="B116" s="10"/>
      <c r="C116" s="10"/>
      <c r="D116" s="10"/>
      <c r="E116" s="10"/>
      <c r="F116" s="10"/>
      <c r="G116" s="10"/>
      <c r="H116" s="10"/>
      <c r="I116" s="10"/>
      <c r="J116" s="10"/>
      <c r="K116" s="10"/>
      <c r="L116" s="10"/>
      <c r="M116" s="10"/>
      <c r="N116" s="10"/>
      <c r="O116" s="10"/>
      <c r="P116" s="10"/>
      <c r="Q116" s="10"/>
      <c r="R116" s="294"/>
      <c r="S116" s="10"/>
      <c r="T116" s="10"/>
      <c r="U116" s="10"/>
      <c r="V116" s="10"/>
    </row>
    <row r="117" spans="1:22" ht="15.75" customHeight="1" x14ac:dyDescent="0.2">
      <c r="A117" s="10"/>
      <c r="B117" s="10"/>
      <c r="C117" s="10"/>
      <c r="D117" s="10"/>
      <c r="E117" s="10"/>
      <c r="F117" s="10"/>
      <c r="G117" s="10"/>
      <c r="H117" s="10"/>
      <c r="I117" s="10"/>
      <c r="J117" s="10"/>
      <c r="K117" s="10"/>
      <c r="L117" s="10"/>
      <c r="M117" s="10"/>
      <c r="N117" s="10"/>
      <c r="O117" s="10"/>
      <c r="P117" s="10"/>
      <c r="Q117" s="10"/>
      <c r="R117" s="294"/>
      <c r="S117" s="10"/>
      <c r="T117" s="10"/>
      <c r="U117" s="10"/>
      <c r="V117" s="10"/>
    </row>
    <row r="118" spans="1:22" ht="15.75" customHeight="1" x14ac:dyDescent="0.2">
      <c r="A118" s="10"/>
      <c r="B118" s="10"/>
      <c r="C118" s="10"/>
      <c r="D118" s="10"/>
      <c r="E118" s="10"/>
      <c r="F118" s="10"/>
      <c r="G118" s="10"/>
      <c r="H118" s="10"/>
      <c r="I118" s="10"/>
      <c r="J118" s="10"/>
      <c r="K118" s="10"/>
      <c r="L118" s="10"/>
      <c r="M118" s="10"/>
      <c r="N118" s="10"/>
      <c r="O118" s="10"/>
      <c r="P118" s="10"/>
      <c r="Q118" s="10"/>
      <c r="R118" s="294"/>
      <c r="S118" s="10"/>
      <c r="T118" s="10"/>
      <c r="U118" s="10"/>
      <c r="V118" s="10"/>
    </row>
    <row r="119" spans="1:22" ht="15.75" customHeight="1" x14ac:dyDescent="0.2">
      <c r="A119" s="10"/>
      <c r="B119" s="10"/>
      <c r="C119" s="10"/>
      <c r="D119" s="10"/>
      <c r="E119" s="10"/>
      <c r="F119" s="10"/>
      <c r="G119" s="10"/>
      <c r="H119" s="10"/>
      <c r="I119" s="10"/>
      <c r="J119" s="10"/>
      <c r="K119" s="10"/>
      <c r="L119" s="10"/>
      <c r="M119" s="10"/>
      <c r="N119" s="10"/>
      <c r="O119" s="10"/>
      <c r="P119" s="10"/>
      <c r="Q119" s="10"/>
      <c r="R119" s="294"/>
      <c r="S119" s="10"/>
      <c r="T119" s="10"/>
      <c r="U119" s="10"/>
      <c r="V119" s="10"/>
    </row>
    <row r="120" spans="1:22" ht="15.75" customHeight="1" x14ac:dyDescent="0.2">
      <c r="A120" s="10"/>
      <c r="B120" s="10"/>
      <c r="C120" s="10"/>
      <c r="D120" s="10"/>
      <c r="E120" s="10"/>
      <c r="F120" s="10"/>
      <c r="G120" s="10"/>
      <c r="H120" s="10"/>
      <c r="I120" s="10"/>
      <c r="J120" s="10"/>
      <c r="K120" s="10"/>
      <c r="L120" s="10"/>
      <c r="M120" s="10"/>
      <c r="N120" s="10"/>
      <c r="O120" s="10"/>
      <c r="P120" s="10"/>
      <c r="Q120" s="10"/>
      <c r="R120" s="294"/>
      <c r="S120" s="10"/>
      <c r="T120" s="10"/>
      <c r="U120" s="10"/>
      <c r="V120" s="10"/>
    </row>
    <row r="121" spans="1:22" ht="15.75" customHeight="1" x14ac:dyDescent="0.2">
      <c r="A121" s="10"/>
      <c r="B121" s="10"/>
      <c r="C121" s="10"/>
      <c r="D121" s="10"/>
      <c r="E121" s="10"/>
      <c r="F121" s="10"/>
      <c r="G121" s="10"/>
      <c r="H121" s="10"/>
      <c r="I121" s="10"/>
      <c r="J121" s="10"/>
      <c r="K121" s="10"/>
      <c r="L121" s="10"/>
      <c r="M121" s="10"/>
      <c r="N121" s="10"/>
      <c r="O121" s="10"/>
      <c r="P121" s="10"/>
      <c r="Q121" s="10"/>
      <c r="R121" s="294"/>
      <c r="S121" s="10"/>
      <c r="T121" s="10"/>
      <c r="U121" s="10"/>
      <c r="V121" s="10"/>
    </row>
    <row r="122" spans="1:22" ht="15.75" customHeight="1" x14ac:dyDescent="0.2">
      <c r="A122" s="10"/>
      <c r="B122" s="10"/>
      <c r="C122" s="10"/>
      <c r="D122" s="10"/>
      <c r="E122" s="10"/>
      <c r="F122" s="10"/>
      <c r="G122" s="10"/>
      <c r="H122" s="10"/>
      <c r="I122" s="10"/>
      <c r="J122" s="10"/>
      <c r="K122" s="10"/>
      <c r="L122" s="10"/>
      <c r="M122" s="10"/>
      <c r="N122" s="10"/>
      <c r="O122" s="10"/>
      <c r="P122" s="10"/>
      <c r="Q122" s="10"/>
      <c r="R122" s="294"/>
      <c r="S122" s="10"/>
      <c r="T122" s="10"/>
      <c r="U122" s="10"/>
      <c r="V122" s="10"/>
    </row>
    <row r="123" spans="1:22" ht="15.75" customHeight="1" x14ac:dyDescent="0.2">
      <c r="A123" s="10"/>
      <c r="B123" s="10"/>
      <c r="C123" s="10"/>
      <c r="D123" s="10"/>
      <c r="E123" s="10"/>
      <c r="F123" s="10"/>
      <c r="G123" s="10"/>
      <c r="H123" s="10"/>
      <c r="I123" s="10"/>
      <c r="J123" s="10"/>
      <c r="K123" s="10"/>
      <c r="L123" s="10"/>
      <c r="M123" s="10"/>
      <c r="N123" s="10"/>
      <c r="O123" s="10"/>
      <c r="P123" s="10"/>
      <c r="Q123" s="10"/>
      <c r="R123" s="294"/>
      <c r="S123" s="10"/>
      <c r="T123" s="10"/>
      <c r="U123" s="10"/>
      <c r="V123" s="10"/>
    </row>
    <row r="124" spans="1:22" ht="15.75" customHeight="1" x14ac:dyDescent="0.2">
      <c r="A124" s="10"/>
      <c r="B124" s="10"/>
      <c r="C124" s="10"/>
      <c r="D124" s="10"/>
      <c r="E124" s="10"/>
      <c r="F124" s="10"/>
      <c r="G124" s="10"/>
      <c r="H124" s="10"/>
      <c r="I124" s="10"/>
      <c r="J124" s="10"/>
      <c r="K124" s="10"/>
      <c r="L124" s="10"/>
      <c r="M124" s="10"/>
      <c r="N124" s="10"/>
      <c r="O124" s="10"/>
      <c r="P124" s="10"/>
      <c r="Q124" s="10"/>
      <c r="R124" s="294"/>
      <c r="S124" s="10"/>
      <c r="T124" s="10"/>
      <c r="U124" s="10"/>
      <c r="V124" s="10"/>
    </row>
    <row r="125" spans="1:22" ht="15.75" customHeight="1" x14ac:dyDescent="0.2">
      <c r="A125" s="10"/>
      <c r="B125" s="10"/>
      <c r="C125" s="10"/>
      <c r="D125" s="10"/>
      <c r="E125" s="10"/>
      <c r="F125" s="10"/>
      <c r="G125" s="10"/>
      <c r="H125" s="10"/>
      <c r="I125" s="10"/>
      <c r="J125" s="10"/>
      <c r="K125" s="10"/>
      <c r="L125" s="10"/>
      <c r="M125" s="10"/>
      <c r="N125" s="10"/>
      <c r="O125" s="10"/>
      <c r="P125" s="10"/>
      <c r="Q125" s="10"/>
      <c r="R125" s="294"/>
      <c r="S125" s="10"/>
      <c r="T125" s="10"/>
      <c r="U125" s="10"/>
      <c r="V125" s="10"/>
    </row>
    <row r="126" spans="1:22" ht="15.75" customHeight="1" x14ac:dyDescent="0.2">
      <c r="A126" s="10"/>
      <c r="B126" s="10"/>
      <c r="C126" s="10"/>
      <c r="D126" s="10"/>
      <c r="E126" s="10"/>
      <c r="F126" s="10"/>
      <c r="G126" s="10"/>
      <c r="H126" s="10"/>
      <c r="I126" s="10"/>
      <c r="J126" s="10"/>
      <c r="K126" s="10"/>
      <c r="L126" s="10"/>
      <c r="M126" s="10"/>
      <c r="N126" s="10"/>
      <c r="O126" s="10"/>
      <c r="P126" s="10"/>
      <c r="Q126" s="10"/>
      <c r="R126" s="294"/>
      <c r="S126" s="10"/>
      <c r="T126" s="10"/>
      <c r="U126" s="10"/>
      <c r="V126" s="10"/>
    </row>
    <row r="127" spans="1:22" ht="15.75" customHeight="1" x14ac:dyDescent="0.2">
      <c r="A127" s="10"/>
      <c r="B127" s="10"/>
      <c r="C127" s="10"/>
      <c r="D127" s="10"/>
      <c r="E127" s="10"/>
      <c r="F127" s="10"/>
      <c r="G127" s="10"/>
      <c r="H127" s="10"/>
      <c r="I127" s="10"/>
      <c r="J127" s="10"/>
      <c r="K127" s="10"/>
      <c r="L127" s="10"/>
      <c r="M127" s="10"/>
      <c r="N127" s="10"/>
      <c r="O127" s="10"/>
      <c r="P127" s="10"/>
      <c r="Q127" s="10"/>
      <c r="R127" s="294"/>
      <c r="S127" s="10"/>
      <c r="T127" s="10"/>
      <c r="U127" s="10"/>
      <c r="V127" s="10"/>
    </row>
    <row r="128" spans="1:22" ht="15.75" customHeight="1" x14ac:dyDescent="0.2">
      <c r="A128" s="10"/>
      <c r="B128" s="10"/>
      <c r="C128" s="10"/>
      <c r="D128" s="10"/>
      <c r="E128" s="10"/>
      <c r="F128" s="10"/>
      <c r="G128" s="10"/>
      <c r="H128" s="10"/>
      <c r="I128" s="10"/>
      <c r="J128" s="10"/>
      <c r="K128" s="10"/>
      <c r="L128" s="10"/>
      <c r="M128" s="10"/>
      <c r="N128" s="10"/>
      <c r="O128" s="10"/>
      <c r="P128" s="10"/>
      <c r="Q128" s="10"/>
      <c r="R128" s="294"/>
      <c r="S128" s="10"/>
      <c r="T128" s="10"/>
      <c r="U128" s="10"/>
      <c r="V128" s="10"/>
    </row>
    <row r="129" spans="1:22" ht="15.75" customHeight="1" x14ac:dyDescent="0.2">
      <c r="A129" s="10"/>
      <c r="B129" s="10"/>
      <c r="C129" s="10"/>
      <c r="D129" s="10"/>
      <c r="E129" s="10"/>
      <c r="F129" s="10"/>
      <c r="G129" s="10"/>
      <c r="H129" s="10"/>
      <c r="I129" s="10"/>
      <c r="J129" s="10"/>
      <c r="K129" s="10"/>
      <c r="L129" s="10"/>
      <c r="M129" s="10"/>
      <c r="N129" s="10"/>
      <c r="O129" s="10"/>
      <c r="P129" s="10"/>
      <c r="Q129" s="10"/>
      <c r="R129" s="294"/>
      <c r="S129" s="10"/>
      <c r="T129" s="10"/>
      <c r="U129" s="10"/>
      <c r="V129" s="10"/>
    </row>
    <row r="130" spans="1:22" ht="15.75" customHeight="1" x14ac:dyDescent="0.2">
      <c r="A130" s="10"/>
      <c r="B130" s="10"/>
      <c r="C130" s="10"/>
      <c r="D130" s="10"/>
      <c r="E130" s="10"/>
      <c r="F130" s="10"/>
      <c r="G130" s="10"/>
      <c r="H130" s="10"/>
      <c r="I130" s="10"/>
      <c r="J130" s="10"/>
      <c r="K130" s="10"/>
      <c r="L130" s="10"/>
      <c r="M130" s="10"/>
      <c r="N130" s="10"/>
      <c r="O130" s="10"/>
      <c r="P130" s="10"/>
      <c r="Q130" s="10"/>
      <c r="R130" s="294"/>
      <c r="S130" s="10"/>
      <c r="T130" s="10"/>
      <c r="U130" s="10"/>
      <c r="V130" s="10"/>
    </row>
    <row r="131" spans="1:22" ht="15.75" customHeight="1" x14ac:dyDescent="0.2">
      <c r="A131" s="10"/>
      <c r="B131" s="10"/>
      <c r="C131" s="10"/>
      <c r="D131" s="10"/>
      <c r="E131" s="10"/>
      <c r="F131" s="10"/>
      <c r="G131" s="10"/>
      <c r="H131" s="10"/>
      <c r="I131" s="10"/>
      <c r="J131" s="10"/>
      <c r="K131" s="10"/>
      <c r="L131" s="10"/>
      <c r="M131" s="10"/>
      <c r="N131" s="10"/>
      <c r="O131" s="10"/>
      <c r="P131" s="10"/>
      <c r="Q131" s="10"/>
      <c r="R131" s="294"/>
      <c r="S131" s="10"/>
      <c r="T131" s="10"/>
      <c r="U131" s="10"/>
      <c r="V131" s="10"/>
    </row>
    <row r="132" spans="1:22" ht="15.75" customHeight="1" x14ac:dyDescent="0.2">
      <c r="A132" s="10"/>
      <c r="B132" s="10"/>
      <c r="C132" s="10"/>
      <c r="D132" s="10"/>
      <c r="E132" s="10"/>
      <c r="F132" s="10"/>
      <c r="G132" s="10"/>
      <c r="H132" s="10"/>
      <c r="I132" s="10"/>
      <c r="J132" s="10"/>
      <c r="K132" s="10"/>
      <c r="L132" s="10"/>
      <c r="M132" s="10"/>
      <c r="N132" s="10"/>
      <c r="O132" s="10"/>
      <c r="P132" s="10"/>
      <c r="Q132" s="10"/>
      <c r="R132" s="294"/>
      <c r="S132" s="10"/>
      <c r="T132" s="10"/>
      <c r="U132" s="10"/>
      <c r="V132" s="10"/>
    </row>
    <row r="133" spans="1:22" ht="15.75" customHeight="1" x14ac:dyDescent="0.2">
      <c r="A133" s="10"/>
      <c r="B133" s="10"/>
      <c r="C133" s="10"/>
      <c r="D133" s="10"/>
      <c r="E133" s="10"/>
      <c r="F133" s="10"/>
      <c r="G133" s="10"/>
      <c r="H133" s="10"/>
      <c r="I133" s="10"/>
      <c r="J133" s="10"/>
      <c r="K133" s="10"/>
      <c r="L133" s="10"/>
      <c r="M133" s="10"/>
      <c r="N133" s="10"/>
      <c r="O133" s="10"/>
      <c r="P133" s="10"/>
      <c r="Q133" s="10"/>
      <c r="R133" s="294"/>
      <c r="S133" s="10"/>
      <c r="T133" s="10"/>
      <c r="U133" s="10"/>
      <c r="V133" s="10"/>
    </row>
    <row r="134" spans="1:22" ht="15.75" customHeight="1" x14ac:dyDescent="0.2">
      <c r="A134" s="10"/>
      <c r="B134" s="10"/>
      <c r="C134" s="10"/>
      <c r="D134" s="10"/>
      <c r="E134" s="10"/>
      <c r="F134" s="10"/>
      <c r="G134" s="10"/>
      <c r="H134" s="10"/>
      <c r="I134" s="10"/>
      <c r="J134" s="10"/>
      <c r="K134" s="10"/>
      <c r="L134" s="10"/>
      <c r="M134" s="10"/>
      <c r="N134" s="10"/>
      <c r="O134" s="10"/>
      <c r="P134" s="10"/>
      <c r="Q134" s="10"/>
      <c r="R134" s="294"/>
      <c r="S134" s="10"/>
      <c r="T134" s="10"/>
      <c r="U134" s="10"/>
      <c r="V134" s="10"/>
    </row>
    <row r="135" spans="1:22" ht="15.75" customHeight="1" x14ac:dyDescent="0.2">
      <c r="A135" s="10"/>
      <c r="B135" s="10"/>
      <c r="C135" s="10"/>
      <c r="D135" s="10"/>
      <c r="E135" s="10"/>
      <c r="F135" s="10"/>
      <c r="G135" s="10"/>
      <c r="H135" s="10"/>
      <c r="I135" s="10"/>
      <c r="J135" s="10"/>
      <c r="K135" s="10"/>
      <c r="L135" s="10"/>
      <c r="M135" s="10"/>
      <c r="N135" s="10"/>
      <c r="O135" s="10"/>
      <c r="P135" s="10"/>
      <c r="Q135" s="10"/>
      <c r="R135" s="294"/>
      <c r="S135" s="10"/>
      <c r="T135" s="10"/>
      <c r="U135" s="10"/>
      <c r="V135" s="10"/>
    </row>
    <row r="136" spans="1:22" ht="15.75" customHeight="1" x14ac:dyDescent="0.2">
      <c r="A136" s="10"/>
      <c r="B136" s="10"/>
      <c r="C136" s="10"/>
      <c r="D136" s="10"/>
      <c r="E136" s="10"/>
      <c r="F136" s="10"/>
      <c r="G136" s="10"/>
      <c r="H136" s="10"/>
      <c r="I136" s="10"/>
      <c r="J136" s="10"/>
      <c r="K136" s="10"/>
      <c r="L136" s="10"/>
      <c r="M136" s="10"/>
      <c r="N136" s="10"/>
      <c r="O136" s="10"/>
      <c r="P136" s="10"/>
      <c r="Q136" s="10"/>
      <c r="R136" s="294"/>
      <c r="S136" s="10"/>
      <c r="T136" s="10"/>
      <c r="U136" s="10"/>
      <c r="V136" s="10"/>
    </row>
    <row r="137" spans="1:22" ht="15.75" customHeight="1" x14ac:dyDescent="0.2">
      <c r="A137" s="10"/>
      <c r="B137" s="10"/>
      <c r="C137" s="10"/>
      <c r="D137" s="10"/>
      <c r="E137" s="10"/>
      <c r="F137" s="10"/>
      <c r="G137" s="10"/>
      <c r="H137" s="10"/>
      <c r="I137" s="10"/>
      <c r="J137" s="10"/>
      <c r="K137" s="10"/>
      <c r="L137" s="10"/>
      <c r="M137" s="10"/>
      <c r="N137" s="10"/>
      <c r="O137" s="10"/>
      <c r="P137" s="10"/>
      <c r="Q137" s="10"/>
      <c r="R137" s="294"/>
      <c r="S137" s="10"/>
      <c r="T137" s="10"/>
      <c r="U137" s="10"/>
      <c r="V137" s="10"/>
    </row>
    <row r="138" spans="1:22" ht="15.75" customHeight="1" x14ac:dyDescent="0.2">
      <c r="A138" s="10"/>
      <c r="B138" s="10"/>
      <c r="C138" s="10"/>
      <c r="D138" s="10"/>
      <c r="E138" s="10"/>
      <c r="F138" s="10"/>
      <c r="G138" s="10"/>
      <c r="H138" s="10"/>
      <c r="I138" s="10"/>
      <c r="J138" s="10"/>
      <c r="K138" s="10"/>
      <c r="L138" s="10"/>
      <c r="M138" s="10"/>
      <c r="N138" s="10"/>
      <c r="O138" s="10"/>
      <c r="P138" s="10"/>
      <c r="Q138" s="10"/>
      <c r="R138" s="294"/>
      <c r="S138" s="10"/>
      <c r="T138" s="10"/>
      <c r="U138" s="10"/>
      <c r="V138" s="10"/>
    </row>
    <row r="139" spans="1:22" ht="15.75" customHeight="1" x14ac:dyDescent="0.2">
      <c r="A139" s="10"/>
      <c r="B139" s="10"/>
      <c r="C139" s="10"/>
      <c r="D139" s="10"/>
      <c r="E139" s="10"/>
      <c r="F139" s="10"/>
      <c r="G139" s="10"/>
      <c r="H139" s="10"/>
      <c r="I139" s="10"/>
      <c r="J139" s="10"/>
      <c r="K139" s="10"/>
      <c r="L139" s="10"/>
      <c r="M139" s="10"/>
      <c r="N139" s="10"/>
      <c r="O139" s="10"/>
      <c r="P139" s="10"/>
      <c r="Q139" s="10"/>
      <c r="R139" s="294"/>
      <c r="S139" s="10"/>
      <c r="T139" s="10"/>
      <c r="U139" s="10"/>
      <c r="V139" s="10"/>
    </row>
    <row r="140" spans="1:22" ht="15.75" customHeight="1" x14ac:dyDescent="0.2">
      <c r="A140" s="10"/>
      <c r="B140" s="10"/>
      <c r="C140" s="10"/>
      <c r="D140" s="10"/>
      <c r="E140" s="10"/>
      <c r="F140" s="10"/>
      <c r="G140" s="10"/>
      <c r="H140" s="10"/>
      <c r="I140" s="10"/>
      <c r="J140" s="10"/>
      <c r="K140" s="10"/>
      <c r="L140" s="10"/>
      <c r="M140" s="10"/>
      <c r="N140" s="10"/>
      <c r="O140" s="10"/>
      <c r="P140" s="10"/>
      <c r="Q140" s="10"/>
      <c r="R140" s="294"/>
      <c r="S140" s="10"/>
      <c r="T140" s="10"/>
      <c r="U140" s="10"/>
      <c r="V140" s="10"/>
    </row>
    <row r="141" spans="1:22" ht="15.75" customHeight="1" x14ac:dyDescent="0.2">
      <c r="A141" s="10"/>
      <c r="B141" s="10"/>
      <c r="C141" s="10"/>
      <c r="D141" s="10"/>
      <c r="E141" s="10"/>
      <c r="F141" s="10"/>
      <c r="G141" s="10"/>
      <c r="H141" s="10"/>
      <c r="I141" s="10"/>
      <c r="J141" s="10"/>
      <c r="K141" s="10"/>
      <c r="L141" s="10"/>
      <c r="M141" s="10"/>
      <c r="N141" s="10"/>
      <c r="O141" s="10"/>
      <c r="P141" s="10"/>
      <c r="Q141" s="10"/>
      <c r="R141" s="294"/>
      <c r="S141" s="10"/>
      <c r="T141" s="10"/>
      <c r="U141" s="10"/>
      <c r="V141" s="10"/>
    </row>
    <row r="142" spans="1:22" ht="15.75" customHeight="1" x14ac:dyDescent="0.2">
      <c r="A142" s="10"/>
      <c r="B142" s="10"/>
      <c r="C142" s="10"/>
      <c r="D142" s="10"/>
      <c r="E142" s="10"/>
      <c r="F142" s="10"/>
      <c r="G142" s="10"/>
      <c r="H142" s="10"/>
      <c r="I142" s="10"/>
      <c r="J142" s="10"/>
      <c r="K142" s="10"/>
      <c r="L142" s="10"/>
      <c r="M142" s="10"/>
      <c r="N142" s="10"/>
      <c r="O142" s="10"/>
      <c r="P142" s="10"/>
      <c r="Q142" s="10"/>
      <c r="R142" s="294"/>
      <c r="S142" s="10"/>
      <c r="T142" s="10"/>
      <c r="U142" s="10"/>
      <c r="V142" s="10"/>
    </row>
    <row r="143" spans="1:22" ht="15.75" customHeight="1" x14ac:dyDescent="0.2">
      <c r="A143" s="10"/>
      <c r="B143" s="10"/>
      <c r="C143" s="10"/>
      <c r="D143" s="10"/>
      <c r="E143" s="10"/>
      <c r="F143" s="10"/>
      <c r="G143" s="10"/>
      <c r="H143" s="10"/>
      <c r="I143" s="10"/>
      <c r="J143" s="10"/>
      <c r="K143" s="10"/>
      <c r="L143" s="10"/>
      <c r="M143" s="10"/>
      <c r="N143" s="10"/>
      <c r="O143" s="10"/>
      <c r="P143" s="10"/>
      <c r="Q143" s="10"/>
      <c r="R143" s="294"/>
      <c r="S143" s="10"/>
      <c r="T143" s="10"/>
      <c r="U143" s="10"/>
      <c r="V143" s="10"/>
    </row>
    <row r="144" spans="1:22" ht="15.75" customHeight="1" x14ac:dyDescent="0.2">
      <c r="A144" s="10"/>
      <c r="B144" s="10"/>
      <c r="C144" s="10"/>
      <c r="D144" s="10"/>
      <c r="E144" s="10"/>
      <c r="F144" s="10"/>
      <c r="G144" s="10"/>
      <c r="H144" s="10"/>
      <c r="I144" s="10"/>
      <c r="J144" s="10"/>
      <c r="K144" s="10"/>
      <c r="L144" s="10"/>
      <c r="M144" s="10"/>
      <c r="N144" s="10"/>
      <c r="O144" s="10"/>
      <c r="P144" s="10"/>
      <c r="Q144" s="10"/>
      <c r="R144" s="294"/>
      <c r="S144" s="10"/>
      <c r="T144" s="10"/>
      <c r="U144" s="10"/>
      <c r="V144" s="10"/>
    </row>
    <row r="145" spans="1:22" ht="15.75" customHeight="1" x14ac:dyDescent="0.2">
      <c r="A145" s="10"/>
      <c r="B145" s="10"/>
      <c r="C145" s="10"/>
      <c r="D145" s="10"/>
      <c r="E145" s="10"/>
      <c r="F145" s="10"/>
      <c r="G145" s="10"/>
      <c r="H145" s="10"/>
      <c r="I145" s="10"/>
      <c r="J145" s="10"/>
      <c r="K145" s="10"/>
      <c r="L145" s="10"/>
      <c r="M145" s="10"/>
      <c r="N145" s="10"/>
      <c r="O145" s="10"/>
      <c r="P145" s="10"/>
      <c r="Q145" s="10"/>
      <c r="R145" s="294"/>
      <c r="S145" s="10"/>
      <c r="T145" s="10"/>
      <c r="U145" s="10"/>
      <c r="V145" s="10"/>
    </row>
    <row r="146" spans="1:22" ht="15.75" customHeight="1" x14ac:dyDescent="0.2">
      <c r="A146" s="10"/>
      <c r="B146" s="10"/>
      <c r="C146" s="10"/>
      <c r="D146" s="10"/>
      <c r="E146" s="10"/>
      <c r="F146" s="10"/>
      <c r="G146" s="10"/>
      <c r="H146" s="10"/>
      <c r="I146" s="10"/>
      <c r="J146" s="10"/>
      <c r="K146" s="10"/>
      <c r="L146" s="10"/>
      <c r="M146" s="10"/>
      <c r="N146" s="10"/>
      <c r="O146" s="10"/>
      <c r="P146" s="10"/>
      <c r="Q146" s="10"/>
      <c r="R146" s="294"/>
      <c r="S146" s="10"/>
      <c r="T146" s="10"/>
      <c r="U146" s="10"/>
      <c r="V146" s="10"/>
    </row>
    <row r="147" spans="1:22" ht="15.75" customHeight="1" x14ac:dyDescent="0.2">
      <c r="A147" s="10"/>
      <c r="B147" s="10"/>
      <c r="C147" s="10"/>
      <c r="D147" s="10"/>
      <c r="E147" s="10"/>
      <c r="F147" s="10"/>
      <c r="G147" s="10"/>
      <c r="H147" s="10"/>
      <c r="I147" s="10"/>
      <c r="J147" s="10"/>
      <c r="K147" s="10"/>
      <c r="L147" s="10"/>
      <c r="M147" s="10"/>
      <c r="N147" s="10"/>
      <c r="O147" s="10"/>
      <c r="P147" s="10"/>
      <c r="Q147" s="10"/>
      <c r="R147" s="294"/>
      <c r="S147" s="10"/>
      <c r="T147" s="10"/>
      <c r="U147" s="10"/>
      <c r="V147" s="10"/>
    </row>
    <row r="148" spans="1:22" ht="15.75" customHeight="1" x14ac:dyDescent="0.2">
      <c r="A148" s="10"/>
      <c r="B148" s="10"/>
      <c r="C148" s="10"/>
      <c r="D148" s="10"/>
      <c r="E148" s="10"/>
      <c r="F148" s="10"/>
      <c r="G148" s="10"/>
      <c r="H148" s="10"/>
      <c r="I148" s="10"/>
      <c r="J148" s="10"/>
      <c r="K148" s="10"/>
      <c r="L148" s="10"/>
      <c r="M148" s="10"/>
      <c r="N148" s="10"/>
      <c r="O148" s="10"/>
      <c r="P148" s="10"/>
      <c r="Q148" s="10"/>
      <c r="R148" s="294"/>
      <c r="S148" s="10"/>
      <c r="T148" s="10"/>
      <c r="U148" s="10"/>
      <c r="V148" s="10"/>
    </row>
    <row r="149" spans="1:22" ht="15.75" customHeight="1" x14ac:dyDescent="0.2">
      <c r="A149" s="10"/>
      <c r="B149" s="10"/>
      <c r="C149" s="10"/>
      <c r="D149" s="10"/>
      <c r="E149" s="10"/>
      <c r="F149" s="10"/>
      <c r="G149" s="10"/>
      <c r="H149" s="10"/>
      <c r="I149" s="10"/>
      <c r="J149" s="10"/>
      <c r="K149" s="10"/>
      <c r="L149" s="10"/>
      <c r="M149" s="10"/>
      <c r="N149" s="10"/>
      <c r="O149" s="10"/>
      <c r="P149" s="10"/>
      <c r="Q149" s="10"/>
      <c r="R149" s="294"/>
      <c r="S149" s="10"/>
      <c r="T149" s="10"/>
      <c r="U149" s="10"/>
      <c r="V149" s="10"/>
    </row>
    <row r="150" spans="1:22" ht="15.75" customHeight="1" x14ac:dyDescent="0.2">
      <c r="A150" s="10"/>
      <c r="B150" s="10"/>
      <c r="C150" s="10"/>
      <c r="D150" s="10"/>
      <c r="E150" s="10"/>
      <c r="F150" s="10"/>
      <c r="G150" s="10"/>
      <c r="H150" s="10"/>
      <c r="I150" s="10"/>
      <c r="J150" s="10"/>
      <c r="K150" s="10"/>
      <c r="L150" s="10"/>
      <c r="M150" s="10"/>
      <c r="N150" s="10"/>
      <c r="O150" s="10"/>
      <c r="P150" s="10"/>
      <c r="Q150" s="10"/>
      <c r="R150" s="294"/>
      <c r="S150" s="10"/>
      <c r="T150" s="10"/>
      <c r="U150" s="10"/>
      <c r="V150" s="10"/>
    </row>
    <row r="151" spans="1:22" ht="15.75" customHeight="1" x14ac:dyDescent="0.2">
      <c r="A151" s="10"/>
      <c r="B151" s="10"/>
      <c r="C151" s="10"/>
      <c r="D151" s="10"/>
      <c r="E151" s="10"/>
      <c r="F151" s="10"/>
      <c r="G151" s="10"/>
      <c r="H151" s="10"/>
      <c r="I151" s="10"/>
      <c r="J151" s="10"/>
      <c r="K151" s="10"/>
      <c r="L151" s="10"/>
      <c r="M151" s="10"/>
      <c r="N151" s="10"/>
      <c r="O151" s="10"/>
      <c r="P151" s="10"/>
      <c r="Q151" s="10"/>
      <c r="R151" s="294"/>
      <c r="S151" s="10"/>
      <c r="T151" s="10"/>
      <c r="U151" s="10"/>
      <c r="V151" s="10"/>
    </row>
    <row r="152" spans="1:22" ht="15.75" customHeight="1" x14ac:dyDescent="0.2">
      <c r="A152" s="10"/>
      <c r="B152" s="10"/>
      <c r="C152" s="10"/>
      <c r="D152" s="10"/>
      <c r="E152" s="10"/>
      <c r="F152" s="10"/>
      <c r="G152" s="10"/>
      <c r="H152" s="10"/>
      <c r="I152" s="10"/>
      <c r="J152" s="10"/>
      <c r="K152" s="10"/>
      <c r="L152" s="10"/>
      <c r="M152" s="10"/>
      <c r="N152" s="10"/>
      <c r="O152" s="10"/>
      <c r="P152" s="10"/>
      <c r="Q152" s="10"/>
      <c r="R152" s="294"/>
      <c r="S152" s="10"/>
      <c r="T152" s="10"/>
      <c r="U152" s="10"/>
      <c r="V152" s="10"/>
    </row>
    <row r="153" spans="1:22" ht="15.75" customHeight="1" x14ac:dyDescent="0.2">
      <c r="A153" s="10"/>
      <c r="B153" s="10"/>
      <c r="C153" s="10"/>
      <c r="D153" s="10"/>
      <c r="E153" s="10"/>
      <c r="F153" s="10"/>
      <c r="G153" s="10"/>
      <c r="H153" s="10"/>
      <c r="I153" s="10"/>
      <c r="J153" s="10"/>
      <c r="K153" s="10"/>
      <c r="L153" s="10"/>
      <c r="M153" s="10"/>
      <c r="N153" s="10"/>
      <c r="O153" s="10"/>
      <c r="P153" s="10"/>
      <c r="Q153" s="10"/>
      <c r="R153" s="294"/>
      <c r="S153" s="10"/>
      <c r="T153" s="10"/>
      <c r="U153" s="10"/>
      <c r="V153" s="10"/>
    </row>
    <row r="154" spans="1:22" ht="15.75" customHeight="1" x14ac:dyDescent="0.2">
      <c r="A154" s="10"/>
      <c r="B154" s="10"/>
      <c r="C154" s="10"/>
      <c r="D154" s="10"/>
      <c r="E154" s="10"/>
      <c r="F154" s="10"/>
      <c r="G154" s="10"/>
      <c r="H154" s="10"/>
      <c r="I154" s="10"/>
      <c r="J154" s="10"/>
      <c r="K154" s="10"/>
      <c r="L154" s="10"/>
      <c r="M154" s="10"/>
      <c r="N154" s="10"/>
      <c r="O154" s="10"/>
      <c r="P154" s="10"/>
      <c r="Q154" s="10"/>
      <c r="R154" s="294"/>
      <c r="S154" s="10"/>
      <c r="T154" s="10"/>
      <c r="U154" s="10"/>
      <c r="V154" s="10"/>
    </row>
    <row r="155" spans="1:22" ht="15.75" customHeight="1" x14ac:dyDescent="0.2">
      <c r="A155" s="10"/>
      <c r="B155" s="10"/>
      <c r="C155" s="10"/>
      <c r="D155" s="10"/>
      <c r="E155" s="10"/>
      <c r="F155" s="10"/>
      <c r="G155" s="10"/>
      <c r="H155" s="10"/>
      <c r="I155" s="10"/>
      <c r="J155" s="10"/>
      <c r="K155" s="10"/>
      <c r="L155" s="10"/>
      <c r="M155" s="10"/>
      <c r="N155" s="10"/>
      <c r="O155" s="10"/>
      <c r="P155" s="10"/>
      <c r="Q155" s="10"/>
      <c r="R155" s="294"/>
      <c r="S155" s="10"/>
      <c r="T155" s="10"/>
      <c r="U155" s="10"/>
      <c r="V155" s="10"/>
    </row>
    <row r="156" spans="1:22" ht="15.75" customHeight="1" x14ac:dyDescent="0.2">
      <c r="A156" s="10"/>
      <c r="B156" s="10"/>
      <c r="C156" s="10"/>
      <c r="D156" s="10"/>
      <c r="E156" s="10"/>
      <c r="F156" s="10"/>
      <c r="G156" s="10"/>
      <c r="H156" s="10"/>
      <c r="I156" s="10"/>
      <c r="J156" s="10"/>
      <c r="K156" s="10"/>
      <c r="L156" s="10"/>
      <c r="M156" s="10"/>
      <c r="N156" s="10"/>
      <c r="O156" s="10"/>
      <c r="P156" s="10"/>
      <c r="Q156" s="10"/>
      <c r="R156" s="294"/>
      <c r="S156" s="10"/>
      <c r="T156" s="10"/>
      <c r="U156" s="10"/>
      <c r="V156" s="10"/>
    </row>
    <row r="157" spans="1:22" ht="15.75" customHeight="1" x14ac:dyDescent="0.2">
      <c r="A157" s="10"/>
      <c r="B157" s="10"/>
      <c r="C157" s="10"/>
      <c r="D157" s="10"/>
      <c r="E157" s="10"/>
      <c r="F157" s="10"/>
      <c r="G157" s="10"/>
      <c r="H157" s="10"/>
      <c r="I157" s="10"/>
      <c r="J157" s="10"/>
      <c r="K157" s="10"/>
      <c r="L157" s="10"/>
      <c r="M157" s="10"/>
      <c r="N157" s="10"/>
      <c r="O157" s="10"/>
      <c r="P157" s="10"/>
      <c r="Q157" s="10"/>
      <c r="R157" s="294"/>
      <c r="S157" s="10"/>
      <c r="T157" s="10"/>
      <c r="U157" s="10"/>
      <c r="V157" s="10"/>
    </row>
    <row r="158" spans="1:22" ht="15.75" customHeight="1" x14ac:dyDescent="0.2">
      <c r="A158" s="10"/>
      <c r="B158" s="10"/>
      <c r="C158" s="10"/>
      <c r="D158" s="10"/>
      <c r="E158" s="10"/>
      <c r="F158" s="10"/>
      <c r="G158" s="10"/>
      <c r="H158" s="10"/>
      <c r="I158" s="10"/>
      <c r="J158" s="10"/>
      <c r="K158" s="10"/>
      <c r="L158" s="10"/>
      <c r="M158" s="10"/>
      <c r="N158" s="10"/>
      <c r="O158" s="10"/>
      <c r="P158" s="10"/>
      <c r="Q158" s="10"/>
      <c r="R158" s="294"/>
      <c r="S158" s="10"/>
      <c r="T158" s="10"/>
      <c r="U158" s="10"/>
      <c r="V158" s="10"/>
    </row>
    <row r="159" spans="1:22" ht="15.75" customHeight="1" x14ac:dyDescent="0.2">
      <c r="A159" s="10"/>
      <c r="B159" s="10"/>
      <c r="C159" s="10"/>
      <c r="D159" s="10"/>
      <c r="E159" s="10"/>
      <c r="F159" s="10"/>
      <c r="G159" s="10"/>
      <c r="H159" s="10"/>
      <c r="I159" s="10"/>
      <c r="J159" s="10"/>
      <c r="K159" s="10"/>
      <c r="L159" s="10"/>
      <c r="M159" s="10"/>
      <c r="N159" s="10"/>
      <c r="O159" s="10"/>
      <c r="P159" s="10"/>
      <c r="Q159" s="10"/>
      <c r="R159" s="294"/>
      <c r="S159" s="10"/>
      <c r="T159" s="10"/>
      <c r="U159" s="10"/>
      <c r="V159" s="10"/>
    </row>
    <row r="160" spans="1:22" ht="15.75" customHeight="1" x14ac:dyDescent="0.2">
      <c r="A160" s="10"/>
      <c r="B160" s="10"/>
      <c r="C160" s="10"/>
      <c r="D160" s="10"/>
      <c r="E160" s="10"/>
      <c r="F160" s="10"/>
      <c r="G160" s="10"/>
      <c r="H160" s="10"/>
      <c r="I160" s="10"/>
      <c r="J160" s="10"/>
      <c r="K160" s="10"/>
      <c r="L160" s="10"/>
      <c r="M160" s="10"/>
      <c r="N160" s="10"/>
      <c r="O160" s="10"/>
      <c r="P160" s="10"/>
      <c r="Q160" s="10"/>
      <c r="R160" s="294"/>
      <c r="S160" s="10"/>
      <c r="T160" s="10"/>
      <c r="U160" s="10"/>
      <c r="V160" s="10"/>
    </row>
    <row r="161" spans="1:22" ht="15.75" customHeight="1" x14ac:dyDescent="0.2">
      <c r="A161" s="10"/>
      <c r="B161" s="10"/>
      <c r="C161" s="10"/>
      <c r="D161" s="10"/>
      <c r="E161" s="10"/>
      <c r="F161" s="10"/>
      <c r="G161" s="10"/>
      <c r="H161" s="10"/>
      <c r="I161" s="10"/>
      <c r="J161" s="10"/>
      <c r="K161" s="10"/>
      <c r="L161" s="10"/>
      <c r="M161" s="10"/>
      <c r="N161" s="10"/>
      <c r="O161" s="10"/>
      <c r="P161" s="10"/>
      <c r="Q161" s="10"/>
      <c r="R161" s="294"/>
      <c r="S161" s="10"/>
      <c r="T161" s="10"/>
      <c r="U161" s="10"/>
      <c r="V161" s="10"/>
    </row>
    <row r="162" spans="1:22" ht="15.75" customHeight="1" x14ac:dyDescent="0.2">
      <c r="A162" s="10"/>
      <c r="B162" s="10"/>
      <c r="C162" s="10"/>
      <c r="D162" s="10"/>
      <c r="E162" s="10"/>
      <c r="F162" s="10"/>
      <c r="G162" s="10"/>
      <c r="H162" s="10"/>
      <c r="I162" s="10"/>
      <c r="J162" s="10"/>
      <c r="K162" s="10"/>
      <c r="L162" s="10"/>
      <c r="M162" s="10"/>
      <c r="N162" s="10"/>
      <c r="O162" s="10"/>
      <c r="P162" s="10"/>
      <c r="Q162" s="10"/>
      <c r="R162" s="294"/>
      <c r="S162" s="10"/>
      <c r="T162" s="10"/>
      <c r="U162" s="10"/>
      <c r="V162" s="10"/>
    </row>
    <row r="163" spans="1:22" ht="15.75" customHeight="1" x14ac:dyDescent="0.2">
      <c r="A163" s="10"/>
      <c r="B163" s="10"/>
      <c r="C163" s="10"/>
      <c r="D163" s="10"/>
      <c r="E163" s="10"/>
      <c r="F163" s="10"/>
      <c r="G163" s="10"/>
      <c r="H163" s="10"/>
      <c r="I163" s="10"/>
      <c r="J163" s="10"/>
      <c r="K163" s="10"/>
      <c r="L163" s="10"/>
      <c r="M163" s="10"/>
      <c r="N163" s="10"/>
      <c r="O163" s="10"/>
      <c r="P163" s="10"/>
      <c r="Q163" s="10"/>
      <c r="R163" s="294"/>
      <c r="S163" s="10"/>
      <c r="T163" s="10"/>
      <c r="U163" s="10"/>
      <c r="V163" s="10"/>
    </row>
    <row r="164" spans="1:22" ht="15.75" customHeight="1" x14ac:dyDescent="0.2">
      <c r="A164" s="10"/>
      <c r="B164" s="10"/>
      <c r="C164" s="10"/>
      <c r="D164" s="10"/>
      <c r="E164" s="10"/>
      <c r="F164" s="10"/>
      <c r="G164" s="10"/>
      <c r="H164" s="10"/>
      <c r="I164" s="10"/>
      <c r="J164" s="10"/>
      <c r="K164" s="10"/>
      <c r="L164" s="10"/>
      <c r="M164" s="10"/>
      <c r="N164" s="10"/>
      <c r="O164" s="10"/>
      <c r="P164" s="10"/>
      <c r="Q164" s="10"/>
      <c r="R164" s="294"/>
      <c r="S164" s="10"/>
      <c r="T164" s="10"/>
      <c r="U164" s="10"/>
      <c r="V164" s="10"/>
    </row>
    <row r="165" spans="1:22" ht="15.75" customHeight="1" x14ac:dyDescent="0.2">
      <c r="A165" s="10"/>
      <c r="B165" s="10"/>
      <c r="C165" s="10"/>
      <c r="D165" s="10"/>
      <c r="E165" s="10"/>
      <c r="F165" s="10"/>
      <c r="G165" s="10"/>
      <c r="H165" s="10"/>
      <c r="I165" s="10"/>
      <c r="J165" s="10"/>
      <c r="K165" s="10"/>
      <c r="L165" s="10"/>
      <c r="M165" s="10"/>
      <c r="N165" s="10"/>
      <c r="O165" s="10"/>
      <c r="P165" s="10"/>
      <c r="Q165" s="10"/>
      <c r="R165" s="294"/>
      <c r="S165" s="10"/>
      <c r="T165" s="10"/>
      <c r="U165" s="10"/>
      <c r="V165" s="10"/>
    </row>
    <row r="166" spans="1:22" ht="15.75" customHeight="1" x14ac:dyDescent="0.2">
      <c r="A166" s="10"/>
      <c r="B166" s="10"/>
      <c r="C166" s="10"/>
      <c r="D166" s="10"/>
      <c r="E166" s="10"/>
      <c r="F166" s="10"/>
      <c r="G166" s="10"/>
      <c r="H166" s="10"/>
      <c r="I166" s="10"/>
      <c r="J166" s="10"/>
      <c r="K166" s="10"/>
      <c r="L166" s="10"/>
      <c r="M166" s="10"/>
      <c r="N166" s="10"/>
      <c r="O166" s="10"/>
      <c r="P166" s="10"/>
      <c r="Q166" s="10"/>
      <c r="R166" s="294"/>
      <c r="S166" s="10"/>
      <c r="T166" s="10"/>
      <c r="U166" s="10"/>
      <c r="V166" s="10"/>
    </row>
    <row r="167" spans="1:22" ht="15.75" customHeight="1" x14ac:dyDescent="0.2">
      <c r="A167" s="10"/>
      <c r="B167" s="10"/>
      <c r="C167" s="10"/>
      <c r="D167" s="10"/>
      <c r="E167" s="10"/>
      <c r="F167" s="10"/>
      <c r="G167" s="10"/>
      <c r="H167" s="10"/>
      <c r="I167" s="10"/>
      <c r="J167" s="10"/>
      <c r="K167" s="10"/>
      <c r="L167" s="10"/>
      <c r="M167" s="10"/>
      <c r="N167" s="10"/>
      <c r="O167" s="10"/>
      <c r="P167" s="10"/>
      <c r="Q167" s="10"/>
      <c r="R167" s="294"/>
      <c r="S167" s="10"/>
      <c r="T167" s="10"/>
      <c r="U167" s="10"/>
      <c r="V167" s="10"/>
    </row>
    <row r="168" spans="1:22" ht="15.75" customHeight="1" x14ac:dyDescent="0.2">
      <c r="A168" s="10"/>
      <c r="B168" s="10"/>
      <c r="C168" s="10"/>
      <c r="D168" s="10"/>
      <c r="E168" s="10"/>
      <c r="F168" s="10"/>
      <c r="G168" s="10"/>
      <c r="H168" s="10"/>
      <c r="I168" s="10"/>
      <c r="J168" s="10"/>
      <c r="K168" s="10"/>
      <c r="L168" s="10"/>
      <c r="M168" s="10"/>
      <c r="N168" s="10"/>
      <c r="O168" s="10"/>
      <c r="P168" s="10"/>
      <c r="Q168" s="10"/>
      <c r="R168" s="294"/>
      <c r="S168" s="10"/>
      <c r="T168" s="10"/>
      <c r="U168" s="10"/>
      <c r="V168" s="10"/>
    </row>
    <row r="169" spans="1:22" ht="15.75" customHeight="1" x14ac:dyDescent="0.2">
      <c r="A169" s="10"/>
      <c r="B169" s="10"/>
      <c r="C169" s="10"/>
      <c r="D169" s="10"/>
      <c r="E169" s="10"/>
      <c r="F169" s="10"/>
      <c r="G169" s="10"/>
      <c r="H169" s="10"/>
      <c r="I169" s="10"/>
      <c r="J169" s="10"/>
      <c r="K169" s="10"/>
      <c r="L169" s="10"/>
      <c r="M169" s="10"/>
      <c r="N169" s="10"/>
      <c r="O169" s="10"/>
      <c r="P169" s="10"/>
      <c r="Q169" s="10"/>
      <c r="R169" s="294"/>
      <c r="S169" s="10"/>
      <c r="T169" s="10"/>
      <c r="U169" s="10"/>
      <c r="V169" s="10"/>
    </row>
    <row r="170" spans="1:22" ht="15.75" customHeight="1" x14ac:dyDescent="0.2">
      <c r="A170" s="10"/>
      <c r="B170" s="10"/>
      <c r="C170" s="10"/>
      <c r="D170" s="10"/>
      <c r="E170" s="10"/>
      <c r="F170" s="10"/>
      <c r="G170" s="10"/>
      <c r="H170" s="10"/>
      <c r="I170" s="10"/>
      <c r="J170" s="10"/>
      <c r="K170" s="10"/>
      <c r="L170" s="10"/>
      <c r="M170" s="10"/>
      <c r="N170" s="10"/>
      <c r="O170" s="10"/>
      <c r="P170" s="10"/>
      <c r="Q170" s="10"/>
      <c r="R170" s="294"/>
      <c r="S170" s="10"/>
      <c r="T170" s="10"/>
      <c r="U170" s="10"/>
      <c r="V170" s="10"/>
    </row>
    <row r="171" spans="1:22" ht="15.75" customHeight="1" x14ac:dyDescent="0.2">
      <c r="A171" s="10"/>
      <c r="B171" s="10"/>
      <c r="C171" s="10"/>
      <c r="D171" s="10"/>
      <c r="E171" s="10"/>
      <c r="F171" s="10"/>
      <c r="G171" s="10"/>
      <c r="H171" s="10"/>
      <c r="I171" s="10"/>
      <c r="J171" s="10"/>
      <c r="K171" s="10"/>
      <c r="L171" s="10"/>
      <c r="M171" s="10"/>
      <c r="N171" s="10"/>
      <c r="O171" s="10"/>
      <c r="P171" s="10"/>
      <c r="Q171" s="10"/>
      <c r="R171" s="294"/>
      <c r="S171" s="10"/>
      <c r="T171" s="10"/>
      <c r="U171" s="10"/>
      <c r="V171" s="10"/>
    </row>
    <row r="172" spans="1:22" ht="15.75" customHeight="1" x14ac:dyDescent="0.2">
      <c r="A172" s="10"/>
      <c r="B172" s="10"/>
      <c r="C172" s="10"/>
      <c r="D172" s="10"/>
      <c r="E172" s="10"/>
      <c r="F172" s="10"/>
      <c r="G172" s="10"/>
      <c r="H172" s="10"/>
      <c r="I172" s="10"/>
      <c r="J172" s="10"/>
      <c r="K172" s="10"/>
      <c r="L172" s="10"/>
      <c r="M172" s="10"/>
      <c r="N172" s="10"/>
      <c r="O172" s="10"/>
      <c r="P172" s="10"/>
      <c r="Q172" s="10"/>
      <c r="R172" s="294"/>
      <c r="S172" s="10"/>
      <c r="T172" s="10"/>
      <c r="U172" s="10"/>
      <c r="V172" s="10"/>
    </row>
    <row r="173" spans="1:22" ht="15.75" customHeight="1" x14ac:dyDescent="0.2">
      <c r="A173" s="10"/>
      <c r="B173" s="10"/>
      <c r="C173" s="10"/>
      <c r="D173" s="10"/>
      <c r="E173" s="10"/>
      <c r="F173" s="10"/>
      <c r="G173" s="10"/>
      <c r="H173" s="10"/>
      <c r="I173" s="10"/>
      <c r="J173" s="10"/>
      <c r="K173" s="10"/>
      <c r="L173" s="10"/>
      <c r="M173" s="10"/>
      <c r="N173" s="10"/>
      <c r="O173" s="10"/>
      <c r="P173" s="10"/>
      <c r="Q173" s="10"/>
      <c r="R173" s="294"/>
      <c r="S173" s="10"/>
      <c r="T173" s="10"/>
      <c r="U173" s="10"/>
      <c r="V173" s="10"/>
    </row>
    <row r="174" spans="1:22" ht="15.75" customHeight="1" x14ac:dyDescent="0.2">
      <c r="A174" s="10"/>
      <c r="B174" s="10"/>
      <c r="C174" s="10"/>
      <c r="D174" s="10"/>
      <c r="E174" s="10"/>
      <c r="F174" s="10"/>
      <c r="G174" s="10"/>
      <c r="H174" s="10"/>
      <c r="I174" s="10"/>
      <c r="J174" s="10"/>
      <c r="K174" s="10"/>
      <c r="L174" s="10"/>
      <c r="M174" s="10"/>
      <c r="N174" s="10"/>
      <c r="O174" s="10"/>
      <c r="P174" s="10"/>
      <c r="Q174" s="10"/>
      <c r="R174" s="294"/>
      <c r="S174" s="10"/>
      <c r="T174" s="10"/>
      <c r="U174" s="10"/>
      <c r="V174" s="10"/>
    </row>
    <row r="175" spans="1:22" ht="15.75" customHeight="1" x14ac:dyDescent="0.2">
      <c r="A175" s="10"/>
      <c r="B175" s="10"/>
      <c r="C175" s="10"/>
      <c r="D175" s="10"/>
      <c r="E175" s="10"/>
      <c r="F175" s="10"/>
      <c r="G175" s="10"/>
      <c r="H175" s="10"/>
      <c r="I175" s="10"/>
      <c r="J175" s="10"/>
      <c r="K175" s="10"/>
      <c r="L175" s="10"/>
      <c r="M175" s="10"/>
      <c r="N175" s="10"/>
      <c r="O175" s="10"/>
      <c r="P175" s="10"/>
      <c r="Q175" s="10"/>
      <c r="R175" s="294"/>
      <c r="S175" s="10"/>
      <c r="T175" s="10"/>
      <c r="U175" s="10"/>
      <c r="V175" s="10"/>
    </row>
    <row r="176" spans="1:22" ht="15.75" customHeight="1" x14ac:dyDescent="0.2">
      <c r="A176" s="10"/>
      <c r="B176" s="10"/>
      <c r="C176" s="10"/>
      <c r="D176" s="10"/>
      <c r="E176" s="10"/>
      <c r="F176" s="10"/>
      <c r="G176" s="10"/>
      <c r="H176" s="10"/>
      <c r="I176" s="10"/>
      <c r="J176" s="10"/>
      <c r="K176" s="10"/>
      <c r="L176" s="10"/>
      <c r="M176" s="10"/>
      <c r="N176" s="10"/>
      <c r="O176" s="10"/>
      <c r="P176" s="10"/>
      <c r="Q176" s="10"/>
      <c r="R176" s="294"/>
      <c r="S176" s="10"/>
      <c r="T176" s="10"/>
      <c r="U176" s="10"/>
      <c r="V176" s="10"/>
    </row>
    <row r="177" spans="1:22" ht="15.75" customHeight="1" x14ac:dyDescent="0.2">
      <c r="A177" s="10"/>
      <c r="B177" s="10"/>
      <c r="C177" s="10"/>
      <c r="D177" s="10"/>
      <c r="E177" s="10"/>
      <c r="F177" s="10"/>
      <c r="G177" s="10"/>
      <c r="H177" s="10"/>
      <c r="I177" s="10"/>
      <c r="J177" s="10"/>
      <c r="K177" s="10"/>
      <c r="L177" s="10"/>
      <c r="M177" s="10"/>
      <c r="N177" s="10"/>
      <c r="O177" s="10"/>
      <c r="P177" s="10"/>
      <c r="Q177" s="10"/>
      <c r="R177" s="294"/>
      <c r="S177" s="10"/>
      <c r="T177" s="10"/>
      <c r="U177" s="10"/>
      <c r="V177" s="10"/>
    </row>
    <row r="178" spans="1:22" ht="15.75" customHeight="1" x14ac:dyDescent="0.2">
      <c r="A178" s="10"/>
      <c r="B178" s="10"/>
      <c r="C178" s="10"/>
      <c r="D178" s="10"/>
      <c r="E178" s="10"/>
      <c r="F178" s="10"/>
      <c r="G178" s="10"/>
      <c r="H178" s="10"/>
      <c r="I178" s="10"/>
      <c r="J178" s="10"/>
      <c r="K178" s="10"/>
      <c r="L178" s="10"/>
      <c r="M178" s="10"/>
      <c r="N178" s="10"/>
      <c r="O178" s="10"/>
      <c r="P178" s="10"/>
      <c r="Q178" s="10"/>
      <c r="R178" s="294"/>
      <c r="S178" s="10"/>
      <c r="T178" s="10"/>
      <c r="U178" s="10"/>
      <c r="V178" s="10"/>
    </row>
    <row r="179" spans="1:22" ht="15.75" customHeight="1" x14ac:dyDescent="0.2">
      <c r="A179" s="10"/>
      <c r="B179" s="10"/>
      <c r="C179" s="10"/>
      <c r="D179" s="10"/>
      <c r="E179" s="10"/>
      <c r="F179" s="10"/>
      <c r="G179" s="10"/>
      <c r="H179" s="10"/>
      <c r="I179" s="10"/>
      <c r="J179" s="10"/>
      <c r="K179" s="10"/>
      <c r="L179" s="10"/>
      <c r="M179" s="10"/>
      <c r="N179" s="10"/>
      <c r="O179" s="10"/>
      <c r="P179" s="10"/>
      <c r="Q179" s="10"/>
      <c r="R179" s="294"/>
      <c r="S179" s="10"/>
      <c r="T179" s="10"/>
      <c r="U179" s="10"/>
      <c r="V179" s="10"/>
    </row>
    <row r="180" spans="1:22" ht="15.75" customHeight="1" x14ac:dyDescent="0.2">
      <c r="A180" s="10"/>
      <c r="B180" s="10"/>
      <c r="C180" s="10"/>
      <c r="D180" s="10"/>
      <c r="E180" s="10"/>
      <c r="F180" s="10"/>
      <c r="G180" s="10"/>
      <c r="H180" s="10"/>
      <c r="I180" s="10"/>
      <c r="J180" s="10"/>
      <c r="K180" s="10"/>
      <c r="L180" s="10"/>
      <c r="M180" s="10"/>
      <c r="N180" s="10"/>
      <c r="O180" s="10"/>
      <c r="P180" s="10"/>
      <c r="Q180" s="10"/>
      <c r="R180" s="294"/>
      <c r="S180" s="10"/>
      <c r="T180" s="10"/>
      <c r="U180" s="10"/>
      <c r="V180" s="10"/>
    </row>
    <row r="181" spans="1:22" ht="15.75" customHeight="1" x14ac:dyDescent="0.2">
      <c r="A181" s="10"/>
      <c r="B181" s="10"/>
      <c r="C181" s="10"/>
      <c r="D181" s="10"/>
      <c r="E181" s="10"/>
      <c r="F181" s="10"/>
      <c r="G181" s="10"/>
      <c r="H181" s="10"/>
      <c r="I181" s="10"/>
      <c r="J181" s="10"/>
      <c r="K181" s="10"/>
      <c r="L181" s="10"/>
      <c r="M181" s="10"/>
      <c r="N181" s="10"/>
      <c r="O181" s="10"/>
      <c r="P181" s="10"/>
      <c r="Q181" s="10"/>
      <c r="R181" s="294"/>
      <c r="S181" s="10"/>
      <c r="T181" s="10"/>
      <c r="U181" s="10"/>
      <c r="V181" s="10"/>
    </row>
    <row r="182" spans="1:22" ht="15.75" customHeight="1" x14ac:dyDescent="0.2">
      <c r="A182" s="10"/>
      <c r="B182" s="10"/>
      <c r="C182" s="10"/>
      <c r="D182" s="10"/>
      <c r="E182" s="10"/>
      <c r="F182" s="10"/>
      <c r="G182" s="10"/>
      <c r="H182" s="10"/>
      <c r="I182" s="10"/>
      <c r="J182" s="10"/>
      <c r="K182" s="10"/>
      <c r="L182" s="10"/>
      <c r="M182" s="10"/>
      <c r="N182" s="10"/>
      <c r="O182" s="10"/>
      <c r="P182" s="10"/>
      <c r="Q182" s="10"/>
      <c r="R182" s="294"/>
      <c r="S182" s="10"/>
      <c r="T182" s="10"/>
      <c r="U182" s="10"/>
      <c r="V182" s="10"/>
    </row>
    <row r="183" spans="1:22" ht="15.75" customHeight="1" x14ac:dyDescent="0.2">
      <c r="A183" s="10"/>
      <c r="B183" s="10"/>
      <c r="C183" s="10"/>
      <c r="D183" s="10"/>
      <c r="E183" s="10"/>
      <c r="F183" s="10"/>
      <c r="G183" s="10"/>
      <c r="H183" s="10"/>
      <c r="I183" s="10"/>
      <c r="J183" s="10"/>
      <c r="K183" s="10"/>
      <c r="L183" s="10"/>
      <c r="M183" s="10"/>
      <c r="N183" s="10"/>
      <c r="O183" s="10"/>
      <c r="P183" s="10"/>
      <c r="Q183" s="10"/>
      <c r="R183" s="294"/>
      <c r="S183" s="10"/>
      <c r="T183" s="10"/>
      <c r="U183" s="10"/>
      <c r="V183" s="10"/>
    </row>
    <row r="184" spans="1:22" ht="15.75" customHeight="1" x14ac:dyDescent="0.2">
      <c r="A184" s="10"/>
      <c r="B184" s="10"/>
      <c r="C184" s="10"/>
      <c r="D184" s="10"/>
      <c r="E184" s="10"/>
      <c r="F184" s="10"/>
      <c r="G184" s="10"/>
      <c r="H184" s="10"/>
      <c r="I184" s="10"/>
      <c r="J184" s="10"/>
      <c r="K184" s="10"/>
      <c r="L184" s="10"/>
      <c r="M184" s="10"/>
      <c r="N184" s="10"/>
      <c r="O184" s="10"/>
      <c r="P184" s="10"/>
      <c r="Q184" s="10"/>
      <c r="R184" s="294"/>
      <c r="S184" s="10"/>
      <c r="T184" s="10"/>
      <c r="U184" s="10"/>
      <c r="V184" s="10"/>
    </row>
    <row r="185" spans="1:22" ht="15.75" customHeight="1" x14ac:dyDescent="0.2">
      <c r="A185" s="10"/>
      <c r="B185" s="10"/>
      <c r="C185" s="10"/>
      <c r="D185" s="10"/>
      <c r="E185" s="10"/>
      <c r="F185" s="10"/>
      <c r="G185" s="10"/>
      <c r="H185" s="10"/>
      <c r="I185" s="10"/>
      <c r="J185" s="10"/>
      <c r="K185" s="10"/>
      <c r="L185" s="10"/>
      <c r="M185" s="10"/>
      <c r="N185" s="10"/>
      <c r="O185" s="10"/>
      <c r="P185" s="10"/>
      <c r="Q185" s="10"/>
      <c r="R185" s="294"/>
      <c r="S185" s="10"/>
      <c r="T185" s="10"/>
      <c r="U185" s="10"/>
      <c r="V185" s="10"/>
    </row>
    <row r="186" spans="1:22" ht="15.75" customHeight="1" x14ac:dyDescent="0.2">
      <c r="A186" s="10"/>
      <c r="B186" s="10"/>
      <c r="C186" s="10"/>
      <c r="D186" s="10"/>
      <c r="E186" s="10"/>
      <c r="F186" s="10"/>
      <c r="G186" s="10"/>
      <c r="H186" s="10"/>
      <c r="I186" s="10"/>
      <c r="J186" s="10"/>
      <c r="K186" s="10"/>
      <c r="L186" s="10"/>
      <c r="M186" s="10"/>
      <c r="N186" s="10"/>
      <c r="O186" s="10"/>
      <c r="P186" s="10"/>
      <c r="Q186" s="10"/>
      <c r="R186" s="294"/>
      <c r="S186" s="10"/>
      <c r="T186" s="10"/>
      <c r="U186" s="10"/>
      <c r="V186" s="10"/>
    </row>
    <row r="187" spans="1:22" ht="15.75" customHeight="1" x14ac:dyDescent="0.2">
      <c r="A187" s="10"/>
      <c r="B187" s="10"/>
      <c r="C187" s="10"/>
      <c r="D187" s="10"/>
      <c r="E187" s="10"/>
      <c r="F187" s="10"/>
      <c r="G187" s="10"/>
      <c r="H187" s="10"/>
      <c r="I187" s="10"/>
      <c r="J187" s="10"/>
      <c r="K187" s="10"/>
      <c r="L187" s="10"/>
      <c r="M187" s="10"/>
      <c r="N187" s="10"/>
      <c r="O187" s="10"/>
      <c r="P187" s="10"/>
      <c r="Q187" s="10"/>
      <c r="R187" s="294"/>
      <c r="S187" s="10"/>
      <c r="T187" s="10"/>
      <c r="U187" s="10"/>
      <c r="V187" s="10"/>
    </row>
    <row r="188" spans="1:22" ht="15.75" customHeight="1" x14ac:dyDescent="0.2">
      <c r="A188" s="10"/>
      <c r="B188" s="10"/>
      <c r="C188" s="10"/>
      <c r="D188" s="10"/>
      <c r="E188" s="10"/>
      <c r="F188" s="10"/>
      <c r="G188" s="10"/>
      <c r="H188" s="10"/>
      <c r="I188" s="10"/>
      <c r="J188" s="10"/>
      <c r="K188" s="10"/>
      <c r="L188" s="10"/>
      <c r="M188" s="10"/>
      <c r="N188" s="10"/>
      <c r="O188" s="10"/>
      <c r="P188" s="10"/>
      <c r="Q188" s="10"/>
      <c r="R188" s="294"/>
      <c r="S188" s="10"/>
      <c r="T188" s="10"/>
      <c r="U188" s="10"/>
      <c r="V188" s="10"/>
    </row>
    <row r="189" spans="1:22" ht="15.75" customHeight="1" x14ac:dyDescent="0.2">
      <c r="A189" s="10"/>
      <c r="B189" s="10"/>
      <c r="C189" s="10"/>
      <c r="D189" s="10"/>
      <c r="E189" s="10"/>
      <c r="F189" s="10"/>
      <c r="G189" s="10"/>
      <c r="H189" s="10"/>
      <c r="I189" s="10"/>
      <c r="J189" s="10"/>
      <c r="K189" s="10"/>
      <c r="L189" s="10"/>
      <c r="M189" s="10"/>
      <c r="N189" s="10"/>
      <c r="O189" s="10"/>
      <c r="P189" s="10"/>
      <c r="Q189" s="10"/>
      <c r="R189" s="294"/>
      <c r="S189" s="10"/>
      <c r="T189" s="10"/>
      <c r="U189" s="10"/>
      <c r="V189" s="10"/>
    </row>
    <row r="190" spans="1:22" ht="15.75" customHeight="1" x14ac:dyDescent="0.2">
      <c r="A190" s="10"/>
      <c r="B190" s="10"/>
      <c r="C190" s="10"/>
      <c r="D190" s="10"/>
      <c r="E190" s="10"/>
      <c r="F190" s="10"/>
      <c r="G190" s="10"/>
      <c r="H190" s="10"/>
      <c r="I190" s="10"/>
      <c r="J190" s="10"/>
      <c r="K190" s="10"/>
      <c r="L190" s="10"/>
      <c r="M190" s="10"/>
      <c r="N190" s="10"/>
      <c r="O190" s="10"/>
      <c r="P190" s="10"/>
      <c r="Q190" s="10"/>
      <c r="R190" s="294"/>
      <c r="S190" s="10"/>
      <c r="T190" s="10"/>
      <c r="U190" s="10"/>
      <c r="V190" s="10"/>
    </row>
    <row r="191" spans="1:22" ht="15.75" customHeight="1" x14ac:dyDescent="0.2">
      <c r="A191" s="10"/>
      <c r="B191" s="10"/>
      <c r="C191" s="10"/>
      <c r="D191" s="10"/>
      <c r="E191" s="10"/>
      <c r="F191" s="10"/>
      <c r="G191" s="10"/>
      <c r="H191" s="10"/>
      <c r="I191" s="10"/>
      <c r="J191" s="10"/>
      <c r="K191" s="10"/>
      <c r="L191" s="10"/>
      <c r="M191" s="10"/>
      <c r="N191" s="10"/>
      <c r="O191" s="10"/>
      <c r="P191" s="10"/>
      <c r="Q191" s="10"/>
      <c r="R191" s="294"/>
      <c r="S191" s="10"/>
      <c r="T191" s="10"/>
      <c r="U191" s="10"/>
      <c r="V191" s="10"/>
    </row>
    <row r="192" spans="1:22" ht="15.75" customHeight="1" x14ac:dyDescent="0.2">
      <c r="A192" s="10"/>
      <c r="B192" s="10"/>
      <c r="C192" s="10"/>
      <c r="D192" s="10"/>
      <c r="E192" s="10"/>
      <c r="F192" s="10"/>
      <c r="G192" s="10"/>
      <c r="H192" s="10"/>
      <c r="I192" s="10"/>
      <c r="J192" s="10"/>
      <c r="K192" s="10"/>
      <c r="L192" s="10"/>
      <c r="M192" s="10"/>
      <c r="N192" s="10"/>
      <c r="O192" s="10"/>
      <c r="P192" s="10"/>
      <c r="Q192" s="10"/>
      <c r="R192" s="294"/>
      <c r="S192" s="10"/>
      <c r="T192" s="10"/>
      <c r="U192" s="10"/>
      <c r="V192" s="10"/>
    </row>
    <row r="193" spans="1:22" ht="15.75" customHeight="1" x14ac:dyDescent="0.2">
      <c r="A193" s="10"/>
      <c r="B193" s="10"/>
      <c r="C193" s="10"/>
      <c r="D193" s="10"/>
      <c r="E193" s="10"/>
      <c r="F193" s="10"/>
      <c r="G193" s="10"/>
      <c r="H193" s="10"/>
      <c r="I193" s="10"/>
      <c r="J193" s="10"/>
      <c r="K193" s="10"/>
      <c r="L193" s="10"/>
      <c r="M193" s="10"/>
      <c r="N193" s="10"/>
      <c r="O193" s="10"/>
      <c r="P193" s="10"/>
      <c r="Q193" s="10"/>
      <c r="R193" s="294"/>
      <c r="S193" s="10"/>
      <c r="T193" s="10"/>
      <c r="U193" s="10"/>
      <c r="V193" s="10"/>
    </row>
    <row r="194" spans="1:22" ht="15.75" customHeight="1" x14ac:dyDescent="0.2">
      <c r="A194" s="10"/>
      <c r="B194" s="10"/>
      <c r="C194" s="10"/>
      <c r="D194" s="10"/>
      <c r="E194" s="10"/>
      <c r="F194" s="10"/>
      <c r="G194" s="10"/>
      <c r="H194" s="10"/>
      <c r="I194" s="10"/>
      <c r="J194" s="10"/>
      <c r="K194" s="10"/>
      <c r="L194" s="10"/>
      <c r="M194" s="10"/>
      <c r="N194" s="10"/>
      <c r="O194" s="10"/>
      <c r="P194" s="10"/>
      <c r="Q194" s="10"/>
      <c r="R194" s="294"/>
      <c r="S194" s="10"/>
      <c r="T194" s="10"/>
      <c r="U194" s="10"/>
      <c r="V194" s="10"/>
    </row>
    <row r="195" spans="1:22" ht="15.75" customHeight="1" x14ac:dyDescent="0.2">
      <c r="A195" s="10"/>
      <c r="B195" s="10"/>
      <c r="C195" s="10"/>
      <c r="D195" s="10"/>
      <c r="E195" s="10"/>
      <c r="F195" s="10"/>
      <c r="G195" s="10"/>
      <c r="H195" s="10"/>
      <c r="I195" s="10"/>
      <c r="J195" s="10"/>
      <c r="K195" s="10"/>
      <c r="L195" s="10"/>
      <c r="M195" s="10"/>
      <c r="N195" s="10"/>
      <c r="O195" s="10"/>
      <c r="P195" s="10"/>
      <c r="Q195" s="10"/>
      <c r="R195" s="294"/>
      <c r="S195" s="10"/>
      <c r="T195" s="10"/>
      <c r="U195" s="10"/>
      <c r="V195" s="10"/>
    </row>
    <row r="196" spans="1:22" ht="15.75" customHeight="1" x14ac:dyDescent="0.2">
      <c r="A196" s="10"/>
      <c r="B196" s="10"/>
      <c r="C196" s="10"/>
      <c r="D196" s="10"/>
      <c r="E196" s="10"/>
      <c r="F196" s="10"/>
      <c r="G196" s="10"/>
      <c r="H196" s="10"/>
      <c r="I196" s="10"/>
      <c r="J196" s="10"/>
      <c r="K196" s="10"/>
      <c r="L196" s="10"/>
      <c r="M196" s="10"/>
      <c r="N196" s="10"/>
      <c r="O196" s="10"/>
      <c r="P196" s="10"/>
      <c r="Q196" s="10"/>
      <c r="R196" s="294"/>
      <c r="S196" s="10"/>
      <c r="T196" s="10"/>
      <c r="U196" s="10"/>
      <c r="V196" s="10"/>
    </row>
    <row r="197" spans="1:22" ht="15.75" customHeight="1" x14ac:dyDescent="0.2">
      <c r="A197" s="10"/>
      <c r="B197" s="10"/>
      <c r="C197" s="10"/>
      <c r="D197" s="10"/>
      <c r="E197" s="10"/>
      <c r="F197" s="10"/>
      <c r="G197" s="10"/>
      <c r="H197" s="10"/>
      <c r="I197" s="10"/>
      <c r="J197" s="10"/>
      <c r="K197" s="10"/>
      <c r="L197" s="10"/>
      <c r="M197" s="10"/>
      <c r="N197" s="10"/>
      <c r="O197" s="10"/>
      <c r="P197" s="10"/>
      <c r="Q197" s="10"/>
      <c r="R197" s="294"/>
      <c r="S197" s="10"/>
      <c r="T197" s="10"/>
      <c r="U197" s="10"/>
      <c r="V197" s="10"/>
    </row>
    <row r="198" spans="1:22" ht="15.75" customHeight="1" x14ac:dyDescent="0.2">
      <c r="A198" s="10"/>
      <c r="B198" s="10"/>
      <c r="C198" s="10"/>
      <c r="D198" s="10"/>
      <c r="E198" s="10"/>
      <c r="F198" s="10"/>
      <c r="G198" s="10"/>
      <c r="H198" s="10"/>
      <c r="I198" s="10"/>
      <c r="J198" s="10"/>
      <c r="K198" s="10"/>
      <c r="L198" s="10"/>
      <c r="M198" s="10"/>
      <c r="N198" s="10"/>
      <c r="O198" s="10"/>
      <c r="P198" s="10"/>
      <c r="Q198" s="10"/>
      <c r="R198" s="294"/>
      <c r="S198" s="10"/>
      <c r="T198" s="10"/>
      <c r="U198" s="10"/>
      <c r="V198" s="10"/>
    </row>
    <row r="199" spans="1:22" ht="15.75" customHeight="1" x14ac:dyDescent="0.2">
      <c r="A199" s="10"/>
      <c r="B199" s="10"/>
      <c r="C199" s="10"/>
      <c r="D199" s="10"/>
      <c r="E199" s="10"/>
      <c r="F199" s="10"/>
      <c r="G199" s="10"/>
      <c r="H199" s="10"/>
      <c r="I199" s="10"/>
      <c r="J199" s="10"/>
      <c r="K199" s="10"/>
      <c r="L199" s="10"/>
      <c r="M199" s="10"/>
      <c r="N199" s="10"/>
      <c r="O199" s="10"/>
      <c r="P199" s="10"/>
      <c r="Q199" s="10"/>
      <c r="R199" s="294"/>
      <c r="S199" s="10"/>
      <c r="T199" s="10"/>
      <c r="U199" s="10"/>
      <c r="V199" s="10"/>
    </row>
    <row r="200" spans="1:22" ht="15.75" customHeight="1" x14ac:dyDescent="0.2">
      <c r="A200" s="10"/>
      <c r="B200" s="10"/>
      <c r="C200" s="10"/>
      <c r="D200" s="10"/>
      <c r="E200" s="10"/>
      <c r="F200" s="10"/>
      <c r="G200" s="10"/>
      <c r="H200" s="10"/>
      <c r="I200" s="10"/>
      <c r="J200" s="10"/>
      <c r="K200" s="10"/>
      <c r="L200" s="10"/>
      <c r="M200" s="10"/>
      <c r="N200" s="10"/>
      <c r="O200" s="10"/>
      <c r="P200" s="10"/>
      <c r="Q200" s="10"/>
      <c r="R200" s="294"/>
      <c r="S200" s="10"/>
      <c r="T200" s="10"/>
      <c r="U200" s="10"/>
      <c r="V200" s="10"/>
    </row>
    <row r="201" spans="1:22" ht="15.75" customHeight="1" x14ac:dyDescent="0.2">
      <c r="A201" s="10"/>
      <c r="B201" s="10"/>
      <c r="C201" s="10"/>
      <c r="D201" s="10"/>
      <c r="E201" s="10"/>
      <c r="F201" s="10"/>
      <c r="G201" s="10"/>
      <c r="H201" s="10"/>
      <c r="I201" s="10"/>
      <c r="J201" s="10"/>
      <c r="K201" s="10"/>
      <c r="L201" s="10"/>
      <c r="M201" s="10"/>
      <c r="N201" s="10"/>
      <c r="O201" s="10"/>
      <c r="P201" s="10"/>
      <c r="Q201" s="10"/>
      <c r="R201" s="294"/>
      <c r="S201" s="10"/>
      <c r="T201" s="10"/>
      <c r="U201" s="10"/>
      <c r="V201" s="10"/>
    </row>
    <row r="202" spans="1:22" ht="15.75" customHeight="1" x14ac:dyDescent="0.2">
      <c r="A202" s="10"/>
      <c r="B202" s="10"/>
      <c r="C202" s="10"/>
      <c r="D202" s="10"/>
      <c r="E202" s="10"/>
      <c r="F202" s="10"/>
      <c r="G202" s="10"/>
      <c r="H202" s="10"/>
      <c r="I202" s="10"/>
      <c r="J202" s="10"/>
      <c r="K202" s="10"/>
      <c r="L202" s="10"/>
      <c r="M202" s="10"/>
      <c r="N202" s="10"/>
      <c r="O202" s="10"/>
      <c r="P202" s="10"/>
      <c r="Q202" s="10"/>
      <c r="R202" s="294"/>
      <c r="S202" s="10"/>
      <c r="T202" s="10"/>
      <c r="U202" s="10"/>
      <c r="V202" s="10"/>
    </row>
    <row r="203" spans="1:22" ht="15.75" customHeight="1" x14ac:dyDescent="0.2">
      <c r="A203" s="10"/>
      <c r="B203" s="10"/>
      <c r="C203" s="10"/>
      <c r="D203" s="10"/>
      <c r="E203" s="10"/>
      <c r="F203" s="10"/>
      <c r="G203" s="10"/>
      <c r="H203" s="10"/>
      <c r="I203" s="10"/>
      <c r="J203" s="10"/>
      <c r="K203" s="10"/>
      <c r="L203" s="10"/>
      <c r="M203" s="10"/>
      <c r="N203" s="10"/>
      <c r="O203" s="10"/>
      <c r="P203" s="10"/>
      <c r="Q203" s="10"/>
      <c r="R203" s="294"/>
      <c r="S203" s="10"/>
      <c r="T203" s="10"/>
      <c r="U203" s="10"/>
      <c r="V203" s="10"/>
    </row>
    <row r="204" spans="1:22" ht="15.75" customHeight="1" x14ac:dyDescent="0.2">
      <c r="A204" s="10"/>
      <c r="B204" s="10"/>
      <c r="C204" s="10"/>
      <c r="D204" s="10"/>
      <c r="E204" s="10"/>
      <c r="F204" s="10"/>
      <c r="G204" s="10"/>
      <c r="H204" s="10"/>
      <c r="I204" s="10"/>
      <c r="J204" s="10"/>
      <c r="K204" s="10"/>
      <c r="L204" s="10"/>
      <c r="M204" s="10"/>
      <c r="N204" s="10"/>
      <c r="O204" s="10"/>
      <c r="P204" s="10"/>
      <c r="Q204" s="10"/>
      <c r="R204" s="294"/>
      <c r="S204" s="10"/>
      <c r="T204" s="10"/>
      <c r="U204" s="10"/>
      <c r="V204" s="10"/>
    </row>
    <row r="205" spans="1:22" ht="15.75" customHeight="1" x14ac:dyDescent="0.2">
      <c r="A205" s="10"/>
      <c r="B205" s="10"/>
      <c r="C205" s="10"/>
      <c r="D205" s="10"/>
      <c r="E205" s="10"/>
      <c r="F205" s="10"/>
      <c r="G205" s="10"/>
      <c r="H205" s="10"/>
      <c r="I205" s="10"/>
      <c r="J205" s="10"/>
      <c r="K205" s="10"/>
      <c r="L205" s="10"/>
      <c r="M205" s="10"/>
      <c r="N205" s="10"/>
      <c r="O205" s="10"/>
      <c r="P205" s="10"/>
      <c r="Q205" s="10"/>
      <c r="R205" s="294"/>
      <c r="S205" s="10"/>
      <c r="T205" s="10"/>
      <c r="U205" s="10"/>
      <c r="V205" s="10"/>
    </row>
    <row r="206" spans="1:22" ht="15.75" customHeight="1" x14ac:dyDescent="0.2">
      <c r="A206" s="10"/>
      <c r="B206" s="10"/>
      <c r="C206" s="10"/>
      <c r="D206" s="10"/>
      <c r="E206" s="10"/>
      <c r="F206" s="10"/>
      <c r="G206" s="10"/>
      <c r="H206" s="10"/>
      <c r="I206" s="10"/>
      <c r="J206" s="10"/>
      <c r="K206" s="10"/>
      <c r="L206" s="10"/>
      <c r="M206" s="10"/>
      <c r="N206" s="10"/>
      <c r="O206" s="10"/>
      <c r="P206" s="10"/>
      <c r="Q206" s="10"/>
      <c r="R206" s="294"/>
      <c r="S206" s="10"/>
      <c r="T206" s="10"/>
      <c r="U206" s="10"/>
      <c r="V206" s="10"/>
    </row>
    <row r="207" spans="1:22" ht="15.75" customHeight="1" x14ac:dyDescent="0.2">
      <c r="A207" s="10"/>
      <c r="B207" s="10"/>
      <c r="C207" s="10"/>
      <c r="D207" s="10"/>
      <c r="E207" s="10"/>
      <c r="F207" s="10"/>
      <c r="G207" s="10"/>
      <c r="H207" s="10"/>
      <c r="I207" s="10"/>
      <c r="J207" s="10"/>
      <c r="K207" s="10"/>
      <c r="L207" s="10"/>
      <c r="M207" s="10"/>
      <c r="N207" s="10"/>
      <c r="O207" s="10"/>
      <c r="P207" s="10"/>
      <c r="Q207" s="10"/>
      <c r="R207" s="294"/>
      <c r="S207" s="10"/>
      <c r="T207" s="10"/>
      <c r="U207" s="10"/>
      <c r="V207" s="10"/>
    </row>
    <row r="208" spans="1:22" ht="15.75" customHeight="1" x14ac:dyDescent="0.2">
      <c r="A208" s="10"/>
      <c r="B208" s="10"/>
      <c r="C208" s="10"/>
      <c r="D208" s="10"/>
      <c r="E208" s="10"/>
      <c r="F208" s="10"/>
      <c r="G208" s="10"/>
      <c r="H208" s="10"/>
      <c r="I208" s="10"/>
      <c r="J208" s="10"/>
      <c r="K208" s="10"/>
      <c r="L208" s="10"/>
      <c r="M208" s="10"/>
      <c r="N208" s="10"/>
      <c r="O208" s="10"/>
      <c r="P208" s="10"/>
      <c r="Q208" s="10"/>
      <c r="R208" s="294"/>
      <c r="S208" s="10"/>
      <c r="T208" s="10"/>
      <c r="U208" s="10"/>
      <c r="V208" s="10"/>
    </row>
    <row r="209" spans="1:22" ht="15.75" customHeight="1" x14ac:dyDescent="0.2">
      <c r="A209" s="10"/>
      <c r="B209" s="10"/>
      <c r="C209" s="10"/>
      <c r="D209" s="10"/>
      <c r="E209" s="10"/>
      <c r="F209" s="10"/>
      <c r="G209" s="10"/>
      <c r="H209" s="10"/>
      <c r="I209" s="10"/>
      <c r="J209" s="10"/>
      <c r="K209" s="10"/>
      <c r="L209" s="10"/>
      <c r="M209" s="10"/>
      <c r="N209" s="10"/>
      <c r="O209" s="10"/>
      <c r="P209" s="10"/>
      <c r="Q209" s="10"/>
      <c r="R209" s="294"/>
      <c r="S209" s="10"/>
      <c r="T209" s="10"/>
      <c r="U209" s="10"/>
      <c r="V209" s="10"/>
    </row>
    <row r="210" spans="1:22" ht="15.75" customHeight="1" x14ac:dyDescent="0.2">
      <c r="A210" s="10"/>
      <c r="B210" s="10"/>
      <c r="C210" s="10"/>
      <c r="D210" s="10"/>
      <c r="E210" s="10"/>
      <c r="F210" s="10"/>
      <c r="G210" s="10"/>
      <c r="H210" s="10"/>
      <c r="I210" s="10"/>
      <c r="J210" s="10"/>
      <c r="K210" s="10"/>
      <c r="L210" s="10"/>
      <c r="M210" s="10"/>
      <c r="N210" s="10"/>
      <c r="O210" s="10"/>
      <c r="P210" s="10"/>
      <c r="Q210" s="10"/>
      <c r="R210" s="294"/>
      <c r="S210" s="10"/>
      <c r="T210" s="10"/>
      <c r="U210" s="10"/>
      <c r="V210" s="10"/>
    </row>
    <row r="211" spans="1:22" ht="15.75" customHeight="1" x14ac:dyDescent="0.2">
      <c r="A211" s="10"/>
      <c r="B211" s="10"/>
      <c r="C211" s="10"/>
      <c r="D211" s="10"/>
      <c r="E211" s="10"/>
      <c r="F211" s="10"/>
      <c r="G211" s="10"/>
      <c r="H211" s="10"/>
      <c r="I211" s="10"/>
      <c r="J211" s="10"/>
      <c r="K211" s="10"/>
      <c r="L211" s="10"/>
      <c r="M211" s="10"/>
      <c r="N211" s="10"/>
      <c r="O211" s="10"/>
      <c r="P211" s="10"/>
      <c r="Q211" s="10"/>
      <c r="R211" s="294"/>
      <c r="S211" s="10"/>
      <c r="T211" s="10"/>
      <c r="U211" s="10"/>
      <c r="V211" s="10"/>
    </row>
    <row r="212" spans="1:22" ht="15.75" customHeight="1" x14ac:dyDescent="0.2">
      <c r="A212" s="10"/>
      <c r="B212" s="10"/>
      <c r="C212" s="10"/>
      <c r="D212" s="10"/>
      <c r="E212" s="10"/>
      <c r="F212" s="10"/>
      <c r="G212" s="10"/>
      <c r="H212" s="10"/>
      <c r="I212" s="10"/>
      <c r="J212" s="10"/>
      <c r="K212" s="10"/>
      <c r="L212" s="10"/>
      <c r="M212" s="10"/>
      <c r="N212" s="10"/>
      <c r="O212" s="10"/>
      <c r="P212" s="10"/>
      <c r="Q212" s="10"/>
      <c r="R212" s="294"/>
      <c r="S212" s="10"/>
      <c r="T212" s="10"/>
      <c r="U212" s="10"/>
      <c r="V212" s="10"/>
    </row>
    <row r="213" spans="1:22" ht="15.75" customHeight="1" x14ac:dyDescent="0.2">
      <c r="A213" s="10"/>
      <c r="B213" s="10"/>
      <c r="C213" s="10"/>
      <c r="D213" s="10"/>
      <c r="E213" s="10"/>
      <c r="F213" s="10"/>
      <c r="G213" s="10"/>
      <c r="H213" s="10"/>
      <c r="I213" s="10"/>
      <c r="J213" s="10"/>
      <c r="K213" s="10"/>
      <c r="L213" s="10"/>
      <c r="M213" s="10"/>
      <c r="N213" s="10"/>
      <c r="O213" s="10"/>
      <c r="P213" s="10"/>
      <c r="Q213" s="10"/>
      <c r="R213" s="294"/>
      <c r="S213" s="10"/>
      <c r="T213" s="10"/>
      <c r="U213" s="10"/>
      <c r="V213" s="10"/>
    </row>
    <row r="214" spans="1:22" ht="15.75" customHeight="1" x14ac:dyDescent="0.2">
      <c r="A214" s="10"/>
      <c r="B214" s="10"/>
      <c r="C214" s="10"/>
      <c r="D214" s="10"/>
      <c r="E214" s="10"/>
      <c r="F214" s="10"/>
      <c r="G214" s="10"/>
      <c r="H214" s="10"/>
      <c r="I214" s="10"/>
      <c r="J214" s="10"/>
      <c r="K214" s="10"/>
      <c r="L214" s="10"/>
      <c r="M214" s="10"/>
      <c r="N214" s="10"/>
      <c r="O214" s="10"/>
      <c r="P214" s="10"/>
      <c r="Q214" s="10"/>
      <c r="R214" s="294"/>
      <c r="S214" s="10"/>
      <c r="T214" s="10"/>
      <c r="U214" s="10"/>
      <c r="V214" s="10"/>
    </row>
    <row r="215" spans="1:22" ht="15.75" customHeight="1" x14ac:dyDescent="0.2">
      <c r="A215" s="10"/>
      <c r="B215" s="10"/>
      <c r="C215" s="10"/>
      <c r="D215" s="10"/>
      <c r="E215" s="10"/>
      <c r="F215" s="10"/>
      <c r="G215" s="10"/>
      <c r="H215" s="10"/>
      <c r="I215" s="10"/>
      <c r="J215" s="10"/>
      <c r="K215" s="10"/>
      <c r="L215" s="10"/>
      <c r="M215" s="10"/>
      <c r="N215" s="10"/>
      <c r="O215" s="10"/>
      <c r="P215" s="10"/>
      <c r="Q215" s="10"/>
      <c r="R215" s="294"/>
      <c r="S215" s="10"/>
      <c r="T215" s="10"/>
      <c r="U215" s="10"/>
      <c r="V215" s="10"/>
    </row>
    <row r="216" spans="1:22" ht="15.75" customHeight="1" x14ac:dyDescent="0.2">
      <c r="A216" s="10"/>
      <c r="B216" s="10"/>
      <c r="C216" s="10"/>
      <c r="D216" s="10"/>
      <c r="E216" s="10"/>
      <c r="F216" s="10"/>
      <c r="G216" s="10"/>
      <c r="H216" s="10"/>
      <c r="I216" s="10"/>
      <c r="J216" s="10"/>
      <c r="K216" s="10"/>
      <c r="L216" s="10"/>
      <c r="M216" s="10"/>
      <c r="N216" s="10"/>
      <c r="O216" s="10"/>
      <c r="P216" s="10"/>
      <c r="Q216" s="10"/>
      <c r="R216" s="294"/>
      <c r="S216" s="10"/>
      <c r="T216" s="10"/>
      <c r="U216" s="10"/>
      <c r="V216" s="10"/>
    </row>
    <row r="217" spans="1:22" ht="15.75" customHeight="1" x14ac:dyDescent="0.2">
      <c r="A217" s="10"/>
      <c r="B217" s="10"/>
      <c r="C217" s="10"/>
      <c r="D217" s="10"/>
      <c r="E217" s="10"/>
      <c r="F217" s="10"/>
      <c r="G217" s="10"/>
      <c r="H217" s="10"/>
      <c r="I217" s="10"/>
      <c r="J217" s="10"/>
      <c r="K217" s="10"/>
      <c r="L217" s="10"/>
      <c r="M217" s="10"/>
      <c r="N217" s="10"/>
      <c r="O217" s="10"/>
      <c r="P217" s="10"/>
      <c r="Q217" s="10"/>
      <c r="R217" s="294"/>
      <c r="S217" s="10"/>
      <c r="T217" s="10"/>
      <c r="U217" s="10"/>
      <c r="V217" s="10"/>
    </row>
    <row r="218" spans="1:22" ht="15.75" customHeight="1" x14ac:dyDescent="0.2">
      <c r="A218" s="10"/>
      <c r="B218" s="10"/>
      <c r="C218" s="10"/>
      <c r="D218" s="10"/>
      <c r="E218" s="10"/>
      <c r="F218" s="10"/>
      <c r="G218" s="10"/>
      <c r="H218" s="10"/>
      <c r="I218" s="10"/>
      <c r="J218" s="10"/>
      <c r="K218" s="10"/>
      <c r="L218" s="10"/>
      <c r="M218" s="10"/>
      <c r="N218" s="10"/>
      <c r="O218" s="10"/>
      <c r="P218" s="10"/>
      <c r="Q218" s="10"/>
      <c r="R218" s="294"/>
      <c r="S218" s="10"/>
      <c r="T218" s="10"/>
      <c r="U218" s="10"/>
      <c r="V218" s="10"/>
    </row>
    <row r="219" spans="1:22" ht="15.75" customHeight="1" x14ac:dyDescent="0.2">
      <c r="A219" s="10"/>
      <c r="B219" s="10"/>
      <c r="C219" s="10"/>
      <c r="D219" s="10"/>
      <c r="E219" s="10"/>
      <c r="F219" s="10"/>
      <c r="G219" s="10"/>
      <c r="H219" s="10"/>
      <c r="I219" s="10"/>
      <c r="J219" s="10"/>
      <c r="K219" s="10"/>
      <c r="L219" s="10"/>
      <c r="M219" s="10"/>
      <c r="N219" s="10"/>
      <c r="O219" s="10"/>
      <c r="P219" s="10"/>
      <c r="Q219" s="10"/>
      <c r="R219" s="294"/>
      <c r="S219" s="10"/>
      <c r="T219" s="10"/>
      <c r="U219" s="10"/>
      <c r="V219" s="10"/>
    </row>
    <row r="220" spans="1:22" ht="15.75" customHeight="1" x14ac:dyDescent="0.2">
      <c r="A220" s="10"/>
      <c r="B220" s="10"/>
      <c r="C220" s="10"/>
      <c r="D220" s="10"/>
      <c r="E220" s="10"/>
      <c r="F220" s="10"/>
      <c r="G220" s="10"/>
      <c r="H220" s="10"/>
      <c r="I220" s="10"/>
      <c r="J220" s="10"/>
      <c r="K220" s="10"/>
      <c r="L220" s="10"/>
      <c r="M220" s="10"/>
      <c r="N220" s="10"/>
      <c r="O220" s="10"/>
      <c r="P220" s="10"/>
      <c r="Q220" s="10"/>
      <c r="R220" s="294"/>
      <c r="S220" s="10"/>
      <c r="T220" s="10"/>
      <c r="U220" s="10"/>
      <c r="V220" s="10"/>
    </row>
    <row r="221" spans="1:22" ht="15.75" customHeight="1" x14ac:dyDescent="0.2">
      <c r="A221" s="10"/>
      <c r="B221" s="10"/>
      <c r="C221" s="10"/>
      <c r="D221" s="10"/>
      <c r="E221" s="10"/>
      <c r="F221" s="10"/>
      <c r="G221" s="10"/>
      <c r="H221" s="10"/>
      <c r="I221" s="10"/>
      <c r="J221" s="10"/>
      <c r="K221" s="10"/>
      <c r="L221" s="10"/>
      <c r="M221" s="10"/>
      <c r="N221" s="10"/>
      <c r="O221" s="10"/>
      <c r="P221" s="10"/>
      <c r="Q221" s="10"/>
      <c r="R221" s="294"/>
      <c r="S221" s="10"/>
      <c r="T221" s="10"/>
      <c r="U221" s="10"/>
      <c r="V221" s="10"/>
    </row>
    <row r="222" spans="1:22" ht="15.75" customHeight="1" x14ac:dyDescent="0.2">
      <c r="A222" s="10"/>
      <c r="B222" s="10"/>
      <c r="C222" s="10"/>
      <c r="D222" s="10"/>
      <c r="E222" s="10"/>
      <c r="F222" s="10"/>
      <c r="G222" s="10"/>
      <c r="H222" s="10"/>
      <c r="I222" s="10"/>
      <c r="J222" s="10"/>
      <c r="K222" s="10"/>
      <c r="L222" s="10"/>
      <c r="M222" s="10"/>
      <c r="N222" s="10"/>
      <c r="O222" s="10"/>
      <c r="P222" s="10"/>
      <c r="Q222" s="10"/>
      <c r="R222" s="294"/>
      <c r="S222" s="10"/>
      <c r="T222" s="10"/>
      <c r="U222" s="10"/>
      <c r="V222" s="10"/>
    </row>
    <row r="223" spans="1:22" ht="15.75" customHeight="1" x14ac:dyDescent="0.2">
      <c r="A223" s="10"/>
      <c r="B223" s="10"/>
      <c r="C223" s="10"/>
      <c r="D223" s="10"/>
      <c r="E223" s="10"/>
      <c r="F223" s="10"/>
      <c r="G223" s="10"/>
      <c r="H223" s="10"/>
      <c r="I223" s="10"/>
      <c r="J223" s="10"/>
      <c r="K223" s="10"/>
      <c r="L223" s="10"/>
      <c r="M223" s="10"/>
      <c r="N223" s="10"/>
      <c r="O223" s="10"/>
      <c r="P223" s="10"/>
      <c r="Q223" s="10"/>
      <c r="R223" s="294"/>
      <c r="S223" s="10"/>
      <c r="T223" s="10"/>
      <c r="U223" s="10"/>
      <c r="V223" s="10"/>
    </row>
    <row r="224" spans="1:22" ht="15.75" customHeight="1" x14ac:dyDescent="0.2">
      <c r="A224" s="10"/>
      <c r="B224" s="10"/>
      <c r="C224" s="10"/>
      <c r="D224" s="10"/>
      <c r="E224" s="10"/>
      <c r="F224" s="10"/>
      <c r="G224" s="10"/>
      <c r="H224" s="10"/>
      <c r="I224" s="10"/>
      <c r="J224" s="10"/>
      <c r="K224" s="10"/>
      <c r="L224" s="10"/>
      <c r="M224" s="10"/>
      <c r="N224" s="10"/>
      <c r="O224" s="10"/>
      <c r="P224" s="10"/>
      <c r="Q224" s="10"/>
      <c r="R224" s="294"/>
      <c r="S224" s="10"/>
      <c r="T224" s="10"/>
      <c r="U224" s="10"/>
      <c r="V224" s="10"/>
    </row>
    <row r="225" spans="1:22" ht="15.75" customHeight="1" x14ac:dyDescent="0.2">
      <c r="A225" s="10"/>
      <c r="B225" s="10"/>
      <c r="C225" s="10"/>
      <c r="D225" s="10"/>
      <c r="E225" s="10"/>
      <c r="F225" s="10"/>
      <c r="G225" s="10"/>
      <c r="H225" s="10"/>
      <c r="I225" s="10"/>
      <c r="J225" s="10"/>
      <c r="K225" s="10"/>
      <c r="L225" s="10"/>
      <c r="M225" s="10"/>
      <c r="N225" s="10"/>
      <c r="O225" s="10"/>
      <c r="P225" s="10"/>
      <c r="Q225" s="10"/>
      <c r="R225" s="294"/>
      <c r="S225" s="10"/>
      <c r="T225" s="10"/>
      <c r="U225" s="10"/>
      <c r="V225" s="10"/>
    </row>
    <row r="226" spans="1:22" ht="15.75" customHeight="1" x14ac:dyDescent="0.2">
      <c r="A226" s="10"/>
      <c r="B226" s="10"/>
      <c r="C226" s="10"/>
      <c r="D226" s="10"/>
      <c r="E226" s="10"/>
      <c r="F226" s="10"/>
      <c r="G226" s="10"/>
      <c r="H226" s="10"/>
      <c r="I226" s="10"/>
      <c r="J226" s="10"/>
      <c r="K226" s="10"/>
      <c r="L226" s="10"/>
      <c r="M226" s="10"/>
      <c r="N226" s="10"/>
      <c r="O226" s="10"/>
      <c r="P226" s="10"/>
      <c r="Q226" s="10"/>
      <c r="R226" s="294"/>
      <c r="S226" s="10"/>
      <c r="T226" s="10"/>
      <c r="U226" s="10"/>
      <c r="V226" s="10"/>
    </row>
    <row r="227" spans="1:22" ht="15.75" customHeight="1" x14ac:dyDescent="0.2">
      <c r="A227" s="10"/>
      <c r="B227" s="10"/>
      <c r="C227" s="10"/>
      <c r="D227" s="10"/>
      <c r="E227" s="10"/>
      <c r="F227" s="10"/>
      <c r="G227" s="10"/>
      <c r="H227" s="10"/>
      <c r="I227" s="10"/>
      <c r="J227" s="10"/>
      <c r="K227" s="10"/>
      <c r="L227" s="10"/>
      <c r="M227" s="10"/>
      <c r="N227" s="10"/>
      <c r="O227" s="10"/>
      <c r="P227" s="10"/>
      <c r="Q227" s="10"/>
      <c r="R227" s="294"/>
      <c r="S227" s="10"/>
      <c r="T227" s="10"/>
      <c r="U227" s="10"/>
      <c r="V227" s="10"/>
    </row>
    <row r="228" spans="1:22" ht="15.75" customHeight="1" x14ac:dyDescent="0.2">
      <c r="A228" s="10"/>
      <c r="B228" s="10"/>
      <c r="C228" s="10"/>
      <c r="D228" s="10"/>
      <c r="E228" s="10"/>
      <c r="F228" s="10"/>
      <c r="G228" s="10"/>
      <c r="H228" s="10"/>
      <c r="I228" s="10"/>
      <c r="J228" s="10"/>
      <c r="K228" s="10"/>
      <c r="L228" s="10"/>
      <c r="M228" s="10"/>
      <c r="N228" s="10"/>
      <c r="O228" s="10"/>
      <c r="P228" s="10"/>
      <c r="Q228" s="10"/>
      <c r="R228" s="294"/>
      <c r="S228" s="10"/>
      <c r="T228" s="10"/>
      <c r="U228" s="10"/>
      <c r="V228" s="10"/>
    </row>
    <row r="229" spans="1:22" ht="15.75" customHeight="1" x14ac:dyDescent="0.2">
      <c r="A229" s="10"/>
      <c r="B229" s="10"/>
      <c r="C229" s="10"/>
      <c r="D229" s="10"/>
      <c r="E229" s="10"/>
      <c r="F229" s="10"/>
      <c r="G229" s="10"/>
      <c r="H229" s="10"/>
      <c r="I229" s="10"/>
      <c r="J229" s="10"/>
      <c r="K229" s="10"/>
      <c r="L229" s="10"/>
      <c r="M229" s="10"/>
      <c r="N229" s="10"/>
      <c r="O229" s="10"/>
      <c r="P229" s="10"/>
      <c r="Q229" s="10"/>
      <c r="R229" s="294"/>
      <c r="S229" s="10"/>
      <c r="T229" s="10"/>
      <c r="U229" s="10"/>
      <c r="V229" s="10"/>
    </row>
    <row r="230" spans="1:22" ht="15.75" customHeight="1" x14ac:dyDescent="0.2">
      <c r="A230" s="10"/>
      <c r="B230" s="10"/>
      <c r="C230" s="10"/>
      <c r="D230" s="10"/>
      <c r="E230" s="10"/>
      <c r="F230" s="10"/>
      <c r="G230" s="10"/>
      <c r="H230" s="10"/>
      <c r="I230" s="10"/>
      <c r="J230" s="10"/>
      <c r="K230" s="10"/>
      <c r="L230" s="10"/>
      <c r="M230" s="10"/>
      <c r="N230" s="10"/>
      <c r="O230" s="10"/>
      <c r="P230" s="10"/>
      <c r="Q230" s="10"/>
      <c r="R230" s="294"/>
      <c r="S230" s="10"/>
      <c r="T230" s="10"/>
      <c r="U230" s="10"/>
      <c r="V230" s="10"/>
    </row>
    <row r="231" spans="1:22" ht="15.75" customHeight="1" x14ac:dyDescent="0.2">
      <c r="A231" s="10"/>
      <c r="B231" s="10"/>
      <c r="C231" s="10"/>
      <c r="D231" s="10"/>
      <c r="E231" s="10"/>
      <c r="F231" s="10"/>
      <c r="G231" s="10"/>
      <c r="H231" s="10"/>
      <c r="I231" s="10"/>
      <c r="J231" s="10"/>
      <c r="K231" s="10"/>
      <c r="L231" s="10"/>
      <c r="M231" s="10"/>
      <c r="N231" s="10"/>
      <c r="O231" s="10"/>
      <c r="P231" s="10"/>
      <c r="Q231" s="10"/>
      <c r="R231" s="294"/>
      <c r="S231" s="10"/>
      <c r="T231" s="10"/>
      <c r="U231" s="10"/>
      <c r="V231" s="10"/>
    </row>
    <row r="232" spans="1:22" ht="15.75" customHeight="1" x14ac:dyDescent="0.2">
      <c r="A232" s="10"/>
      <c r="B232" s="10"/>
      <c r="C232" s="10"/>
      <c r="D232" s="10"/>
      <c r="E232" s="10"/>
      <c r="F232" s="10"/>
      <c r="G232" s="10"/>
      <c r="H232" s="10"/>
      <c r="I232" s="10"/>
      <c r="J232" s="10"/>
      <c r="K232" s="10"/>
      <c r="L232" s="10"/>
      <c r="M232" s="10"/>
      <c r="N232" s="10"/>
      <c r="O232" s="10"/>
      <c r="P232" s="10"/>
      <c r="Q232" s="10"/>
      <c r="R232" s="294"/>
      <c r="S232" s="10"/>
      <c r="T232" s="10"/>
      <c r="U232" s="10"/>
      <c r="V232" s="10"/>
    </row>
    <row r="233" spans="1:22" ht="15.75" customHeight="1" x14ac:dyDescent="0.2">
      <c r="A233" s="10"/>
      <c r="B233" s="10"/>
      <c r="C233" s="10"/>
      <c r="D233" s="10"/>
      <c r="E233" s="10"/>
      <c r="F233" s="10"/>
      <c r="G233" s="10"/>
      <c r="H233" s="10"/>
      <c r="I233" s="10"/>
      <c r="J233" s="10"/>
      <c r="K233" s="10"/>
      <c r="L233" s="10"/>
      <c r="M233" s="10"/>
      <c r="N233" s="10"/>
      <c r="O233" s="10"/>
      <c r="P233" s="10"/>
      <c r="Q233" s="10"/>
      <c r="R233" s="294"/>
      <c r="S233" s="10"/>
      <c r="T233" s="10"/>
      <c r="U233" s="10"/>
      <c r="V233" s="10"/>
    </row>
    <row r="234" spans="1:22" ht="15.75" customHeight="1" x14ac:dyDescent="0.2">
      <c r="A234" s="10"/>
      <c r="B234" s="10"/>
      <c r="C234" s="10"/>
      <c r="D234" s="10"/>
      <c r="E234" s="10"/>
      <c r="F234" s="10"/>
      <c r="G234" s="10"/>
      <c r="H234" s="10"/>
      <c r="I234" s="10"/>
      <c r="J234" s="10"/>
      <c r="K234" s="10"/>
      <c r="L234" s="10"/>
      <c r="M234" s="10"/>
      <c r="N234" s="10"/>
      <c r="O234" s="10"/>
      <c r="P234" s="10"/>
      <c r="Q234" s="10"/>
      <c r="R234" s="294"/>
      <c r="S234" s="10"/>
      <c r="T234" s="10"/>
      <c r="U234" s="10"/>
      <c r="V234" s="10"/>
    </row>
    <row r="235" spans="1:22" ht="15.75" customHeight="1" x14ac:dyDescent="0.2">
      <c r="A235" s="10"/>
      <c r="B235" s="10"/>
      <c r="C235" s="10"/>
      <c r="D235" s="10"/>
      <c r="E235" s="10"/>
      <c r="F235" s="10"/>
      <c r="G235" s="10"/>
      <c r="H235" s="10"/>
      <c r="I235" s="10"/>
      <c r="J235" s="10"/>
      <c r="K235" s="10"/>
      <c r="L235" s="10"/>
      <c r="M235" s="10"/>
      <c r="N235" s="10"/>
      <c r="O235" s="10"/>
      <c r="P235" s="10"/>
      <c r="Q235" s="10"/>
      <c r="R235" s="294"/>
      <c r="S235" s="10"/>
      <c r="T235" s="10"/>
      <c r="U235" s="10"/>
      <c r="V235" s="10"/>
    </row>
    <row r="236" spans="1:22" ht="15.75" customHeight="1" x14ac:dyDescent="0.2">
      <c r="A236" s="10"/>
      <c r="B236" s="10"/>
      <c r="C236" s="10"/>
      <c r="D236" s="10"/>
      <c r="E236" s="10"/>
      <c r="F236" s="10"/>
      <c r="G236" s="10"/>
      <c r="H236" s="10"/>
      <c r="I236" s="10"/>
      <c r="J236" s="10"/>
      <c r="K236" s="10"/>
      <c r="L236" s="10"/>
      <c r="M236" s="10"/>
      <c r="N236" s="10"/>
      <c r="O236" s="10"/>
      <c r="P236" s="10"/>
      <c r="Q236" s="10"/>
      <c r="R236" s="294"/>
      <c r="S236" s="10"/>
      <c r="T236" s="10"/>
      <c r="U236" s="10"/>
      <c r="V236" s="10"/>
    </row>
    <row r="237" spans="1:22" ht="15.75" customHeight="1" x14ac:dyDescent="0.2">
      <c r="A237" s="10"/>
      <c r="B237" s="10"/>
      <c r="C237" s="10"/>
      <c r="D237" s="10"/>
      <c r="E237" s="10"/>
      <c r="F237" s="10"/>
      <c r="G237" s="10"/>
      <c r="H237" s="10"/>
      <c r="I237" s="10"/>
      <c r="J237" s="10"/>
      <c r="K237" s="10"/>
      <c r="L237" s="10"/>
      <c r="M237" s="10"/>
      <c r="N237" s="10"/>
      <c r="O237" s="10"/>
      <c r="P237" s="10"/>
      <c r="Q237" s="10"/>
      <c r="R237" s="294"/>
      <c r="S237" s="10"/>
      <c r="T237" s="10"/>
      <c r="U237" s="10"/>
      <c r="V237" s="10"/>
    </row>
    <row r="238" spans="1:22" ht="15.75" customHeight="1" x14ac:dyDescent="0.2">
      <c r="A238" s="10"/>
      <c r="B238" s="10"/>
      <c r="C238" s="10"/>
      <c r="D238" s="10"/>
      <c r="E238" s="10"/>
      <c r="F238" s="10"/>
      <c r="G238" s="10"/>
      <c r="H238" s="10"/>
      <c r="I238" s="10"/>
      <c r="J238" s="10"/>
      <c r="K238" s="10"/>
      <c r="L238" s="10"/>
      <c r="M238" s="10"/>
      <c r="N238" s="10"/>
      <c r="O238" s="10"/>
      <c r="P238" s="10"/>
      <c r="Q238" s="10"/>
      <c r="R238" s="294"/>
      <c r="S238" s="10"/>
      <c r="T238" s="10"/>
      <c r="U238" s="10"/>
      <c r="V238" s="10"/>
    </row>
    <row r="239" spans="1:22" ht="15.75" customHeight="1" x14ac:dyDescent="0.2">
      <c r="A239" s="10"/>
      <c r="B239" s="10"/>
      <c r="C239" s="10"/>
      <c r="D239" s="10"/>
      <c r="E239" s="10"/>
      <c r="F239" s="10"/>
      <c r="G239" s="10"/>
      <c r="H239" s="10"/>
      <c r="I239" s="10"/>
      <c r="J239" s="10"/>
      <c r="K239" s="10"/>
      <c r="L239" s="10"/>
      <c r="M239" s="10"/>
      <c r="N239" s="10"/>
      <c r="O239" s="10"/>
      <c r="P239" s="10"/>
      <c r="Q239" s="10"/>
      <c r="R239" s="294"/>
      <c r="S239" s="10"/>
      <c r="T239" s="10"/>
      <c r="U239" s="10"/>
      <c r="V239" s="10"/>
    </row>
    <row r="240" spans="1:22" ht="15.75" customHeight="1" x14ac:dyDescent="0.2">
      <c r="A240" s="10"/>
      <c r="B240" s="10"/>
      <c r="C240" s="10"/>
      <c r="D240" s="10"/>
      <c r="E240" s="10"/>
      <c r="F240" s="10"/>
      <c r="G240" s="10"/>
      <c r="H240" s="10"/>
      <c r="I240" s="10"/>
      <c r="J240" s="10"/>
      <c r="K240" s="10"/>
      <c r="L240" s="10"/>
      <c r="M240" s="10"/>
      <c r="N240" s="10"/>
      <c r="O240" s="10"/>
      <c r="P240" s="10"/>
      <c r="Q240" s="10"/>
      <c r="R240" s="294"/>
      <c r="S240" s="10"/>
      <c r="T240" s="10"/>
      <c r="U240" s="10"/>
      <c r="V240" s="10"/>
    </row>
    <row r="241" spans="1:22" ht="15.75" customHeight="1" x14ac:dyDescent="0.2">
      <c r="A241" s="10"/>
      <c r="B241" s="10"/>
      <c r="C241" s="10"/>
      <c r="D241" s="10"/>
      <c r="E241" s="10"/>
      <c r="F241" s="10"/>
      <c r="G241" s="10"/>
      <c r="H241" s="10"/>
      <c r="I241" s="10"/>
      <c r="J241" s="10"/>
      <c r="K241" s="10"/>
      <c r="L241" s="10"/>
      <c r="M241" s="10"/>
      <c r="N241" s="10"/>
      <c r="O241" s="10"/>
      <c r="P241" s="10"/>
      <c r="Q241" s="10"/>
      <c r="R241" s="294"/>
      <c r="S241" s="10"/>
      <c r="T241" s="10"/>
      <c r="U241" s="10"/>
      <c r="V241" s="10"/>
    </row>
    <row r="242" spans="1:22" ht="15.75" customHeight="1" x14ac:dyDescent="0.2">
      <c r="A242" s="10"/>
      <c r="B242" s="10"/>
      <c r="C242" s="10"/>
      <c r="D242" s="10"/>
      <c r="E242" s="10"/>
      <c r="F242" s="10"/>
      <c r="G242" s="10"/>
      <c r="H242" s="10"/>
      <c r="I242" s="10"/>
      <c r="J242" s="10"/>
      <c r="K242" s="10"/>
      <c r="L242" s="10"/>
      <c r="M242" s="10"/>
      <c r="N242" s="10"/>
      <c r="O242" s="10"/>
      <c r="P242" s="10"/>
      <c r="Q242" s="10"/>
      <c r="R242" s="294"/>
      <c r="S242" s="10"/>
      <c r="T242" s="10"/>
      <c r="U242" s="10"/>
      <c r="V242" s="10"/>
    </row>
    <row r="243" spans="1:22" ht="15.75" customHeight="1" x14ac:dyDescent="0.2">
      <c r="A243" s="10"/>
      <c r="B243" s="10"/>
      <c r="C243" s="10"/>
      <c r="D243" s="10"/>
      <c r="E243" s="10"/>
      <c r="F243" s="10"/>
      <c r="G243" s="10"/>
      <c r="H243" s="10"/>
      <c r="I243" s="10"/>
      <c r="J243" s="10"/>
      <c r="K243" s="10"/>
      <c r="L243" s="10"/>
      <c r="M243" s="10"/>
      <c r="N243" s="10"/>
      <c r="O243" s="10"/>
      <c r="P243" s="10"/>
      <c r="Q243" s="10"/>
      <c r="R243" s="294"/>
      <c r="S243" s="10"/>
      <c r="T243" s="10"/>
      <c r="U243" s="10"/>
      <c r="V243" s="10"/>
    </row>
    <row r="244" spans="1:22" ht="15.75" customHeight="1" x14ac:dyDescent="0.2">
      <c r="A244" s="10"/>
      <c r="B244" s="10"/>
      <c r="C244" s="10"/>
      <c r="D244" s="10"/>
      <c r="E244" s="10"/>
      <c r="F244" s="10"/>
      <c r="G244" s="10"/>
      <c r="H244" s="10"/>
      <c r="I244" s="10"/>
      <c r="J244" s="10"/>
      <c r="K244" s="10"/>
      <c r="L244" s="10"/>
      <c r="M244" s="10"/>
      <c r="N244" s="10"/>
      <c r="O244" s="10"/>
      <c r="P244" s="10"/>
      <c r="Q244" s="10"/>
      <c r="R244" s="294"/>
      <c r="S244" s="10"/>
      <c r="T244" s="10"/>
      <c r="U244" s="10"/>
      <c r="V244" s="10"/>
    </row>
    <row r="245" spans="1:22" ht="15.75" customHeight="1" x14ac:dyDescent="0.2">
      <c r="A245" s="10"/>
      <c r="B245" s="10"/>
      <c r="C245" s="10"/>
      <c r="D245" s="10"/>
      <c r="E245" s="10"/>
      <c r="F245" s="10"/>
      <c r="G245" s="10"/>
      <c r="H245" s="10"/>
      <c r="I245" s="10"/>
      <c r="J245" s="10"/>
      <c r="K245" s="10"/>
      <c r="L245" s="10"/>
      <c r="M245" s="10"/>
      <c r="N245" s="10"/>
      <c r="O245" s="10"/>
      <c r="P245" s="10"/>
      <c r="Q245" s="10"/>
      <c r="R245" s="294"/>
      <c r="S245" s="10"/>
      <c r="T245" s="10"/>
      <c r="U245" s="10"/>
      <c r="V245" s="10"/>
    </row>
    <row r="246" spans="1:22" ht="15.75" customHeight="1" x14ac:dyDescent="0.2">
      <c r="A246" s="10"/>
      <c r="B246" s="10"/>
      <c r="C246" s="10"/>
      <c r="D246" s="10"/>
      <c r="E246" s="10"/>
      <c r="F246" s="10"/>
      <c r="G246" s="10"/>
      <c r="H246" s="10"/>
      <c r="I246" s="10"/>
      <c r="J246" s="10"/>
      <c r="K246" s="10"/>
      <c r="L246" s="10"/>
      <c r="M246" s="10"/>
      <c r="N246" s="10"/>
      <c r="O246" s="10"/>
      <c r="P246" s="10"/>
      <c r="Q246" s="10"/>
      <c r="R246" s="294"/>
      <c r="S246" s="10"/>
      <c r="T246" s="10"/>
      <c r="U246" s="10"/>
      <c r="V246" s="10"/>
    </row>
    <row r="247" spans="1:22" ht="15.75" customHeight="1" x14ac:dyDescent="0.2">
      <c r="A247" s="10"/>
      <c r="B247" s="10"/>
      <c r="C247" s="10"/>
      <c r="D247" s="10"/>
      <c r="E247" s="10"/>
      <c r="F247" s="10"/>
      <c r="G247" s="10"/>
      <c r="H247" s="10"/>
      <c r="I247" s="10"/>
      <c r="J247" s="10"/>
      <c r="K247" s="10"/>
      <c r="L247" s="10"/>
      <c r="M247" s="10"/>
      <c r="N247" s="10"/>
      <c r="O247" s="10"/>
      <c r="P247" s="10"/>
      <c r="Q247" s="10"/>
      <c r="R247" s="294"/>
      <c r="S247" s="10"/>
      <c r="T247" s="10"/>
      <c r="U247" s="10"/>
      <c r="V247" s="10"/>
    </row>
    <row r="248" spans="1:22" ht="15.75" customHeight="1" x14ac:dyDescent="0.2">
      <c r="A248" s="10"/>
      <c r="B248" s="10"/>
      <c r="C248" s="10"/>
      <c r="D248" s="10"/>
      <c r="E248" s="10"/>
      <c r="F248" s="10"/>
      <c r="G248" s="10"/>
      <c r="H248" s="10"/>
      <c r="I248" s="10"/>
      <c r="J248" s="10"/>
      <c r="K248" s="10"/>
      <c r="L248" s="10"/>
      <c r="M248" s="10"/>
      <c r="N248" s="10"/>
      <c r="O248" s="10"/>
      <c r="P248" s="10"/>
      <c r="Q248" s="10"/>
      <c r="R248" s="294"/>
      <c r="S248" s="10"/>
      <c r="T248" s="10"/>
      <c r="U248" s="10"/>
      <c r="V248" s="10"/>
    </row>
    <row r="249" spans="1:22" ht="15.75" customHeight="1" x14ac:dyDescent="0.2">
      <c r="A249" s="10"/>
      <c r="B249" s="10"/>
      <c r="C249" s="10"/>
      <c r="D249" s="10"/>
      <c r="E249" s="10"/>
      <c r="F249" s="10"/>
      <c r="G249" s="10"/>
      <c r="H249" s="10"/>
      <c r="I249" s="10"/>
      <c r="J249" s="10"/>
      <c r="K249" s="10"/>
      <c r="L249" s="10"/>
      <c r="M249" s="10"/>
      <c r="N249" s="10"/>
      <c r="O249" s="10"/>
      <c r="P249" s="10"/>
      <c r="Q249" s="10"/>
      <c r="R249" s="294"/>
      <c r="S249" s="10"/>
      <c r="T249" s="10"/>
      <c r="U249" s="10"/>
      <c r="V249" s="10"/>
    </row>
    <row r="250" spans="1:22" ht="15.75" customHeight="1" x14ac:dyDescent="0.2">
      <c r="A250" s="10"/>
      <c r="B250" s="10"/>
      <c r="C250" s="10"/>
      <c r="D250" s="10"/>
      <c r="E250" s="10"/>
      <c r="F250" s="10"/>
      <c r="G250" s="10"/>
      <c r="H250" s="10"/>
      <c r="I250" s="10"/>
      <c r="J250" s="10"/>
      <c r="K250" s="10"/>
      <c r="L250" s="10"/>
      <c r="M250" s="10"/>
      <c r="N250" s="10"/>
      <c r="O250" s="10"/>
      <c r="P250" s="10"/>
      <c r="Q250" s="10"/>
      <c r="R250" s="294"/>
      <c r="S250" s="10"/>
      <c r="T250" s="10"/>
      <c r="U250" s="10"/>
      <c r="V250" s="10"/>
    </row>
    <row r="251" spans="1:22" ht="15.75" customHeight="1" x14ac:dyDescent="0.2">
      <c r="A251" s="10"/>
      <c r="B251" s="10"/>
      <c r="C251" s="10"/>
      <c r="D251" s="10"/>
      <c r="E251" s="10"/>
      <c r="F251" s="10"/>
      <c r="G251" s="10"/>
      <c r="H251" s="10"/>
      <c r="I251" s="10"/>
      <c r="J251" s="10"/>
      <c r="K251" s="10"/>
      <c r="L251" s="10"/>
      <c r="M251" s="10"/>
      <c r="N251" s="10"/>
      <c r="O251" s="10"/>
      <c r="P251" s="10"/>
      <c r="Q251" s="10"/>
      <c r="R251" s="294"/>
      <c r="S251" s="10"/>
      <c r="T251" s="10"/>
      <c r="U251" s="10"/>
      <c r="V251" s="10"/>
    </row>
    <row r="252" spans="1:22" ht="15.75" customHeight="1" x14ac:dyDescent="0.2">
      <c r="A252" s="10"/>
      <c r="B252" s="10"/>
      <c r="C252" s="10"/>
      <c r="D252" s="10"/>
      <c r="E252" s="10"/>
      <c r="F252" s="10"/>
      <c r="G252" s="10"/>
      <c r="H252" s="10"/>
      <c r="I252" s="10"/>
      <c r="J252" s="10"/>
      <c r="K252" s="10"/>
      <c r="L252" s="10"/>
      <c r="M252" s="10"/>
      <c r="N252" s="10"/>
      <c r="O252" s="10"/>
      <c r="P252" s="10"/>
      <c r="Q252" s="10"/>
      <c r="R252" s="294"/>
      <c r="S252" s="10"/>
      <c r="T252" s="10"/>
      <c r="U252" s="10"/>
      <c r="V252" s="10"/>
    </row>
    <row r="253" spans="1:22" ht="15.75" customHeight="1" x14ac:dyDescent="0.2">
      <c r="A253" s="10"/>
      <c r="B253" s="10"/>
      <c r="C253" s="10"/>
      <c r="D253" s="10"/>
      <c r="E253" s="10"/>
      <c r="F253" s="10"/>
      <c r="G253" s="10"/>
      <c r="H253" s="10"/>
      <c r="I253" s="10"/>
      <c r="J253" s="10"/>
      <c r="K253" s="10"/>
      <c r="L253" s="10"/>
      <c r="M253" s="10"/>
      <c r="N253" s="10"/>
      <c r="O253" s="10"/>
      <c r="P253" s="10"/>
      <c r="Q253" s="10"/>
      <c r="R253" s="294"/>
      <c r="S253" s="10"/>
      <c r="T253" s="10"/>
      <c r="U253" s="10"/>
      <c r="V253" s="10"/>
    </row>
    <row r="254" spans="1:22" ht="15.75" customHeight="1" x14ac:dyDescent="0.2">
      <c r="A254" s="10"/>
      <c r="B254" s="10"/>
      <c r="C254" s="10"/>
      <c r="D254" s="10"/>
      <c r="E254" s="10"/>
      <c r="F254" s="10"/>
      <c r="G254" s="10"/>
      <c r="H254" s="10"/>
      <c r="I254" s="10"/>
      <c r="J254" s="10"/>
      <c r="K254" s="10"/>
      <c r="L254" s="10"/>
      <c r="M254" s="10"/>
      <c r="N254" s="10"/>
      <c r="O254" s="10"/>
      <c r="P254" s="10"/>
      <c r="Q254" s="10"/>
      <c r="R254" s="294"/>
      <c r="S254" s="10"/>
      <c r="T254" s="10"/>
      <c r="U254" s="10"/>
      <c r="V254" s="10"/>
    </row>
    <row r="255" spans="1:22" ht="15.75" customHeight="1" x14ac:dyDescent="0.2">
      <c r="A255" s="10"/>
      <c r="B255" s="10"/>
      <c r="C255" s="10"/>
      <c r="D255" s="10"/>
      <c r="E255" s="10"/>
      <c r="F255" s="10"/>
      <c r="G255" s="10"/>
      <c r="H255" s="10"/>
      <c r="I255" s="10"/>
      <c r="J255" s="10"/>
      <c r="K255" s="10"/>
      <c r="L255" s="10"/>
      <c r="M255" s="10"/>
      <c r="N255" s="10"/>
      <c r="O255" s="10"/>
      <c r="P255" s="10"/>
      <c r="Q255" s="10"/>
      <c r="R255" s="294"/>
      <c r="S255" s="10"/>
      <c r="T255" s="10"/>
      <c r="U255" s="10"/>
      <c r="V255" s="10"/>
    </row>
    <row r="256" spans="1:22" ht="15.75" customHeight="1" x14ac:dyDescent="0.2">
      <c r="A256" s="10"/>
      <c r="B256" s="10"/>
      <c r="C256" s="10"/>
      <c r="D256" s="10"/>
      <c r="E256" s="10"/>
      <c r="F256" s="10"/>
      <c r="G256" s="10"/>
      <c r="H256" s="10"/>
      <c r="I256" s="10"/>
      <c r="J256" s="10"/>
      <c r="K256" s="10"/>
      <c r="L256" s="10"/>
      <c r="M256" s="10"/>
      <c r="N256" s="10"/>
      <c r="O256" s="10"/>
      <c r="P256" s="10"/>
      <c r="Q256" s="10"/>
      <c r="R256" s="294"/>
      <c r="S256" s="10"/>
      <c r="T256" s="10"/>
      <c r="U256" s="10"/>
      <c r="V256" s="10"/>
    </row>
    <row r="257" spans="1:22" ht="15.75" customHeight="1" x14ac:dyDescent="0.2">
      <c r="A257" s="10"/>
      <c r="B257" s="10"/>
      <c r="C257" s="10"/>
      <c r="D257" s="10"/>
      <c r="E257" s="10"/>
      <c r="F257" s="10"/>
      <c r="G257" s="10"/>
      <c r="H257" s="10"/>
      <c r="I257" s="10"/>
      <c r="J257" s="10"/>
      <c r="K257" s="10"/>
      <c r="L257" s="10"/>
      <c r="M257" s="10"/>
      <c r="N257" s="10"/>
      <c r="O257" s="10"/>
      <c r="P257" s="10"/>
      <c r="Q257" s="10"/>
      <c r="R257" s="294"/>
      <c r="S257" s="10"/>
      <c r="T257" s="10"/>
      <c r="U257" s="10"/>
      <c r="V257" s="10"/>
    </row>
    <row r="258" spans="1:22" ht="15.75" customHeight="1" x14ac:dyDescent="0.2">
      <c r="A258" s="10"/>
      <c r="B258" s="10"/>
      <c r="C258" s="10"/>
      <c r="D258" s="10"/>
      <c r="E258" s="10"/>
      <c r="F258" s="10"/>
      <c r="G258" s="10"/>
      <c r="H258" s="10"/>
      <c r="I258" s="10"/>
      <c r="J258" s="10"/>
      <c r="K258" s="10"/>
      <c r="L258" s="10"/>
      <c r="M258" s="10"/>
      <c r="N258" s="10"/>
      <c r="O258" s="10"/>
      <c r="P258" s="10"/>
      <c r="Q258" s="10"/>
      <c r="R258" s="294"/>
      <c r="S258" s="10"/>
      <c r="T258" s="10"/>
      <c r="U258" s="10"/>
      <c r="V258" s="10"/>
    </row>
    <row r="259" spans="1:22" ht="15.75" customHeight="1" x14ac:dyDescent="0.2">
      <c r="A259" s="10"/>
      <c r="B259" s="10"/>
      <c r="C259" s="10"/>
      <c r="D259" s="10"/>
      <c r="E259" s="10"/>
      <c r="F259" s="10"/>
      <c r="G259" s="10"/>
      <c r="H259" s="10"/>
      <c r="I259" s="10"/>
      <c r="J259" s="10"/>
      <c r="K259" s="10"/>
      <c r="L259" s="10"/>
      <c r="M259" s="10"/>
      <c r="N259" s="10"/>
      <c r="O259" s="10"/>
      <c r="P259" s="10"/>
      <c r="Q259" s="10"/>
      <c r="R259" s="294"/>
      <c r="S259" s="10"/>
      <c r="T259" s="10"/>
      <c r="U259" s="10"/>
      <c r="V259" s="10"/>
    </row>
    <row r="260" spans="1:22" ht="15.75" customHeight="1" x14ac:dyDescent="0.2">
      <c r="A260" s="10"/>
      <c r="B260" s="10"/>
      <c r="C260" s="10"/>
      <c r="D260" s="10"/>
      <c r="E260" s="10"/>
      <c r="F260" s="10"/>
      <c r="G260" s="10"/>
      <c r="H260" s="10"/>
      <c r="I260" s="10"/>
      <c r="J260" s="10"/>
      <c r="K260" s="10"/>
      <c r="L260" s="10"/>
      <c r="M260" s="10"/>
      <c r="N260" s="10"/>
      <c r="O260" s="10"/>
      <c r="P260" s="10"/>
      <c r="Q260" s="10"/>
      <c r="R260" s="294"/>
      <c r="S260" s="10"/>
      <c r="T260" s="10"/>
      <c r="U260" s="10"/>
      <c r="V260" s="10"/>
    </row>
    <row r="261" spans="1:22" ht="15.75" customHeight="1" x14ac:dyDescent="0.2">
      <c r="A261" s="10"/>
      <c r="B261" s="10"/>
      <c r="C261" s="10"/>
      <c r="D261" s="10"/>
      <c r="E261" s="10"/>
      <c r="F261" s="10"/>
      <c r="G261" s="10"/>
      <c r="H261" s="10"/>
      <c r="I261" s="10"/>
      <c r="J261" s="10"/>
      <c r="K261" s="10"/>
      <c r="L261" s="10"/>
      <c r="M261" s="10"/>
      <c r="N261" s="10"/>
      <c r="O261" s="10"/>
      <c r="P261" s="10"/>
      <c r="Q261" s="10"/>
      <c r="R261" s="294"/>
      <c r="S261" s="10"/>
      <c r="T261" s="10"/>
      <c r="U261" s="10"/>
      <c r="V261" s="10"/>
    </row>
    <row r="262" spans="1:22" ht="15.75" customHeight="1" x14ac:dyDescent="0.2">
      <c r="A262" s="10"/>
      <c r="B262" s="10"/>
      <c r="C262" s="10"/>
      <c r="D262" s="10"/>
      <c r="E262" s="10"/>
      <c r="F262" s="10"/>
      <c r="G262" s="10"/>
      <c r="H262" s="10"/>
      <c r="I262" s="10"/>
      <c r="J262" s="10"/>
      <c r="K262" s="10"/>
      <c r="L262" s="10"/>
      <c r="M262" s="10"/>
      <c r="N262" s="10"/>
      <c r="O262" s="10"/>
      <c r="P262" s="10"/>
      <c r="Q262" s="10"/>
      <c r="R262" s="294"/>
      <c r="S262" s="10"/>
      <c r="T262" s="10"/>
      <c r="U262" s="10"/>
      <c r="V262" s="10"/>
    </row>
    <row r="263" spans="1:22" ht="15.75" customHeight="1" x14ac:dyDescent="0.2">
      <c r="A263" s="10"/>
      <c r="B263" s="10"/>
      <c r="C263" s="10"/>
      <c r="D263" s="10"/>
      <c r="E263" s="10"/>
      <c r="F263" s="10"/>
      <c r="G263" s="10"/>
      <c r="H263" s="10"/>
      <c r="I263" s="10"/>
      <c r="J263" s="10"/>
      <c r="K263" s="10"/>
      <c r="L263" s="10"/>
      <c r="M263" s="10"/>
      <c r="N263" s="10"/>
      <c r="O263" s="10"/>
      <c r="P263" s="10"/>
      <c r="Q263" s="10"/>
      <c r="R263" s="294"/>
      <c r="S263" s="10"/>
      <c r="T263" s="10"/>
      <c r="U263" s="10"/>
      <c r="V263" s="10"/>
    </row>
    <row r="264" spans="1:22" ht="15.75" customHeight="1" x14ac:dyDescent="0.2">
      <c r="A264" s="10"/>
      <c r="B264" s="10"/>
      <c r="C264" s="10"/>
      <c r="D264" s="10"/>
      <c r="E264" s="10"/>
      <c r="F264" s="10"/>
      <c r="G264" s="10"/>
      <c r="H264" s="10"/>
      <c r="I264" s="10"/>
      <c r="J264" s="10"/>
      <c r="K264" s="10"/>
      <c r="L264" s="10"/>
      <c r="M264" s="10"/>
      <c r="N264" s="10"/>
      <c r="O264" s="10"/>
      <c r="P264" s="10"/>
      <c r="Q264" s="10"/>
      <c r="R264" s="294"/>
      <c r="S264" s="10"/>
      <c r="T264" s="10"/>
      <c r="U264" s="10"/>
      <c r="V264" s="10"/>
    </row>
    <row r="265" spans="1:22" ht="15.75" customHeight="1" x14ac:dyDescent="0.2">
      <c r="A265" s="10"/>
      <c r="B265" s="10"/>
      <c r="C265" s="10"/>
      <c r="D265" s="10"/>
      <c r="E265" s="10"/>
      <c r="F265" s="10"/>
      <c r="G265" s="10"/>
      <c r="H265" s="10"/>
      <c r="I265" s="10"/>
      <c r="J265" s="10"/>
      <c r="K265" s="10"/>
      <c r="L265" s="10"/>
      <c r="M265" s="10"/>
      <c r="N265" s="10"/>
      <c r="O265" s="10"/>
      <c r="P265" s="10"/>
      <c r="Q265" s="10"/>
      <c r="R265" s="294"/>
      <c r="S265" s="10"/>
      <c r="T265" s="10"/>
      <c r="U265" s="10"/>
      <c r="V265" s="10"/>
    </row>
    <row r="266" spans="1:22" ht="15.75" customHeight="1" x14ac:dyDescent="0.2">
      <c r="A266" s="10"/>
      <c r="B266" s="10"/>
      <c r="C266" s="10"/>
      <c r="D266" s="10"/>
      <c r="E266" s="10"/>
      <c r="F266" s="10"/>
      <c r="G266" s="10"/>
      <c r="H266" s="10"/>
      <c r="I266" s="10"/>
      <c r="J266" s="10"/>
      <c r="K266" s="10"/>
      <c r="L266" s="10"/>
      <c r="M266" s="10"/>
      <c r="N266" s="10"/>
      <c r="O266" s="10"/>
      <c r="P266" s="10"/>
      <c r="Q266" s="10"/>
      <c r="R266" s="294"/>
      <c r="S266" s="10"/>
      <c r="T266" s="10"/>
      <c r="U266" s="10"/>
      <c r="V266" s="10"/>
    </row>
    <row r="267" spans="1:22" ht="15.75" customHeight="1" x14ac:dyDescent="0.2">
      <c r="A267" s="10"/>
      <c r="B267" s="10"/>
      <c r="C267" s="10"/>
      <c r="D267" s="10"/>
      <c r="E267" s="10"/>
      <c r="F267" s="10"/>
      <c r="G267" s="10"/>
      <c r="H267" s="10"/>
      <c r="I267" s="10"/>
      <c r="J267" s="10"/>
      <c r="K267" s="10"/>
      <c r="L267" s="10"/>
      <c r="M267" s="10"/>
      <c r="N267" s="10"/>
      <c r="O267" s="10"/>
      <c r="P267" s="10"/>
      <c r="Q267" s="10"/>
      <c r="R267" s="294"/>
      <c r="S267" s="10"/>
      <c r="T267" s="10"/>
      <c r="U267" s="10"/>
      <c r="V267" s="10"/>
    </row>
    <row r="268" spans="1:22" ht="15.75" customHeight="1" x14ac:dyDescent="0.2">
      <c r="A268" s="10"/>
      <c r="B268" s="10"/>
      <c r="C268" s="10"/>
      <c r="D268" s="10"/>
      <c r="E268" s="10"/>
      <c r="F268" s="10"/>
      <c r="G268" s="10"/>
      <c r="H268" s="10"/>
      <c r="I268" s="10"/>
      <c r="J268" s="10"/>
      <c r="K268" s="10"/>
      <c r="L268" s="10"/>
      <c r="M268" s="10"/>
      <c r="N268" s="10"/>
      <c r="O268" s="10"/>
      <c r="P268" s="10"/>
      <c r="Q268" s="10"/>
      <c r="R268" s="294"/>
      <c r="S268" s="10"/>
      <c r="T268" s="10"/>
      <c r="U268" s="10"/>
      <c r="V268" s="10"/>
    </row>
    <row r="269" spans="1:22" ht="15.75" customHeight="1" x14ac:dyDescent="0.2">
      <c r="A269" s="10"/>
      <c r="B269" s="10"/>
      <c r="C269" s="10"/>
      <c r="D269" s="10"/>
      <c r="E269" s="10"/>
      <c r="F269" s="10"/>
      <c r="G269" s="10"/>
      <c r="H269" s="10"/>
      <c r="I269" s="10"/>
      <c r="J269" s="10"/>
      <c r="K269" s="10"/>
      <c r="L269" s="10"/>
      <c r="M269" s="10"/>
      <c r="N269" s="10"/>
      <c r="O269" s="10"/>
      <c r="P269" s="10"/>
      <c r="Q269" s="10"/>
      <c r="R269" s="294"/>
      <c r="S269" s="10"/>
      <c r="T269" s="10"/>
      <c r="U269" s="10"/>
      <c r="V269" s="10"/>
    </row>
    <row r="270" spans="1:22" ht="15.75" customHeight="1" x14ac:dyDescent="0.2">
      <c r="A270" s="10"/>
      <c r="B270" s="10"/>
      <c r="C270" s="10"/>
      <c r="D270" s="10"/>
      <c r="E270" s="10"/>
      <c r="F270" s="10"/>
      <c r="G270" s="10"/>
      <c r="H270" s="10"/>
      <c r="I270" s="10"/>
      <c r="J270" s="10"/>
      <c r="K270" s="10"/>
      <c r="L270" s="10"/>
      <c r="M270" s="10"/>
      <c r="N270" s="10"/>
      <c r="O270" s="10"/>
      <c r="P270" s="10"/>
      <c r="Q270" s="10"/>
      <c r="R270" s="294"/>
      <c r="S270" s="10"/>
      <c r="T270" s="10"/>
      <c r="U270" s="10"/>
      <c r="V270" s="10"/>
    </row>
    <row r="271" spans="1:22" ht="15.75" customHeight="1" x14ac:dyDescent="0.2">
      <c r="A271" s="10"/>
      <c r="B271" s="10"/>
      <c r="C271" s="10"/>
      <c r="D271" s="10"/>
      <c r="E271" s="10"/>
      <c r="F271" s="10"/>
      <c r="G271" s="10"/>
      <c r="H271" s="10"/>
      <c r="I271" s="10"/>
      <c r="J271" s="10"/>
      <c r="K271" s="10"/>
      <c r="L271" s="10"/>
      <c r="M271" s="10"/>
      <c r="N271" s="10"/>
      <c r="O271" s="10"/>
      <c r="P271" s="10"/>
      <c r="Q271" s="10"/>
      <c r="R271" s="294"/>
      <c r="S271" s="10"/>
      <c r="T271" s="10"/>
      <c r="U271" s="10"/>
      <c r="V271" s="10"/>
    </row>
    <row r="272" spans="1:22" ht="15.75" customHeight="1" x14ac:dyDescent="0.2">
      <c r="A272" s="10"/>
      <c r="B272" s="10"/>
      <c r="C272" s="10"/>
      <c r="D272" s="10"/>
      <c r="E272" s="10"/>
      <c r="F272" s="10"/>
      <c r="G272" s="10"/>
      <c r="H272" s="10"/>
      <c r="I272" s="10"/>
      <c r="J272" s="10"/>
      <c r="K272" s="10"/>
      <c r="L272" s="10"/>
      <c r="M272" s="10"/>
      <c r="N272" s="10"/>
      <c r="O272" s="10"/>
      <c r="P272" s="10"/>
      <c r="Q272" s="10"/>
      <c r="R272" s="294"/>
      <c r="S272" s="10"/>
      <c r="T272" s="10"/>
      <c r="U272" s="10"/>
      <c r="V272" s="10"/>
    </row>
    <row r="273" spans="1:22" ht="15.75" customHeight="1" x14ac:dyDescent="0.2">
      <c r="A273" s="10"/>
      <c r="B273" s="10"/>
      <c r="C273" s="10"/>
      <c r="D273" s="10"/>
      <c r="E273" s="10"/>
      <c r="F273" s="10"/>
      <c r="G273" s="10"/>
      <c r="H273" s="10"/>
      <c r="I273" s="10"/>
      <c r="J273" s="10"/>
      <c r="K273" s="10"/>
      <c r="L273" s="10"/>
      <c r="M273" s="10"/>
      <c r="N273" s="10"/>
      <c r="O273" s="10"/>
      <c r="P273" s="10"/>
      <c r="Q273" s="10"/>
      <c r="R273" s="294"/>
      <c r="S273" s="10"/>
      <c r="T273" s="10"/>
      <c r="U273" s="10"/>
      <c r="V273" s="10"/>
    </row>
    <row r="274" spans="1:22" ht="15.75" customHeight="1" x14ac:dyDescent="0.2">
      <c r="A274" s="10"/>
      <c r="B274" s="10"/>
      <c r="C274" s="10"/>
      <c r="D274" s="10"/>
      <c r="E274" s="10"/>
      <c r="F274" s="10"/>
      <c r="G274" s="10"/>
      <c r="H274" s="10"/>
      <c r="I274" s="10"/>
      <c r="J274" s="10"/>
      <c r="K274" s="10"/>
      <c r="L274" s="10"/>
      <c r="M274" s="10"/>
      <c r="N274" s="10"/>
      <c r="O274" s="10"/>
      <c r="P274" s="10"/>
      <c r="Q274" s="10"/>
      <c r="R274" s="294"/>
      <c r="S274" s="10"/>
      <c r="T274" s="10"/>
      <c r="U274" s="10"/>
      <c r="V274" s="10"/>
    </row>
    <row r="275" spans="1:22" ht="15.75" customHeight="1" x14ac:dyDescent="0.2">
      <c r="A275" s="10"/>
      <c r="B275" s="10"/>
      <c r="C275" s="10"/>
      <c r="D275" s="10"/>
      <c r="E275" s="10"/>
      <c r="F275" s="10"/>
      <c r="G275" s="10"/>
      <c r="H275" s="10"/>
      <c r="I275" s="10"/>
      <c r="J275" s="10"/>
      <c r="K275" s="10"/>
      <c r="L275" s="10"/>
      <c r="M275" s="10"/>
      <c r="N275" s="10"/>
      <c r="O275" s="10"/>
      <c r="P275" s="10"/>
      <c r="Q275" s="10"/>
      <c r="R275" s="294"/>
      <c r="S275" s="10"/>
      <c r="T275" s="10"/>
      <c r="U275" s="10"/>
      <c r="V275" s="10"/>
    </row>
    <row r="276" spans="1:22" ht="15.75" customHeight="1" x14ac:dyDescent="0.2">
      <c r="A276" s="10"/>
      <c r="B276" s="10"/>
      <c r="C276" s="10"/>
      <c r="D276" s="10"/>
      <c r="E276" s="10"/>
      <c r="F276" s="10"/>
      <c r="G276" s="10"/>
      <c r="H276" s="10"/>
      <c r="I276" s="10"/>
      <c r="J276" s="10"/>
      <c r="K276" s="10"/>
      <c r="L276" s="10"/>
      <c r="M276" s="10"/>
      <c r="N276" s="10"/>
      <c r="O276" s="10"/>
      <c r="P276" s="10"/>
      <c r="Q276" s="10"/>
      <c r="R276" s="294"/>
      <c r="S276" s="10"/>
      <c r="T276" s="10"/>
      <c r="U276" s="10"/>
      <c r="V276" s="10"/>
    </row>
    <row r="277" spans="1:22" ht="15.75" customHeight="1" x14ac:dyDescent="0.2">
      <c r="A277" s="10"/>
      <c r="B277" s="10"/>
      <c r="C277" s="10"/>
      <c r="D277" s="10"/>
      <c r="E277" s="10"/>
      <c r="F277" s="10"/>
      <c r="G277" s="10"/>
      <c r="H277" s="10"/>
      <c r="I277" s="10"/>
      <c r="J277" s="10"/>
      <c r="K277" s="10"/>
      <c r="L277" s="10"/>
      <c r="M277" s="10"/>
      <c r="N277" s="10"/>
      <c r="O277" s="10"/>
      <c r="P277" s="10"/>
      <c r="Q277" s="10"/>
      <c r="R277" s="294"/>
      <c r="S277" s="10"/>
      <c r="T277" s="10"/>
      <c r="U277" s="10"/>
      <c r="V277" s="10"/>
    </row>
    <row r="278" spans="1:22" ht="15.75" customHeight="1" x14ac:dyDescent="0.2">
      <c r="A278" s="10"/>
      <c r="B278" s="10"/>
      <c r="C278" s="10"/>
      <c r="D278" s="10"/>
      <c r="E278" s="10"/>
      <c r="F278" s="10"/>
      <c r="G278" s="10"/>
      <c r="H278" s="10"/>
      <c r="I278" s="10"/>
      <c r="J278" s="10"/>
      <c r="K278" s="10"/>
      <c r="L278" s="10"/>
      <c r="M278" s="10"/>
      <c r="N278" s="10"/>
      <c r="O278" s="10"/>
      <c r="P278" s="10"/>
      <c r="Q278" s="10"/>
      <c r="R278" s="294"/>
      <c r="S278" s="10"/>
      <c r="T278" s="10"/>
      <c r="U278" s="10"/>
      <c r="V278" s="10"/>
    </row>
    <row r="279" spans="1:22" ht="15.75" customHeight="1" x14ac:dyDescent="0.2">
      <c r="A279" s="10"/>
      <c r="B279" s="10"/>
      <c r="C279" s="10"/>
      <c r="D279" s="10"/>
      <c r="E279" s="10"/>
      <c r="F279" s="10"/>
      <c r="G279" s="10"/>
      <c r="H279" s="10"/>
      <c r="I279" s="10"/>
      <c r="J279" s="10"/>
      <c r="K279" s="10"/>
      <c r="L279" s="10"/>
      <c r="M279" s="10"/>
      <c r="N279" s="10"/>
      <c r="O279" s="10"/>
      <c r="P279" s="10"/>
      <c r="Q279" s="10"/>
      <c r="R279" s="294"/>
      <c r="S279" s="10"/>
      <c r="T279" s="10"/>
      <c r="U279" s="10"/>
      <c r="V279" s="10"/>
    </row>
    <row r="280" spans="1:22" ht="15.75" customHeight="1" x14ac:dyDescent="0.2">
      <c r="A280" s="10"/>
      <c r="B280" s="10"/>
      <c r="C280" s="10"/>
      <c r="D280" s="10"/>
      <c r="E280" s="10"/>
      <c r="F280" s="10"/>
      <c r="G280" s="10"/>
      <c r="H280" s="10"/>
      <c r="I280" s="10"/>
      <c r="J280" s="10"/>
      <c r="K280" s="10"/>
      <c r="L280" s="10"/>
      <c r="M280" s="10"/>
      <c r="N280" s="10"/>
      <c r="O280" s="10"/>
      <c r="P280" s="10"/>
      <c r="Q280" s="10"/>
      <c r="R280" s="294"/>
      <c r="S280" s="10"/>
      <c r="T280" s="10"/>
      <c r="U280" s="10"/>
      <c r="V280" s="10"/>
    </row>
    <row r="281" spans="1:22" ht="15.75" customHeight="1" x14ac:dyDescent="0.2">
      <c r="A281" s="10"/>
      <c r="B281" s="10"/>
      <c r="C281" s="10"/>
      <c r="D281" s="10"/>
      <c r="E281" s="10"/>
      <c r="F281" s="10"/>
      <c r="G281" s="10"/>
      <c r="H281" s="10"/>
      <c r="I281" s="10"/>
      <c r="J281" s="10"/>
      <c r="K281" s="10"/>
      <c r="L281" s="10"/>
      <c r="M281" s="10"/>
      <c r="N281" s="10"/>
      <c r="O281" s="10"/>
      <c r="P281" s="10"/>
      <c r="Q281" s="10"/>
      <c r="R281" s="294"/>
      <c r="S281" s="10"/>
      <c r="T281" s="10"/>
      <c r="U281" s="10"/>
      <c r="V281" s="10"/>
    </row>
    <row r="282" spans="1:22" ht="15.75" customHeight="1" x14ac:dyDescent="0.2">
      <c r="A282" s="10"/>
      <c r="B282" s="10"/>
      <c r="C282" s="10"/>
      <c r="D282" s="10"/>
      <c r="E282" s="10"/>
      <c r="F282" s="10"/>
      <c r="G282" s="10"/>
      <c r="H282" s="10"/>
      <c r="I282" s="10"/>
      <c r="J282" s="10"/>
      <c r="K282" s="10"/>
      <c r="L282" s="10"/>
      <c r="M282" s="10"/>
      <c r="N282" s="10"/>
      <c r="O282" s="10"/>
      <c r="P282" s="10"/>
      <c r="Q282" s="10"/>
      <c r="R282" s="294"/>
      <c r="S282" s="10"/>
      <c r="T282" s="10"/>
      <c r="U282" s="10"/>
      <c r="V282" s="10"/>
    </row>
    <row r="283" spans="1:22" ht="15.75" customHeight="1" x14ac:dyDescent="0.2">
      <c r="A283" s="10"/>
      <c r="B283" s="10"/>
      <c r="C283" s="10"/>
      <c r="D283" s="10"/>
      <c r="E283" s="10"/>
      <c r="F283" s="10"/>
      <c r="G283" s="10"/>
      <c r="H283" s="10"/>
      <c r="I283" s="10"/>
      <c r="J283" s="10"/>
      <c r="K283" s="10"/>
      <c r="L283" s="10"/>
      <c r="M283" s="10"/>
      <c r="N283" s="10"/>
      <c r="O283" s="10"/>
      <c r="P283" s="10"/>
      <c r="Q283" s="10"/>
      <c r="R283" s="294"/>
      <c r="S283" s="10"/>
      <c r="T283" s="10"/>
      <c r="U283" s="10"/>
      <c r="V283" s="10"/>
    </row>
    <row r="284" spans="1:22" ht="15.75" customHeight="1" x14ac:dyDescent="0.2">
      <c r="A284" s="10"/>
      <c r="B284" s="10"/>
      <c r="C284" s="10"/>
      <c r="D284" s="10"/>
      <c r="E284" s="10"/>
      <c r="F284" s="10"/>
      <c r="G284" s="10"/>
      <c r="H284" s="10"/>
      <c r="I284" s="10"/>
      <c r="J284" s="10"/>
      <c r="K284" s="10"/>
      <c r="L284" s="10"/>
      <c r="M284" s="10"/>
      <c r="N284" s="10"/>
      <c r="O284" s="10"/>
      <c r="P284" s="10"/>
      <c r="Q284" s="10"/>
      <c r="R284" s="294"/>
      <c r="S284" s="10"/>
      <c r="T284" s="10"/>
      <c r="U284" s="10"/>
      <c r="V284" s="10"/>
    </row>
    <row r="285" spans="1:22" ht="15.75" customHeight="1" x14ac:dyDescent="0.2">
      <c r="A285" s="10"/>
      <c r="B285" s="10"/>
      <c r="C285" s="10"/>
      <c r="D285" s="10"/>
      <c r="E285" s="10"/>
      <c r="F285" s="10"/>
      <c r="G285" s="10"/>
      <c r="H285" s="10"/>
      <c r="I285" s="10"/>
      <c r="J285" s="10"/>
      <c r="K285" s="10"/>
      <c r="L285" s="10"/>
      <c r="M285" s="10"/>
      <c r="N285" s="10"/>
      <c r="O285" s="10"/>
      <c r="P285" s="10"/>
      <c r="Q285" s="10"/>
      <c r="R285" s="294"/>
      <c r="S285" s="10"/>
      <c r="T285" s="10"/>
      <c r="U285" s="10"/>
      <c r="V285" s="10"/>
    </row>
    <row r="286" spans="1:22" ht="15.75" customHeight="1" x14ac:dyDescent="0.2">
      <c r="A286" s="10"/>
      <c r="B286" s="10"/>
      <c r="C286" s="10"/>
      <c r="D286" s="10"/>
      <c r="E286" s="10"/>
      <c r="F286" s="10"/>
      <c r="G286" s="10"/>
      <c r="H286" s="10"/>
      <c r="I286" s="10"/>
      <c r="J286" s="10"/>
      <c r="K286" s="10"/>
      <c r="L286" s="10"/>
      <c r="M286" s="10"/>
      <c r="N286" s="10"/>
      <c r="O286" s="10"/>
      <c r="P286" s="10"/>
      <c r="Q286" s="10"/>
      <c r="R286" s="294"/>
      <c r="S286" s="10"/>
      <c r="T286" s="10"/>
      <c r="U286" s="10"/>
      <c r="V286" s="10"/>
    </row>
    <row r="287" spans="1:22" ht="15.75" customHeight="1" x14ac:dyDescent="0.2">
      <c r="A287" s="10"/>
      <c r="B287" s="10"/>
      <c r="C287" s="10"/>
      <c r="D287" s="10"/>
      <c r="E287" s="10"/>
      <c r="F287" s="10"/>
      <c r="G287" s="10"/>
      <c r="H287" s="10"/>
      <c r="I287" s="10"/>
      <c r="J287" s="10"/>
      <c r="K287" s="10"/>
      <c r="L287" s="10"/>
      <c r="M287" s="10"/>
      <c r="N287" s="10"/>
      <c r="O287" s="10"/>
      <c r="P287" s="10"/>
      <c r="Q287" s="10"/>
      <c r="R287" s="294"/>
      <c r="S287" s="10"/>
      <c r="T287" s="10"/>
      <c r="U287" s="10"/>
      <c r="V287" s="10"/>
    </row>
    <row r="288" spans="1:22" ht="15.75" customHeight="1" x14ac:dyDescent="0.2">
      <c r="A288" s="10"/>
      <c r="B288" s="10"/>
      <c r="C288" s="10"/>
      <c r="D288" s="10"/>
      <c r="E288" s="10"/>
      <c r="F288" s="10"/>
      <c r="G288" s="10"/>
      <c r="H288" s="10"/>
      <c r="I288" s="10"/>
      <c r="J288" s="10"/>
      <c r="K288" s="10"/>
      <c r="L288" s="10"/>
      <c r="M288" s="10"/>
      <c r="N288" s="10"/>
      <c r="O288" s="10"/>
      <c r="P288" s="10"/>
      <c r="Q288" s="10"/>
      <c r="R288" s="294"/>
      <c r="S288" s="10"/>
      <c r="T288" s="10"/>
      <c r="U288" s="10"/>
      <c r="V288" s="10"/>
    </row>
    <row r="289" spans="1:22" ht="15.75" customHeight="1" x14ac:dyDescent="0.2">
      <c r="A289" s="10"/>
      <c r="B289" s="10"/>
      <c r="C289" s="10"/>
      <c r="D289" s="10"/>
      <c r="E289" s="10"/>
      <c r="F289" s="10"/>
      <c r="G289" s="10"/>
      <c r="H289" s="10"/>
      <c r="I289" s="10"/>
      <c r="J289" s="10"/>
      <c r="K289" s="10"/>
      <c r="L289" s="10"/>
      <c r="M289" s="10"/>
      <c r="N289" s="10"/>
      <c r="O289" s="10"/>
      <c r="P289" s="10"/>
      <c r="Q289" s="10"/>
      <c r="R289" s="294"/>
      <c r="S289" s="10"/>
      <c r="T289" s="10"/>
      <c r="U289" s="10"/>
      <c r="V289" s="10"/>
    </row>
    <row r="290" spans="1:22" ht="15.75" customHeight="1" x14ac:dyDescent="0.2">
      <c r="A290" s="10"/>
      <c r="B290" s="10"/>
      <c r="C290" s="10"/>
      <c r="D290" s="10"/>
      <c r="E290" s="10"/>
      <c r="F290" s="10"/>
      <c r="G290" s="10"/>
      <c r="H290" s="10"/>
      <c r="I290" s="10"/>
      <c r="J290" s="10"/>
      <c r="K290" s="10"/>
      <c r="L290" s="10"/>
      <c r="M290" s="10"/>
      <c r="N290" s="10"/>
      <c r="O290" s="10"/>
      <c r="P290" s="10"/>
      <c r="Q290" s="10"/>
      <c r="R290" s="294"/>
      <c r="S290" s="10"/>
      <c r="T290" s="10"/>
      <c r="U290" s="10"/>
      <c r="V290" s="10"/>
    </row>
    <row r="291" spans="1:22" ht="15.75" customHeight="1" x14ac:dyDescent="0.2">
      <c r="A291" s="10"/>
      <c r="B291" s="10"/>
      <c r="C291" s="10"/>
      <c r="D291" s="10"/>
      <c r="E291" s="10"/>
      <c r="F291" s="10"/>
      <c r="G291" s="10"/>
      <c r="H291" s="10"/>
      <c r="I291" s="10"/>
      <c r="J291" s="10"/>
      <c r="K291" s="10"/>
      <c r="L291" s="10"/>
      <c r="M291" s="10"/>
      <c r="N291" s="10"/>
      <c r="O291" s="10"/>
      <c r="P291" s="10"/>
      <c r="Q291" s="10"/>
      <c r="R291" s="294"/>
      <c r="S291" s="10"/>
      <c r="T291" s="10"/>
      <c r="U291" s="10"/>
      <c r="V291" s="10"/>
    </row>
    <row r="292" spans="1:22" ht="15.75" customHeight="1" x14ac:dyDescent="0.2">
      <c r="A292" s="10"/>
      <c r="B292" s="10"/>
      <c r="C292" s="10"/>
      <c r="D292" s="10"/>
      <c r="E292" s="10"/>
      <c r="F292" s="10"/>
      <c r="G292" s="10"/>
      <c r="H292" s="10"/>
      <c r="I292" s="10"/>
      <c r="J292" s="10"/>
      <c r="K292" s="10"/>
      <c r="L292" s="10"/>
      <c r="M292" s="10"/>
      <c r="N292" s="10"/>
      <c r="O292" s="10"/>
      <c r="P292" s="10"/>
      <c r="Q292" s="10"/>
      <c r="R292" s="294"/>
      <c r="S292" s="10"/>
      <c r="T292" s="10"/>
      <c r="U292" s="10"/>
      <c r="V292" s="10"/>
    </row>
    <row r="293" spans="1:22" ht="15.75" customHeight="1" x14ac:dyDescent="0.2">
      <c r="A293" s="10"/>
      <c r="B293" s="10"/>
      <c r="C293" s="10"/>
      <c r="D293" s="10"/>
      <c r="E293" s="10"/>
      <c r="F293" s="10"/>
      <c r="G293" s="10"/>
      <c r="H293" s="10"/>
      <c r="I293" s="10"/>
      <c r="J293" s="10"/>
      <c r="K293" s="10"/>
      <c r="L293" s="10"/>
      <c r="M293" s="10"/>
      <c r="N293" s="10"/>
      <c r="O293" s="10"/>
      <c r="P293" s="10"/>
      <c r="Q293" s="10"/>
      <c r="R293" s="294"/>
      <c r="S293" s="10"/>
      <c r="T293" s="10"/>
      <c r="U293" s="10"/>
      <c r="V293" s="10"/>
    </row>
    <row r="294" spans="1:22" ht="15.75" customHeight="1" x14ac:dyDescent="0.2">
      <c r="A294" s="10"/>
      <c r="B294" s="10"/>
      <c r="C294" s="10"/>
      <c r="D294" s="10"/>
      <c r="E294" s="10"/>
      <c r="F294" s="10"/>
      <c r="G294" s="10"/>
      <c r="H294" s="10"/>
      <c r="I294" s="10"/>
      <c r="J294" s="10"/>
      <c r="K294" s="10"/>
      <c r="L294" s="10"/>
      <c r="M294" s="10"/>
      <c r="N294" s="10"/>
      <c r="O294" s="10"/>
      <c r="P294" s="10"/>
      <c r="Q294" s="10"/>
      <c r="R294" s="294"/>
      <c r="S294" s="10"/>
      <c r="T294" s="10"/>
      <c r="U294" s="10"/>
      <c r="V294" s="10"/>
    </row>
    <row r="295" spans="1:22" ht="15.75" customHeight="1" x14ac:dyDescent="0.2">
      <c r="A295" s="10"/>
      <c r="B295" s="10"/>
      <c r="C295" s="10"/>
      <c r="D295" s="10"/>
      <c r="E295" s="10"/>
      <c r="F295" s="10"/>
      <c r="G295" s="10"/>
      <c r="H295" s="10"/>
      <c r="I295" s="10"/>
      <c r="J295" s="10"/>
      <c r="K295" s="10"/>
      <c r="L295" s="10"/>
      <c r="M295" s="10"/>
      <c r="N295" s="10"/>
      <c r="O295" s="10"/>
      <c r="P295" s="10"/>
      <c r="Q295" s="10"/>
      <c r="R295" s="294"/>
      <c r="S295" s="10"/>
      <c r="T295" s="10"/>
      <c r="U295" s="10"/>
      <c r="V295" s="10"/>
    </row>
    <row r="296" spans="1:22" ht="15.75" customHeight="1" x14ac:dyDescent="0.2">
      <c r="A296" s="10"/>
      <c r="B296" s="10"/>
      <c r="C296" s="10"/>
      <c r="D296" s="10"/>
      <c r="E296" s="10"/>
      <c r="F296" s="10"/>
      <c r="G296" s="10"/>
      <c r="H296" s="10"/>
      <c r="I296" s="10"/>
      <c r="J296" s="10"/>
      <c r="K296" s="10"/>
      <c r="L296" s="10"/>
      <c r="M296" s="10"/>
      <c r="N296" s="10"/>
      <c r="O296" s="10"/>
      <c r="P296" s="10"/>
      <c r="Q296" s="10"/>
      <c r="R296" s="294"/>
      <c r="S296" s="10"/>
      <c r="T296" s="10"/>
      <c r="U296" s="10"/>
      <c r="V296" s="10"/>
    </row>
    <row r="297" spans="1:22" ht="15.75" customHeight="1" x14ac:dyDescent="0.2">
      <c r="A297" s="10"/>
      <c r="B297" s="10"/>
      <c r="C297" s="10"/>
      <c r="D297" s="10"/>
      <c r="E297" s="10"/>
      <c r="F297" s="10"/>
      <c r="G297" s="10"/>
      <c r="H297" s="10"/>
      <c r="I297" s="10"/>
      <c r="J297" s="10"/>
      <c r="K297" s="10"/>
      <c r="L297" s="10"/>
      <c r="M297" s="10"/>
      <c r="N297" s="10"/>
      <c r="O297" s="10"/>
      <c r="P297" s="10"/>
      <c r="Q297" s="10"/>
      <c r="R297" s="294"/>
      <c r="S297" s="10"/>
      <c r="T297" s="10"/>
      <c r="U297" s="10"/>
      <c r="V297" s="10"/>
    </row>
    <row r="298" spans="1:22" ht="15.75" customHeight="1" x14ac:dyDescent="0.2">
      <c r="A298" s="10"/>
      <c r="B298" s="10"/>
      <c r="C298" s="10"/>
      <c r="D298" s="10"/>
      <c r="E298" s="10"/>
      <c r="F298" s="10"/>
      <c r="G298" s="10"/>
      <c r="H298" s="10"/>
      <c r="I298" s="10"/>
      <c r="J298" s="10"/>
      <c r="K298" s="10"/>
      <c r="L298" s="10"/>
      <c r="M298" s="10"/>
      <c r="N298" s="10"/>
      <c r="O298" s="10"/>
      <c r="P298" s="10"/>
      <c r="Q298" s="10"/>
      <c r="R298" s="294"/>
      <c r="S298" s="10"/>
      <c r="T298" s="10"/>
      <c r="U298" s="10"/>
      <c r="V298" s="10"/>
    </row>
    <row r="299" spans="1:22" ht="15.75" customHeight="1" x14ac:dyDescent="0.2">
      <c r="A299" s="10"/>
      <c r="B299" s="10"/>
      <c r="C299" s="10"/>
      <c r="D299" s="10"/>
      <c r="E299" s="10"/>
      <c r="F299" s="10"/>
      <c r="G299" s="10"/>
      <c r="H299" s="10"/>
      <c r="I299" s="10"/>
      <c r="J299" s="10"/>
      <c r="K299" s="10"/>
      <c r="L299" s="10"/>
      <c r="M299" s="10"/>
      <c r="N299" s="10"/>
      <c r="O299" s="10"/>
      <c r="P299" s="10"/>
      <c r="Q299" s="10"/>
      <c r="R299" s="294"/>
      <c r="S299" s="10"/>
      <c r="T299" s="10"/>
      <c r="U299" s="10"/>
      <c r="V299" s="10"/>
    </row>
    <row r="300" spans="1:22" ht="15.75" customHeight="1" x14ac:dyDescent="0.2">
      <c r="A300" s="10"/>
      <c r="B300" s="10"/>
      <c r="C300" s="10"/>
      <c r="D300" s="10"/>
      <c r="E300" s="10"/>
      <c r="F300" s="10"/>
      <c r="G300" s="10"/>
      <c r="H300" s="10"/>
      <c r="I300" s="10"/>
      <c r="J300" s="10"/>
      <c r="K300" s="10"/>
      <c r="L300" s="10"/>
      <c r="M300" s="10"/>
      <c r="N300" s="10"/>
      <c r="O300" s="10"/>
      <c r="P300" s="10"/>
      <c r="Q300" s="10"/>
      <c r="R300" s="294"/>
      <c r="S300" s="10"/>
      <c r="T300" s="10"/>
      <c r="U300" s="10"/>
      <c r="V300" s="10"/>
    </row>
    <row r="301" spans="1:22" ht="15.75" customHeight="1" x14ac:dyDescent="0.2">
      <c r="A301" s="10"/>
      <c r="B301" s="10"/>
      <c r="C301" s="10"/>
      <c r="D301" s="10"/>
      <c r="E301" s="10"/>
      <c r="F301" s="10"/>
      <c r="G301" s="10"/>
      <c r="H301" s="10"/>
      <c r="I301" s="10"/>
      <c r="J301" s="10"/>
      <c r="K301" s="10"/>
      <c r="L301" s="10"/>
      <c r="M301" s="10"/>
      <c r="N301" s="10"/>
      <c r="O301" s="10"/>
      <c r="P301" s="10"/>
      <c r="Q301" s="10"/>
      <c r="R301" s="294"/>
      <c r="S301" s="10"/>
      <c r="T301" s="10"/>
      <c r="U301" s="10"/>
      <c r="V301" s="10"/>
    </row>
    <row r="302" spans="1:22" ht="15.75" customHeight="1" x14ac:dyDescent="0.2">
      <c r="A302" s="10"/>
      <c r="B302" s="10"/>
      <c r="C302" s="10"/>
      <c r="D302" s="10"/>
      <c r="E302" s="10"/>
      <c r="F302" s="10"/>
      <c r="G302" s="10"/>
      <c r="H302" s="10"/>
      <c r="I302" s="10"/>
      <c r="J302" s="10"/>
      <c r="K302" s="10"/>
      <c r="L302" s="10"/>
      <c r="M302" s="10"/>
      <c r="N302" s="10"/>
      <c r="O302" s="10"/>
      <c r="P302" s="10"/>
      <c r="Q302" s="10"/>
      <c r="R302" s="294"/>
      <c r="S302" s="10"/>
      <c r="T302" s="10"/>
      <c r="U302" s="10"/>
      <c r="V302" s="10"/>
    </row>
    <row r="303" spans="1:22" ht="15.75" customHeight="1" x14ac:dyDescent="0.2">
      <c r="A303" s="10"/>
      <c r="B303" s="10"/>
      <c r="C303" s="10"/>
      <c r="D303" s="10"/>
      <c r="E303" s="10"/>
      <c r="F303" s="10"/>
      <c r="G303" s="10"/>
      <c r="H303" s="10"/>
      <c r="I303" s="10"/>
      <c r="J303" s="10"/>
      <c r="K303" s="10"/>
      <c r="L303" s="10"/>
      <c r="M303" s="10"/>
      <c r="N303" s="10"/>
      <c r="O303" s="10"/>
      <c r="P303" s="10"/>
      <c r="Q303" s="10"/>
      <c r="R303" s="294"/>
      <c r="S303" s="10"/>
      <c r="T303" s="10"/>
      <c r="U303" s="10"/>
      <c r="V303" s="10"/>
    </row>
    <row r="304" spans="1:22" ht="15.75" customHeight="1" x14ac:dyDescent="0.2">
      <c r="A304" s="10"/>
      <c r="B304" s="10"/>
      <c r="C304" s="10"/>
      <c r="D304" s="10"/>
      <c r="E304" s="10"/>
      <c r="F304" s="10"/>
      <c r="G304" s="10"/>
      <c r="H304" s="10"/>
      <c r="I304" s="10"/>
      <c r="J304" s="10"/>
      <c r="K304" s="10"/>
      <c r="L304" s="10"/>
      <c r="M304" s="10"/>
      <c r="N304" s="10"/>
      <c r="O304" s="10"/>
      <c r="P304" s="10"/>
      <c r="Q304" s="10"/>
      <c r="R304" s="294"/>
      <c r="S304" s="10"/>
      <c r="T304" s="10"/>
      <c r="U304" s="10"/>
      <c r="V304" s="10"/>
    </row>
    <row r="305" spans="1:22" ht="15.75" customHeight="1" x14ac:dyDescent="0.2">
      <c r="A305" s="10"/>
      <c r="B305" s="10"/>
      <c r="C305" s="10"/>
      <c r="D305" s="10"/>
      <c r="E305" s="10"/>
      <c r="F305" s="10"/>
      <c r="G305" s="10"/>
      <c r="H305" s="10"/>
      <c r="I305" s="10"/>
      <c r="J305" s="10"/>
      <c r="K305" s="10"/>
      <c r="L305" s="10"/>
      <c r="M305" s="10"/>
      <c r="N305" s="10"/>
      <c r="O305" s="10"/>
      <c r="P305" s="10"/>
      <c r="Q305" s="10"/>
      <c r="R305" s="294"/>
      <c r="S305" s="10"/>
      <c r="T305" s="10"/>
      <c r="U305" s="10"/>
      <c r="V305" s="10"/>
    </row>
    <row r="306" spans="1:22" ht="15.75" customHeight="1" x14ac:dyDescent="0.2">
      <c r="A306" s="10"/>
      <c r="B306" s="10"/>
      <c r="C306" s="10"/>
      <c r="D306" s="10"/>
      <c r="E306" s="10"/>
      <c r="F306" s="10"/>
      <c r="G306" s="10"/>
      <c r="H306" s="10"/>
      <c r="I306" s="10"/>
      <c r="J306" s="10"/>
      <c r="K306" s="10"/>
      <c r="L306" s="10"/>
      <c r="M306" s="10"/>
      <c r="N306" s="10"/>
      <c r="O306" s="10"/>
      <c r="P306" s="10"/>
      <c r="Q306" s="10"/>
      <c r="R306" s="294"/>
      <c r="S306" s="10"/>
      <c r="T306" s="10"/>
      <c r="U306" s="10"/>
      <c r="V306" s="10"/>
    </row>
    <row r="307" spans="1:22" ht="15.75" customHeight="1" x14ac:dyDescent="0.2">
      <c r="A307" s="10"/>
      <c r="B307" s="10"/>
      <c r="C307" s="10"/>
      <c r="D307" s="10"/>
      <c r="E307" s="10"/>
      <c r="F307" s="10"/>
      <c r="G307" s="10"/>
      <c r="H307" s="10"/>
      <c r="I307" s="10"/>
      <c r="J307" s="10"/>
      <c r="K307" s="10"/>
      <c r="L307" s="10"/>
      <c r="M307" s="10"/>
      <c r="N307" s="10"/>
      <c r="O307" s="10"/>
      <c r="P307" s="10"/>
      <c r="Q307" s="10"/>
      <c r="R307" s="294"/>
      <c r="S307" s="10"/>
      <c r="T307" s="10"/>
      <c r="U307" s="10"/>
      <c r="V307" s="10"/>
    </row>
    <row r="308" spans="1:22" ht="15.75" customHeight="1" x14ac:dyDescent="0.2">
      <c r="A308" s="10"/>
      <c r="B308" s="10"/>
      <c r="C308" s="10"/>
      <c r="D308" s="10"/>
      <c r="E308" s="10"/>
      <c r="F308" s="10"/>
      <c r="G308" s="10"/>
      <c r="H308" s="10"/>
      <c r="I308" s="10"/>
      <c r="J308" s="10"/>
      <c r="K308" s="10"/>
      <c r="L308" s="10"/>
      <c r="M308" s="10"/>
      <c r="N308" s="10"/>
      <c r="O308" s="10"/>
      <c r="P308" s="10"/>
      <c r="Q308" s="10"/>
      <c r="R308" s="294"/>
      <c r="S308" s="10"/>
      <c r="T308" s="10"/>
      <c r="U308" s="10"/>
      <c r="V308" s="10"/>
    </row>
    <row r="309" spans="1:22" ht="15.75" customHeight="1" x14ac:dyDescent="0.2">
      <c r="A309" s="10"/>
      <c r="B309" s="10"/>
      <c r="C309" s="10"/>
      <c r="D309" s="10"/>
      <c r="E309" s="10"/>
      <c r="F309" s="10"/>
      <c r="G309" s="10"/>
      <c r="H309" s="10"/>
      <c r="I309" s="10"/>
      <c r="J309" s="10"/>
      <c r="K309" s="10"/>
      <c r="L309" s="10"/>
      <c r="M309" s="10"/>
      <c r="N309" s="10"/>
      <c r="O309" s="10"/>
      <c r="P309" s="10"/>
      <c r="Q309" s="10"/>
      <c r="R309" s="294"/>
      <c r="S309" s="10"/>
      <c r="T309" s="10"/>
      <c r="U309" s="10"/>
      <c r="V309" s="10"/>
    </row>
    <row r="310" spans="1:22" ht="15.75" customHeight="1" x14ac:dyDescent="0.2">
      <c r="A310" s="10"/>
      <c r="B310" s="10"/>
      <c r="C310" s="10"/>
      <c r="D310" s="10"/>
      <c r="E310" s="10"/>
      <c r="F310" s="10"/>
      <c r="G310" s="10"/>
      <c r="H310" s="10"/>
      <c r="I310" s="10"/>
      <c r="J310" s="10"/>
      <c r="K310" s="10"/>
      <c r="L310" s="10"/>
      <c r="M310" s="10"/>
      <c r="N310" s="10"/>
      <c r="O310" s="10"/>
      <c r="P310" s="10"/>
      <c r="Q310" s="10"/>
      <c r="R310" s="294"/>
      <c r="S310" s="10"/>
      <c r="T310" s="10"/>
      <c r="U310" s="10"/>
      <c r="V310" s="10"/>
    </row>
    <row r="311" spans="1:22" ht="15.75" customHeight="1" x14ac:dyDescent="0.2">
      <c r="A311" s="10"/>
      <c r="B311" s="10"/>
      <c r="C311" s="10"/>
      <c r="D311" s="10"/>
      <c r="E311" s="10"/>
      <c r="F311" s="10"/>
      <c r="G311" s="10"/>
      <c r="H311" s="10"/>
      <c r="I311" s="10"/>
      <c r="J311" s="10"/>
      <c r="K311" s="10"/>
      <c r="L311" s="10"/>
      <c r="M311" s="10"/>
      <c r="N311" s="10"/>
      <c r="O311" s="10"/>
      <c r="P311" s="10"/>
      <c r="Q311" s="10"/>
      <c r="R311" s="294"/>
      <c r="S311" s="10"/>
      <c r="T311" s="10"/>
      <c r="U311" s="10"/>
      <c r="V311" s="10"/>
    </row>
    <row r="312" spans="1:22" ht="15.75" customHeight="1" x14ac:dyDescent="0.2">
      <c r="A312" s="10"/>
      <c r="B312" s="10"/>
      <c r="C312" s="10"/>
      <c r="D312" s="10"/>
      <c r="E312" s="10"/>
      <c r="F312" s="10"/>
      <c r="G312" s="10"/>
      <c r="H312" s="10"/>
      <c r="I312" s="10"/>
      <c r="J312" s="10"/>
      <c r="K312" s="10"/>
      <c r="L312" s="10"/>
      <c r="M312" s="10"/>
      <c r="N312" s="10"/>
      <c r="O312" s="10"/>
      <c r="P312" s="10"/>
      <c r="Q312" s="10"/>
      <c r="R312" s="294"/>
      <c r="S312" s="10"/>
      <c r="T312" s="10"/>
      <c r="U312" s="10"/>
      <c r="V312" s="10"/>
    </row>
    <row r="313" spans="1:22" ht="15.75" customHeight="1" x14ac:dyDescent="0.2">
      <c r="A313" s="10"/>
      <c r="B313" s="10"/>
      <c r="C313" s="10"/>
      <c r="D313" s="10"/>
      <c r="E313" s="10"/>
      <c r="F313" s="10"/>
      <c r="G313" s="10"/>
      <c r="H313" s="10"/>
      <c r="I313" s="10"/>
      <c r="J313" s="10"/>
      <c r="K313" s="10"/>
      <c r="L313" s="10"/>
      <c r="M313" s="10"/>
      <c r="N313" s="10"/>
      <c r="O313" s="10"/>
      <c r="P313" s="10"/>
      <c r="Q313" s="10"/>
      <c r="R313" s="294"/>
      <c r="S313" s="10"/>
      <c r="T313" s="10"/>
      <c r="U313" s="10"/>
      <c r="V313" s="10"/>
    </row>
    <row r="314" spans="1:22" ht="15.75" customHeight="1" x14ac:dyDescent="0.2">
      <c r="A314" s="10"/>
      <c r="B314" s="10"/>
      <c r="C314" s="10"/>
      <c r="D314" s="10"/>
      <c r="E314" s="10"/>
      <c r="F314" s="10"/>
      <c r="G314" s="10"/>
      <c r="H314" s="10"/>
      <c r="I314" s="10"/>
      <c r="J314" s="10"/>
      <c r="K314" s="10"/>
      <c r="L314" s="10"/>
      <c r="M314" s="10"/>
      <c r="N314" s="10"/>
      <c r="O314" s="10"/>
      <c r="P314" s="10"/>
      <c r="Q314" s="10"/>
      <c r="R314" s="294"/>
      <c r="S314" s="10"/>
      <c r="T314" s="10"/>
      <c r="U314" s="10"/>
      <c r="V314" s="10"/>
    </row>
    <row r="315" spans="1:22" ht="15.75" customHeight="1" x14ac:dyDescent="0.2">
      <c r="A315" s="10"/>
      <c r="B315" s="10"/>
      <c r="C315" s="10"/>
      <c r="D315" s="10"/>
      <c r="E315" s="10"/>
      <c r="F315" s="10"/>
      <c r="G315" s="10"/>
      <c r="H315" s="10"/>
      <c r="I315" s="10"/>
      <c r="J315" s="10"/>
      <c r="K315" s="10"/>
      <c r="L315" s="10"/>
      <c r="M315" s="10"/>
      <c r="N315" s="10"/>
      <c r="O315" s="10"/>
      <c r="P315" s="10"/>
      <c r="Q315" s="10"/>
      <c r="R315" s="294"/>
      <c r="S315" s="10"/>
      <c r="T315" s="10"/>
      <c r="U315" s="10"/>
      <c r="V315" s="10"/>
    </row>
    <row r="316" spans="1:22" ht="15.75" customHeight="1" x14ac:dyDescent="0.2">
      <c r="A316" s="10"/>
      <c r="B316" s="10"/>
      <c r="C316" s="10"/>
      <c r="D316" s="10"/>
      <c r="E316" s="10"/>
      <c r="F316" s="10"/>
      <c r="G316" s="10"/>
      <c r="H316" s="10"/>
      <c r="I316" s="10"/>
      <c r="J316" s="10"/>
      <c r="K316" s="10"/>
      <c r="L316" s="10"/>
      <c r="M316" s="10"/>
      <c r="N316" s="10"/>
      <c r="O316" s="10"/>
      <c r="P316" s="10"/>
      <c r="Q316" s="10"/>
      <c r="R316" s="294"/>
      <c r="S316" s="10"/>
      <c r="T316" s="10"/>
      <c r="U316" s="10"/>
      <c r="V316" s="10"/>
    </row>
    <row r="317" spans="1:22" ht="15.75" customHeight="1" x14ac:dyDescent="0.2">
      <c r="A317" s="10"/>
      <c r="B317" s="10"/>
      <c r="C317" s="10"/>
      <c r="D317" s="10"/>
      <c r="E317" s="10"/>
      <c r="F317" s="10"/>
      <c r="G317" s="10"/>
      <c r="H317" s="10"/>
      <c r="I317" s="10"/>
      <c r="J317" s="10"/>
      <c r="K317" s="10"/>
      <c r="L317" s="10"/>
      <c r="M317" s="10"/>
      <c r="N317" s="10"/>
      <c r="O317" s="10"/>
      <c r="P317" s="10"/>
      <c r="Q317" s="10"/>
      <c r="R317" s="294"/>
      <c r="S317" s="10"/>
      <c r="T317" s="10"/>
      <c r="U317" s="10"/>
      <c r="V317" s="10"/>
    </row>
    <row r="318" spans="1:22" ht="15.75" customHeight="1" x14ac:dyDescent="0.2">
      <c r="A318" s="10"/>
      <c r="B318" s="10"/>
      <c r="C318" s="10"/>
      <c r="D318" s="10"/>
      <c r="E318" s="10"/>
      <c r="F318" s="10"/>
      <c r="G318" s="10"/>
      <c r="H318" s="10"/>
      <c r="I318" s="10"/>
      <c r="J318" s="10"/>
      <c r="K318" s="10"/>
      <c r="L318" s="10"/>
      <c r="M318" s="10"/>
      <c r="N318" s="10"/>
      <c r="O318" s="10"/>
      <c r="P318" s="10"/>
      <c r="Q318" s="10"/>
      <c r="R318" s="294"/>
      <c r="S318" s="10"/>
      <c r="T318" s="10"/>
      <c r="U318" s="10"/>
      <c r="V318" s="10"/>
    </row>
    <row r="319" spans="1:22" ht="15.75" customHeight="1" x14ac:dyDescent="0.2">
      <c r="A319" s="10"/>
      <c r="B319" s="10"/>
      <c r="C319" s="10"/>
      <c r="D319" s="10"/>
      <c r="E319" s="10"/>
      <c r="F319" s="10"/>
      <c r="G319" s="10"/>
      <c r="H319" s="10"/>
      <c r="I319" s="10"/>
      <c r="J319" s="10"/>
      <c r="K319" s="10"/>
      <c r="L319" s="10"/>
      <c r="M319" s="10"/>
      <c r="N319" s="10"/>
      <c r="O319" s="10"/>
      <c r="P319" s="10"/>
      <c r="Q319" s="10"/>
      <c r="R319" s="294"/>
      <c r="S319" s="10"/>
      <c r="T319" s="10"/>
      <c r="U319" s="10"/>
      <c r="V319" s="10"/>
    </row>
    <row r="320" spans="1:22" ht="15.75" customHeight="1" x14ac:dyDescent="0.2">
      <c r="A320" s="10"/>
      <c r="B320" s="10"/>
      <c r="C320" s="10"/>
      <c r="D320" s="10"/>
      <c r="E320" s="10"/>
      <c r="F320" s="10"/>
      <c r="G320" s="10"/>
      <c r="H320" s="10"/>
      <c r="I320" s="10"/>
      <c r="J320" s="10"/>
      <c r="K320" s="10"/>
      <c r="L320" s="10"/>
      <c r="M320" s="10"/>
      <c r="N320" s="10"/>
      <c r="O320" s="10"/>
      <c r="P320" s="10"/>
      <c r="Q320" s="10"/>
      <c r="R320" s="294"/>
      <c r="S320" s="10"/>
      <c r="T320" s="10"/>
      <c r="U320" s="10"/>
      <c r="V320" s="10"/>
    </row>
    <row r="321" spans="1:22" ht="15.75" customHeight="1" x14ac:dyDescent="0.2">
      <c r="A321" s="10"/>
      <c r="B321" s="10"/>
      <c r="C321" s="10"/>
      <c r="D321" s="10"/>
      <c r="E321" s="10"/>
      <c r="F321" s="10"/>
      <c r="G321" s="10"/>
      <c r="H321" s="10"/>
      <c r="I321" s="10"/>
      <c r="J321" s="10"/>
      <c r="K321" s="10"/>
      <c r="L321" s="10"/>
      <c r="M321" s="10"/>
      <c r="N321" s="10"/>
      <c r="O321" s="10"/>
      <c r="P321" s="10"/>
      <c r="Q321" s="10"/>
      <c r="R321" s="294"/>
      <c r="S321" s="10"/>
      <c r="T321" s="10"/>
      <c r="U321" s="10"/>
      <c r="V321" s="10"/>
    </row>
    <row r="322" spans="1:22" ht="15.75" customHeight="1" x14ac:dyDescent="0.2">
      <c r="A322" s="10"/>
      <c r="B322" s="10"/>
      <c r="C322" s="10"/>
      <c r="D322" s="10"/>
      <c r="E322" s="10"/>
      <c r="F322" s="10"/>
      <c r="G322" s="10"/>
      <c r="H322" s="10"/>
      <c r="I322" s="10"/>
      <c r="J322" s="10"/>
      <c r="K322" s="10"/>
      <c r="L322" s="10"/>
      <c r="M322" s="10"/>
      <c r="N322" s="10"/>
      <c r="O322" s="10"/>
      <c r="P322" s="10"/>
      <c r="Q322" s="10"/>
      <c r="R322" s="294"/>
      <c r="S322" s="10"/>
      <c r="T322" s="10"/>
      <c r="U322" s="10"/>
      <c r="V322" s="10"/>
    </row>
    <row r="323" spans="1:22" ht="15.75" customHeight="1" x14ac:dyDescent="0.2">
      <c r="A323" s="10"/>
      <c r="B323" s="10"/>
      <c r="C323" s="10"/>
      <c r="D323" s="10"/>
      <c r="E323" s="10"/>
      <c r="F323" s="10"/>
      <c r="G323" s="10"/>
      <c r="H323" s="10"/>
      <c r="I323" s="10"/>
      <c r="J323" s="10"/>
      <c r="K323" s="10"/>
      <c r="L323" s="10"/>
      <c r="M323" s="10"/>
      <c r="N323" s="10"/>
      <c r="O323" s="10"/>
      <c r="P323" s="10"/>
      <c r="Q323" s="10"/>
      <c r="R323" s="294"/>
      <c r="S323" s="10"/>
      <c r="T323" s="10"/>
      <c r="U323" s="10"/>
      <c r="V323" s="10"/>
    </row>
    <row r="324" spans="1:22" ht="15.75" customHeight="1" x14ac:dyDescent="0.2">
      <c r="A324" s="10"/>
      <c r="B324" s="10"/>
      <c r="C324" s="10"/>
      <c r="D324" s="10"/>
      <c r="E324" s="10"/>
      <c r="F324" s="10"/>
      <c r="G324" s="10"/>
      <c r="H324" s="10"/>
      <c r="I324" s="10"/>
      <c r="J324" s="10"/>
      <c r="K324" s="10"/>
      <c r="L324" s="10"/>
      <c r="M324" s="10"/>
      <c r="N324" s="10"/>
      <c r="O324" s="10"/>
      <c r="P324" s="10"/>
      <c r="Q324" s="10"/>
      <c r="R324" s="294"/>
      <c r="S324" s="10"/>
      <c r="T324" s="10"/>
      <c r="U324" s="10"/>
      <c r="V324" s="10"/>
    </row>
    <row r="325" spans="1:22" ht="15.75" customHeight="1" x14ac:dyDescent="0.2">
      <c r="A325" s="10"/>
      <c r="B325" s="10"/>
      <c r="C325" s="10"/>
      <c r="D325" s="10"/>
      <c r="E325" s="10"/>
      <c r="F325" s="10"/>
      <c r="G325" s="10"/>
      <c r="H325" s="10"/>
      <c r="I325" s="10"/>
      <c r="J325" s="10"/>
      <c r="K325" s="10"/>
      <c r="L325" s="10"/>
      <c r="M325" s="10"/>
      <c r="N325" s="10"/>
      <c r="O325" s="10"/>
      <c r="P325" s="10"/>
      <c r="Q325" s="10"/>
      <c r="R325" s="294"/>
      <c r="S325" s="10"/>
      <c r="T325" s="10"/>
      <c r="U325" s="10"/>
      <c r="V325" s="10"/>
    </row>
    <row r="326" spans="1:22" ht="15.75" customHeight="1" x14ac:dyDescent="0.2">
      <c r="A326" s="10"/>
      <c r="B326" s="10"/>
      <c r="C326" s="10"/>
      <c r="D326" s="10"/>
      <c r="E326" s="10"/>
      <c r="F326" s="10"/>
      <c r="G326" s="10"/>
      <c r="H326" s="10"/>
      <c r="I326" s="10"/>
      <c r="J326" s="10"/>
      <c r="K326" s="10"/>
      <c r="L326" s="10"/>
      <c r="M326" s="10"/>
      <c r="N326" s="10"/>
      <c r="O326" s="10"/>
      <c r="P326" s="10"/>
      <c r="Q326" s="10"/>
      <c r="R326" s="294"/>
      <c r="S326" s="10"/>
      <c r="T326" s="10"/>
      <c r="U326" s="10"/>
      <c r="V326" s="10"/>
    </row>
    <row r="327" spans="1:22" ht="15.75" customHeight="1" x14ac:dyDescent="0.2">
      <c r="A327" s="10"/>
      <c r="B327" s="10"/>
      <c r="C327" s="10"/>
      <c r="D327" s="10"/>
      <c r="E327" s="10"/>
      <c r="F327" s="10"/>
      <c r="G327" s="10"/>
      <c r="H327" s="10"/>
      <c r="I327" s="10"/>
      <c r="J327" s="10"/>
      <c r="K327" s="10"/>
      <c r="L327" s="10"/>
      <c r="M327" s="10"/>
      <c r="N327" s="10"/>
      <c r="O327" s="10"/>
      <c r="P327" s="10"/>
      <c r="Q327" s="10"/>
      <c r="R327" s="294"/>
      <c r="S327" s="10"/>
      <c r="T327" s="10"/>
      <c r="U327" s="10"/>
      <c r="V327" s="10"/>
    </row>
    <row r="328" spans="1:22" ht="15.75" customHeight="1" x14ac:dyDescent="0.2">
      <c r="A328" s="10"/>
      <c r="B328" s="10"/>
      <c r="C328" s="10"/>
      <c r="D328" s="10"/>
      <c r="E328" s="10"/>
      <c r="F328" s="10"/>
      <c r="G328" s="10"/>
      <c r="H328" s="10"/>
      <c r="I328" s="10"/>
      <c r="J328" s="10"/>
      <c r="K328" s="10"/>
      <c r="L328" s="10"/>
      <c r="M328" s="10"/>
      <c r="N328" s="10"/>
      <c r="O328" s="10"/>
      <c r="P328" s="10"/>
      <c r="Q328" s="10"/>
      <c r="R328" s="294"/>
      <c r="S328" s="10"/>
      <c r="T328" s="10"/>
      <c r="U328" s="10"/>
      <c r="V328" s="10"/>
    </row>
    <row r="329" spans="1:22" ht="15.75" customHeight="1" x14ac:dyDescent="0.2">
      <c r="A329" s="10"/>
      <c r="B329" s="10"/>
      <c r="C329" s="10"/>
      <c r="D329" s="10"/>
      <c r="E329" s="10"/>
      <c r="F329" s="10"/>
      <c r="G329" s="10"/>
      <c r="H329" s="10"/>
      <c r="I329" s="10"/>
      <c r="J329" s="10"/>
      <c r="K329" s="10"/>
      <c r="L329" s="10"/>
      <c r="M329" s="10"/>
      <c r="N329" s="10"/>
      <c r="O329" s="10"/>
      <c r="P329" s="10"/>
      <c r="Q329" s="10"/>
      <c r="R329" s="294"/>
      <c r="S329" s="10"/>
      <c r="T329" s="10"/>
      <c r="U329" s="10"/>
      <c r="V329" s="10"/>
    </row>
    <row r="330" spans="1:22" ht="15.75" customHeight="1" x14ac:dyDescent="0.2">
      <c r="A330" s="10"/>
      <c r="B330" s="10"/>
      <c r="C330" s="10"/>
      <c r="D330" s="10"/>
      <c r="E330" s="10"/>
      <c r="F330" s="10"/>
      <c r="G330" s="10"/>
      <c r="H330" s="10"/>
      <c r="I330" s="10"/>
      <c r="J330" s="10"/>
      <c r="K330" s="10"/>
      <c r="L330" s="10"/>
      <c r="M330" s="10"/>
      <c r="N330" s="10"/>
      <c r="O330" s="10"/>
      <c r="P330" s="10"/>
      <c r="Q330" s="10"/>
      <c r="R330" s="294"/>
      <c r="S330" s="10"/>
      <c r="T330" s="10"/>
      <c r="U330" s="10"/>
      <c r="V330" s="10"/>
    </row>
    <row r="331" spans="1:22" ht="15.75" customHeight="1" x14ac:dyDescent="0.2">
      <c r="A331" s="10"/>
      <c r="B331" s="10"/>
      <c r="C331" s="10"/>
      <c r="D331" s="10"/>
      <c r="E331" s="10"/>
      <c r="F331" s="10"/>
      <c r="G331" s="10"/>
      <c r="H331" s="10"/>
      <c r="I331" s="10"/>
      <c r="J331" s="10"/>
      <c r="K331" s="10"/>
      <c r="L331" s="10"/>
      <c r="M331" s="10"/>
      <c r="N331" s="10"/>
      <c r="O331" s="10"/>
      <c r="P331" s="10"/>
      <c r="Q331" s="10"/>
      <c r="R331" s="294"/>
      <c r="S331" s="10"/>
      <c r="T331" s="10"/>
      <c r="U331" s="10"/>
      <c r="V331" s="10"/>
    </row>
    <row r="332" spans="1:22" ht="15.75" customHeight="1" x14ac:dyDescent="0.2">
      <c r="A332" s="10"/>
      <c r="B332" s="10"/>
      <c r="C332" s="10"/>
      <c r="D332" s="10"/>
      <c r="E332" s="10"/>
      <c r="F332" s="10"/>
      <c r="G332" s="10"/>
      <c r="H332" s="10"/>
      <c r="I332" s="10"/>
      <c r="J332" s="10"/>
      <c r="K332" s="10"/>
      <c r="L332" s="10"/>
      <c r="M332" s="10"/>
      <c r="N332" s="10"/>
      <c r="O332" s="10"/>
      <c r="P332" s="10"/>
      <c r="Q332" s="10"/>
      <c r="R332" s="294"/>
      <c r="S332" s="10"/>
      <c r="T332" s="10"/>
      <c r="U332" s="10"/>
      <c r="V332" s="10"/>
    </row>
    <row r="333" spans="1:22" ht="15.75" customHeight="1" x14ac:dyDescent="0.2">
      <c r="A333" s="10"/>
      <c r="B333" s="10"/>
      <c r="C333" s="10"/>
      <c r="D333" s="10"/>
      <c r="E333" s="10"/>
      <c r="F333" s="10"/>
      <c r="G333" s="10"/>
      <c r="H333" s="10"/>
      <c r="I333" s="10"/>
      <c r="J333" s="10"/>
      <c r="K333" s="10"/>
      <c r="L333" s="10"/>
      <c r="M333" s="10"/>
      <c r="N333" s="10"/>
      <c r="O333" s="10"/>
      <c r="P333" s="10"/>
      <c r="Q333" s="10"/>
      <c r="R333" s="294"/>
      <c r="S333" s="10"/>
      <c r="T333" s="10"/>
      <c r="U333" s="10"/>
      <c r="V333" s="10"/>
    </row>
    <row r="334" spans="1:22" ht="15.75" customHeight="1" x14ac:dyDescent="0.2">
      <c r="A334" s="10"/>
      <c r="B334" s="10"/>
      <c r="C334" s="10"/>
      <c r="D334" s="10"/>
      <c r="E334" s="10"/>
      <c r="F334" s="10"/>
      <c r="G334" s="10"/>
      <c r="H334" s="10"/>
      <c r="I334" s="10"/>
      <c r="J334" s="10"/>
      <c r="K334" s="10"/>
      <c r="L334" s="10"/>
      <c r="M334" s="10"/>
      <c r="N334" s="10"/>
      <c r="O334" s="10"/>
      <c r="P334" s="10"/>
      <c r="Q334" s="10"/>
      <c r="R334" s="294"/>
      <c r="S334" s="10"/>
      <c r="T334" s="10"/>
      <c r="U334" s="10"/>
      <c r="V334" s="10"/>
    </row>
    <row r="335" spans="1:22" ht="15.75" customHeight="1" x14ac:dyDescent="0.2">
      <c r="A335" s="10"/>
      <c r="B335" s="10"/>
      <c r="C335" s="10"/>
      <c r="D335" s="10"/>
      <c r="E335" s="10"/>
      <c r="F335" s="10"/>
      <c r="G335" s="10"/>
      <c r="H335" s="10"/>
      <c r="I335" s="10"/>
      <c r="J335" s="10"/>
      <c r="K335" s="10"/>
      <c r="L335" s="10"/>
      <c r="M335" s="10"/>
      <c r="N335" s="10"/>
      <c r="O335" s="10"/>
      <c r="P335" s="10"/>
      <c r="Q335" s="10"/>
      <c r="R335" s="294"/>
      <c r="S335" s="10"/>
      <c r="T335" s="10"/>
      <c r="U335" s="10"/>
      <c r="V335" s="10"/>
    </row>
    <row r="336" spans="1:22" ht="15.75" customHeight="1" x14ac:dyDescent="0.2">
      <c r="A336" s="10"/>
      <c r="B336" s="10"/>
      <c r="C336" s="10"/>
      <c r="D336" s="10"/>
      <c r="E336" s="10"/>
      <c r="F336" s="10"/>
      <c r="G336" s="10"/>
      <c r="H336" s="10"/>
      <c r="I336" s="10"/>
      <c r="J336" s="10"/>
      <c r="K336" s="10"/>
      <c r="L336" s="10"/>
      <c r="M336" s="10"/>
      <c r="N336" s="10"/>
      <c r="O336" s="10"/>
      <c r="P336" s="10"/>
      <c r="Q336" s="10"/>
      <c r="R336" s="294"/>
      <c r="S336" s="10"/>
      <c r="T336" s="10"/>
      <c r="U336" s="10"/>
      <c r="V336" s="10"/>
    </row>
    <row r="337" spans="1:22" ht="15.75" customHeight="1" x14ac:dyDescent="0.2">
      <c r="A337" s="10"/>
      <c r="B337" s="10"/>
      <c r="C337" s="10"/>
      <c r="D337" s="10"/>
      <c r="E337" s="10"/>
      <c r="F337" s="10"/>
      <c r="G337" s="10"/>
      <c r="H337" s="10"/>
      <c r="I337" s="10"/>
      <c r="J337" s="10"/>
      <c r="K337" s="10"/>
      <c r="L337" s="10"/>
      <c r="M337" s="10"/>
      <c r="N337" s="10"/>
      <c r="O337" s="10"/>
      <c r="P337" s="10"/>
      <c r="Q337" s="10"/>
      <c r="R337" s="294"/>
      <c r="S337" s="10"/>
      <c r="T337" s="10"/>
      <c r="U337" s="10"/>
      <c r="V337" s="10"/>
    </row>
    <row r="338" spans="1:22" ht="15.75" customHeight="1" x14ac:dyDescent="0.2">
      <c r="A338" s="10"/>
      <c r="B338" s="10"/>
      <c r="C338" s="10"/>
      <c r="D338" s="10"/>
      <c r="E338" s="10"/>
      <c r="F338" s="10"/>
      <c r="G338" s="10"/>
      <c r="H338" s="10"/>
      <c r="I338" s="10"/>
      <c r="J338" s="10"/>
      <c r="K338" s="10"/>
      <c r="L338" s="10"/>
      <c r="M338" s="10"/>
      <c r="N338" s="10"/>
      <c r="O338" s="10"/>
      <c r="P338" s="10"/>
      <c r="Q338" s="10"/>
      <c r="R338" s="294"/>
      <c r="S338" s="10"/>
      <c r="T338" s="10"/>
      <c r="U338" s="10"/>
      <c r="V338" s="10"/>
    </row>
    <row r="339" spans="1:22" ht="15.75" customHeight="1" x14ac:dyDescent="0.2">
      <c r="A339" s="10"/>
      <c r="B339" s="10"/>
      <c r="C339" s="10"/>
      <c r="D339" s="10"/>
      <c r="E339" s="10"/>
      <c r="F339" s="10"/>
      <c r="G339" s="10"/>
      <c r="H339" s="10"/>
      <c r="I339" s="10"/>
      <c r="J339" s="10"/>
      <c r="K339" s="10"/>
      <c r="L339" s="10"/>
      <c r="M339" s="10"/>
      <c r="N339" s="10"/>
      <c r="O339" s="10"/>
      <c r="P339" s="10"/>
      <c r="Q339" s="10"/>
      <c r="R339" s="294"/>
      <c r="S339" s="10"/>
      <c r="T339" s="10"/>
      <c r="U339" s="10"/>
      <c r="V339" s="10"/>
    </row>
    <row r="340" spans="1:22" ht="15.75" customHeight="1" x14ac:dyDescent="0.2">
      <c r="A340" s="10"/>
      <c r="B340" s="10"/>
      <c r="C340" s="10"/>
      <c r="D340" s="10"/>
      <c r="E340" s="10"/>
      <c r="F340" s="10"/>
      <c r="G340" s="10"/>
      <c r="H340" s="10"/>
      <c r="I340" s="10"/>
      <c r="J340" s="10"/>
      <c r="K340" s="10"/>
      <c r="L340" s="10"/>
      <c r="M340" s="10"/>
      <c r="N340" s="10"/>
      <c r="O340" s="10"/>
      <c r="P340" s="10"/>
      <c r="Q340" s="10"/>
      <c r="R340" s="294"/>
      <c r="S340" s="10"/>
      <c r="T340" s="10"/>
      <c r="U340" s="10"/>
      <c r="V340" s="10"/>
    </row>
    <row r="341" spans="1:22" ht="15.75" customHeight="1" x14ac:dyDescent="0.2">
      <c r="A341" s="10"/>
      <c r="B341" s="10"/>
      <c r="C341" s="10"/>
      <c r="D341" s="10"/>
      <c r="E341" s="10"/>
      <c r="F341" s="10"/>
      <c r="G341" s="10"/>
      <c r="H341" s="10"/>
      <c r="I341" s="10"/>
      <c r="J341" s="10"/>
      <c r="K341" s="10"/>
      <c r="L341" s="10"/>
      <c r="M341" s="10"/>
      <c r="N341" s="10"/>
      <c r="O341" s="10"/>
      <c r="P341" s="10"/>
      <c r="Q341" s="10"/>
      <c r="R341" s="294"/>
      <c r="S341" s="10"/>
      <c r="T341" s="10"/>
      <c r="U341" s="10"/>
      <c r="V341" s="10"/>
    </row>
    <row r="342" spans="1:22" ht="15.75" customHeight="1" x14ac:dyDescent="0.2">
      <c r="A342" s="10"/>
      <c r="B342" s="10"/>
      <c r="C342" s="10"/>
      <c r="D342" s="10"/>
      <c r="E342" s="10"/>
      <c r="F342" s="10"/>
      <c r="G342" s="10"/>
      <c r="H342" s="10"/>
      <c r="I342" s="10"/>
      <c r="J342" s="10"/>
      <c r="K342" s="10"/>
      <c r="L342" s="10"/>
      <c r="M342" s="10"/>
      <c r="N342" s="10"/>
      <c r="O342" s="10"/>
      <c r="P342" s="10"/>
      <c r="Q342" s="10"/>
      <c r="R342" s="294"/>
      <c r="S342" s="10"/>
      <c r="T342" s="10"/>
      <c r="U342" s="10"/>
      <c r="V342" s="10"/>
    </row>
    <row r="343" spans="1:22" ht="15.75" customHeight="1" x14ac:dyDescent="0.2">
      <c r="A343" s="10"/>
      <c r="B343" s="10"/>
      <c r="C343" s="10"/>
      <c r="D343" s="10"/>
      <c r="E343" s="10"/>
      <c r="F343" s="10"/>
      <c r="G343" s="10"/>
      <c r="H343" s="10"/>
      <c r="I343" s="10"/>
      <c r="J343" s="10"/>
      <c r="K343" s="10"/>
      <c r="L343" s="10"/>
      <c r="M343" s="10"/>
      <c r="N343" s="10"/>
      <c r="O343" s="10"/>
      <c r="P343" s="10"/>
      <c r="Q343" s="10"/>
      <c r="R343" s="294"/>
      <c r="S343" s="10"/>
      <c r="T343" s="10"/>
      <c r="U343" s="10"/>
      <c r="V343" s="10"/>
    </row>
    <row r="344" spans="1:22" ht="15.75" customHeight="1" x14ac:dyDescent="0.2">
      <c r="A344" s="10"/>
      <c r="B344" s="10"/>
      <c r="C344" s="10"/>
      <c r="D344" s="10"/>
      <c r="E344" s="10"/>
      <c r="F344" s="10"/>
      <c r="G344" s="10"/>
      <c r="H344" s="10"/>
      <c r="I344" s="10"/>
      <c r="J344" s="10"/>
      <c r="K344" s="10"/>
      <c r="L344" s="10"/>
      <c r="M344" s="10"/>
      <c r="N344" s="10"/>
      <c r="O344" s="10"/>
      <c r="P344" s="10"/>
      <c r="Q344" s="10"/>
      <c r="R344" s="294"/>
      <c r="S344" s="10"/>
      <c r="T344" s="10"/>
      <c r="U344" s="10"/>
      <c r="V344" s="10"/>
    </row>
    <row r="345" spans="1:22" ht="15.75" customHeight="1" x14ac:dyDescent="0.2">
      <c r="A345" s="10"/>
      <c r="B345" s="10"/>
      <c r="C345" s="10"/>
      <c r="D345" s="10"/>
      <c r="E345" s="10"/>
      <c r="F345" s="10"/>
      <c r="G345" s="10"/>
      <c r="H345" s="10"/>
      <c r="I345" s="10"/>
      <c r="J345" s="10"/>
      <c r="K345" s="10"/>
      <c r="L345" s="10"/>
      <c r="M345" s="10"/>
      <c r="N345" s="10"/>
      <c r="O345" s="10"/>
      <c r="P345" s="10"/>
      <c r="Q345" s="10"/>
      <c r="R345" s="294"/>
      <c r="S345" s="10"/>
      <c r="T345" s="10"/>
      <c r="U345" s="10"/>
      <c r="V345" s="10"/>
    </row>
    <row r="346" spans="1:22" ht="15.75" customHeight="1" x14ac:dyDescent="0.2">
      <c r="A346" s="10"/>
      <c r="B346" s="10"/>
      <c r="C346" s="10"/>
      <c r="D346" s="10"/>
      <c r="E346" s="10"/>
      <c r="F346" s="10"/>
      <c r="G346" s="10"/>
      <c r="H346" s="10"/>
      <c r="I346" s="10"/>
      <c r="J346" s="10"/>
      <c r="K346" s="10"/>
      <c r="L346" s="10"/>
      <c r="M346" s="10"/>
      <c r="N346" s="10"/>
      <c r="O346" s="10"/>
      <c r="P346" s="10"/>
      <c r="Q346" s="10"/>
      <c r="R346" s="294"/>
      <c r="S346" s="10"/>
      <c r="T346" s="10"/>
      <c r="U346" s="10"/>
      <c r="V346" s="10"/>
    </row>
    <row r="347" spans="1:22" ht="15.75" customHeight="1" x14ac:dyDescent="0.2">
      <c r="A347" s="10"/>
      <c r="B347" s="10"/>
      <c r="C347" s="10"/>
      <c r="D347" s="10"/>
      <c r="E347" s="10"/>
      <c r="F347" s="10"/>
      <c r="G347" s="10"/>
      <c r="H347" s="10"/>
      <c r="I347" s="10"/>
      <c r="J347" s="10"/>
      <c r="K347" s="10"/>
      <c r="L347" s="10"/>
      <c r="M347" s="10"/>
      <c r="N347" s="10"/>
      <c r="O347" s="10"/>
      <c r="P347" s="10"/>
      <c r="Q347" s="10"/>
      <c r="R347" s="294"/>
      <c r="S347" s="10"/>
      <c r="T347" s="10"/>
      <c r="U347" s="10"/>
      <c r="V347" s="10"/>
    </row>
    <row r="348" spans="1:22" ht="15.75" customHeight="1" x14ac:dyDescent="0.2">
      <c r="A348" s="10"/>
      <c r="B348" s="10"/>
      <c r="C348" s="10"/>
      <c r="D348" s="10"/>
      <c r="E348" s="10"/>
      <c r="F348" s="10"/>
      <c r="G348" s="10"/>
      <c r="H348" s="10"/>
      <c r="I348" s="10"/>
      <c r="J348" s="10"/>
      <c r="K348" s="10"/>
      <c r="L348" s="10"/>
      <c r="M348" s="10"/>
      <c r="N348" s="10"/>
      <c r="O348" s="10"/>
      <c r="P348" s="10"/>
      <c r="Q348" s="10"/>
      <c r="R348" s="294"/>
      <c r="S348" s="10"/>
      <c r="T348" s="10"/>
      <c r="U348" s="10"/>
      <c r="V348" s="10"/>
    </row>
    <row r="349" spans="1:22" ht="15.75" customHeight="1" x14ac:dyDescent="0.2">
      <c r="A349" s="10"/>
      <c r="B349" s="10"/>
      <c r="C349" s="10"/>
      <c r="D349" s="10"/>
      <c r="E349" s="10"/>
      <c r="F349" s="10"/>
      <c r="G349" s="10"/>
      <c r="H349" s="10"/>
      <c r="I349" s="10"/>
      <c r="J349" s="10"/>
      <c r="K349" s="10"/>
      <c r="L349" s="10"/>
      <c r="M349" s="10"/>
      <c r="N349" s="10"/>
      <c r="O349" s="10"/>
      <c r="P349" s="10"/>
      <c r="Q349" s="10"/>
      <c r="R349" s="294"/>
      <c r="S349" s="10"/>
      <c r="T349" s="10"/>
      <c r="U349" s="10"/>
      <c r="V349" s="10"/>
    </row>
    <row r="350" spans="1:22" ht="15.75" customHeight="1" x14ac:dyDescent="0.2">
      <c r="A350" s="10"/>
      <c r="B350" s="10"/>
      <c r="C350" s="10"/>
      <c r="D350" s="10"/>
      <c r="E350" s="10"/>
      <c r="F350" s="10"/>
      <c r="G350" s="10"/>
      <c r="H350" s="10"/>
      <c r="I350" s="10"/>
      <c r="J350" s="10"/>
      <c r="K350" s="10"/>
      <c r="L350" s="10"/>
      <c r="M350" s="10"/>
      <c r="N350" s="10"/>
      <c r="O350" s="10"/>
      <c r="P350" s="10"/>
      <c r="Q350" s="10"/>
      <c r="R350" s="294"/>
      <c r="S350" s="10"/>
      <c r="T350" s="10"/>
      <c r="U350" s="10"/>
      <c r="V350" s="10"/>
    </row>
    <row r="351" spans="1:22" ht="15.75" customHeight="1" x14ac:dyDescent="0.2">
      <c r="A351" s="10"/>
      <c r="B351" s="10"/>
      <c r="C351" s="10"/>
      <c r="D351" s="10"/>
      <c r="E351" s="10"/>
      <c r="F351" s="10"/>
      <c r="G351" s="10"/>
      <c r="H351" s="10"/>
      <c r="I351" s="10"/>
      <c r="J351" s="10"/>
      <c r="K351" s="10"/>
      <c r="L351" s="10"/>
      <c r="M351" s="10"/>
      <c r="N351" s="10"/>
      <c r="O351" s="10"/>
      <c r="P351" s="10"/>
      <c r="Q351" s="10"/>
      <c r="R351" s="294"/>
      <c r="S351" s="10"/>
      <c r="T351" s="10"/>
      <c r="U351" s="10"/>
      <c r="V351" s="10"/>
    </row>
    <row r="352" spans="1:22" ht="15.75" customHeight="1" x14ac:dyDescent="0.2">
      <c r="A352" s="10"/>
      <c r="B352" s="10"/>
      <c r="C352" s="10"/>
      <c r="D352" s="10"/>
      <c r="E352" s="10"/>
      <c r="F352" s="10"/>
      <c r="G352" s="10"/>
      <c r="H352" s="10"/>
      <c r="I352" s="10"/>
      <c r="J352" s="10"/>
      <c r="K352" s="10"/>
      <c r="L352" s="10"/>
      <c r="M352" s="10"/>
      <c r="N352" s="10"/>
      <c r="O352" s="10"/>
      <c r="P352" s="10"/>
      <c r="Q352" s="10"/>
      <c r="R352" s="294"/>
      <c r="S352" s="10"/>
      <c r="T352" s="10"/>
      <c r="U352" s="10"/>
      <c r="V352" s="10"/>
    </row>
    <row r="353" spans="1:22" ht="15.75" customHeight="1" x14ac:dyDescent="0.2">
      <c r="A353" s="10"/>
      <c r="B353" s="10"/>
      <c r="C353" s="10"/>
      <c r="D353" s="10"/>
      <c r="E353" s="10"/>
      <c r="F353" s="10"/>
      <c r="G353" s="10"/>
      <c r="H353" s="10"/>
      <c r="I353" s="10"/>
      <c r="J353" s="10"/>
      <c r="K353" s="10"/>
      <c r="L353" s="10"/>
      <c r="M353" s="10"/>
      <c r="N353" s="10"/>
      <c r="O353" s="10"/>
      <c r="P353" s="10"/>
      <c r="Q353" s="10"/>
      <c r="R353" s="294"/>
      <c r="S353" s="10"/>
      <c r="T353" s="10"/>
      <c r="U353" s="10"/>
      <c r="V353" s="10"/>
    </row>
    <row r="354" spans="1:22" ht="15.75" customHeight="1" x14ac:dyDescent="0.2">
      <c r="A354" s="10"/>
      <c r="B354" s="10"/>
      <c r="C354" s="10"/>
      <c r="D354" s="10"/>
      <c r="E354" s="10"/>
      <c r="F354" s="10"/>
      <c r="G354" s="10"/>
      <c r="H354" s="10"/>
      <c r="I354" s="10"/>
      <c r="J354" s="10"/>
      <c r="K354" s="10"/>
      <c r="L354" s="10"/>
      <c r="M354" s="10"/>
      <c r="N354" s="10"/>
      <c r="O354" s="10"/>
      <c r="P354" s="10"/>
      <c r="Q354" s="10"/>
      <c r="R354" s="294"/>
      <c r="S354" s="10"/>
      <c r="T354" s="10"/>
      <c r="U354" s="10"/>
      <c r="V354" s="10"/>
    </row>
    <row r="355" spans="1:22" ht="15.75" customHeight="1" x14ac:dyDescent="0.2">
      <c r="A355" s="10"/>
      <c r="B355" s="10"/>
      <c r="C355" s="10"/>
      <c r="D355" s="10"/>
      <c r="E355" s="10"/>
      <c r="F355" s="10"/>
      <c r="G355" s="10"/>
      <c r="H355" s="10"/>
      <c r="I355" s="10"/>
      <c r="J355" s="10"/>
      <c r="K355" s="10"/>
      <c r="L355" s="10"/>
      <c r="M355" s="10"/>
      <c r="N355" s="10"/>
      <c r="O355" s="10"/>
      <c r="P355" s="10"/>
      <c r="Q355" s="10"/>
      <c r="R355" s="294"/>
      <c r="S355" s="10"/>
      <c r="T355" s="10"/>
      <c r="U355" s="10"/>
      <c r="V355" s="10"/>
    </row>
    <row r="356" spans="1:22" ht="15.75" customHeight="1" x14ac:dyDescent="0.2">
      <c r="A356" s="10"/>
      <c r="B356" s="10"/>
      <c r="C356" s="10"/>
      <c r="D356" s="10"/>
      <c r="E356" s="10"/>
      <c r="F356" s="10"/>
      <c r="G356" s="10"/>
      <c r="H356" s="10"/>
      <c r="I356" s="10"/>
      <c r="J356" s="10"/>
      <c r="K356" s="10"/>
      <c r="L356" s="10"/>
      <c r="M356" s="10"/>
      <c r="N356" s="10"/>
      <c r="O356" s="10"/>
      <c r="P356" s="10"/>
      <c r="Q356" s="10"/>
      <c r="R356" s="294"/>
      <c r="S356" s="10"/>
      <c r="T356" s="10"/>
      <c r="U356" s="10"/>
      <c r="V356" s="10"/>
    </row>
    <row r="357" spans="1:22" ht="15.75" customHeight="1" x14ac:dyDescent="0.2">
      <c r="A357" s="10"/>
      <c r="B357" s="10"/>
      <c r="C357" s="10"/>
      <c r="D357" s="10"/>
      <c r="E357" s="10"/>
      <c r="F357" s="10"/>
      <c r="G357" s="10"/>
      <c r="H357" s="10"/>
      <c r="I357" s="10"/>
      <c r="J357" s="10"/>
      <c r="K357" s="10"/>
      <c r="L357" s="10"/>
      <c r="M357" s="10"/>
      <c r="N357" s="10"/>
      <c r="O357" s="10"/>
      <c r="P357" s="10"/>
      <c r="Q357" s="10"/>
      <c r="R357" s="294"/>
      <c r="S357" s="10"/>
      <c r="T357" s="10"/>
      <c r="U357" s="10"/>
      <c r="V357" s="10"/>
    </row>
    <row r="358" spans="1:22" ht="15.75" customHeight="1" x14ac:dyDescent="0.2">
      <c r="A358" s="10"/>
      <c r="B358" s="10"/>
      <c r="C358" s="10"/>
      <c r="D358" s="10"/>
      <c r="E358" s="10"/>
      <c r="F358" s="10"/>
      <c r="G358" s="10"/>
      <c r="H358" s="10"/>
      <c r="I358" s="10"/>
      <c r="J358" s="10"/>
      <c r="K358" s="10"/>
      <c r="L358" s="10"/>
      <c r="M358" s="10"/>
      <c r="N358" s="10"/>
      <c r="O358" s="10"/>
      <c r="P358" s="10"/>
      <c r="Q358" s="10"/>
      <c r="R358" s="294"/>
      <c r="S358" s="10"/>
      <c r="T358" s="10"/>
      <c r="U358" s="10"/>
      <c r="V358" s="10"/>
    </row>
    <row r="359" spans="1:22" ht="15.75" customHeight="1" x14ac:dyDescent="0.2">
      <c r="A359" s="10"/>
      <c r="B359" s="10"/>
      <c r="C359" s="10"/>
      <c r="D359" s="10"/>
      <c r="E359" s="10"/>
      <c r="F359" s="10"/>
      <c r="G359" s="10"/>
      <c r="H359" s="10"/>
      <c r="I359" s="10"/>
      <c r="J359" s="10"/>
      <c r="K359" s="10"/>
      <c r="L359" s="10"/>
      <c r="M359" s="10"/>
      <c r="N359" s="10"/>
      <c r="O359" s="10"/>
      <c r="P359" s="10"/>
      <c r="Q359" s="10"/>
      <c r="R359" s="294"/>
      <c r="S359" s="10"/>
      <c r="T359" s="10"/>
      <c r="U359" s="10"/>
      <c r="V359" s="10"/>
    </row>
    <row r="360" spans="1:22" ht="15.75" customHeight="1" x14ac:dyDescent="0.2">
      <c r="A360" s="10"/>
      <c r="B360" s="10"/>
      <c r="C360" s="10"/>
      <c r="D360" s="10"/>
      <c r="E360" s="10"/>
      <c r="F360" s="10"/>
      <c r="G360" s="10"/>
      <c r="H360" s="10"/>
      <c r="I360" s="10"/>
      <c r="J360" s="10"/>
      <c r="K360" s="10"/>
      <c r="L360" s="10"/>
      <c r="M360" s="10"/>
      <c r="N360" s="10"/>
      <c r="O360" s="10"/>
      <c r="P360" s="10"/>
      <c r="Q360" s="10"/>
      <c r="R360" s="294"/>
      <c r="S360" s="10"/>
      <c r="T360" s="10"/>
      <c r="U360" s="10"/>
      <c r="V360" s="10"/>
    </row>
    <row r="361" spans="1:22" ht="15.75" customHeight="1" x14ac:dyDescent="0.2">
      <c r="A361" s="10"/>
      <c r="B361" s="10"/>
      <c r="C361" s="10"/>
      <c r="D361" s="10"/>
      <c r="E361" s="10"/>
      <c r="F361" s="10"/>
      <c r="G361" s="10"/>
      <c r="H361" s="10"/>
      <c r="I361" s="10"/>
      <c r="J361" s="10"/>
      <c r="K361" s="10"/>
      <c r="L361" s="10"/>
      <c r="M361" s="10"/>
      <c r="N361" s="10"/>
      <c r="O361" s="10"/>
      <c r="P361" s="10"/>
      <c r="Q361" s="10"/>
      <c r="R361" s="294"/>
      <c r="S361" s="10"/>
      <c r="T361" s="10"/>
      <c r="U361" s="10"/>
      <c r="V361" s="10"/>
    </row>
    <row r="362" spans="1:22" ht="15.75" customHeight="1" x14ac:dyDescent="0.2">
      <c r="A362" s="10"/>
      <c r="B362" s="10"/>
      <c r="C362" s="10"/>
      <c r="D362" s="10"/>
      <c r="E362" s="10"/>
      <c r="F362" s="10"/>
      <c r="G362" s="10"/>
      <c r="H362" s="10"/>
      <c r="I362" s="10"/>
      <c r="J362" s="10"/>
      <c r="K362" s="10"/>
      <c r="L362" s="10"/>
      <c r="M362" s="10"/>
      <c r="N362" s="10"/>
      <c r="O362" s="10"/>
      <c r="P362" s="10"/>
      <c r="Q362" s="10"/>
      <c r="R362" s="294"/>
      <c r="S362" s="10"/>
      <c r="T362" s="10"/>
      <c r="U362" s="10"/>
      <c r="V362" s="10"/>
    </row>
    <row r="363" spans="1:22" ht="15.75" customHeight="1" x14ac:dyDescent="0.2">
      <c r="A363" s="10"/>
      <c r="B363" s="10"/>
      <c r="C363" s="10"/>
      <c r="D363" s="10"/>
      <c r="E363" s="10"/>
      <c r="F363" s="10"/>
      <c r="G363" s="10"/>
      <c r="H363" s="10"/>
      <c r="I363" s="10"/>
      <c r="J363" s="10"/>
      <c r="K363" s="10"/>
      <c r="L363" s="10"/>
      <c r="M363" s="10"/>
      <c r="N363" s="10"/>
      <c r="O363" s="10"/>
      <c r="P363" s="10"/>
      <c r="Q363" s="10"/>
      <c r="R363" s="294"/>
      <c r="S363" s="10"/>
      <c r="T363" s="10"/>
      <c r="U363" s="10"/>
      <c r="V363" s="10"/>
    </row>
    <row r="364" spans="1:22" ht="15.75" customHeight="1" x14ac:dyDescent="0.2">
      <c r="A364" s="10"/>
      <c r="B364" s="10"/>
      <c r="C364" s="10"/>
      <c r="D364" s="10"/>
      <c r="E364" s="10"/>
      <c r="F364" s="10"/>
      <c r="G364" s="10"/>
      <c r="H364" s="10"/>
      <c r="I364" s="10"/>
      <c r="J364" s="10"/>
      <c r="K364" s="10"/>
      <c r="L364" s="10"/>
      <c r="M364" s="10"/>
      <c r="N364" s="10"/>
      <c r="O364" s="10"/>
      <c r="P364" s="10"/>
      <c r="Q364" s="10"/>
      <c r="R364" s="294"/>
      <c r="S364" s="10"/>
      <c r="T364" s="10"/>
      <c r="U364" s="10"/>
      <c r="V364" s="10"/>
    </row>
    <row r="365" spans="1:22" ht="15.75" customHeight="1" x14ac:dyDescent="0.2">
      <c r="A365" s="10"/>
      <c r="B365" s="10"/>
      <c r="C365" s="10"/>
      <c r="D365" s="10"/>
      <c r="E365" s="10"/>
      <c r="F365" s="10"/>
      <c r="G365" s="10"/>
      <c r="H365" s="10"/>
      <c r="I365" s="10"/>
      <c r="J365" s="10"/>
      <c r="K365" s="10"/>
      <c r="L365" s="10"/>
      <c r="M365" s="10"/>
      <c r="N365" s="10"/>
      <c r="O365" s="10"/>
      <c r="P365" s="10"/>
      <c r="Q365" s="10"/>
      <c r="R365" s="294"/>
      <c r="S365" s="10"/>
      <c r="T365" s="10"/>
      <c r="U365" s="10"/>
      <c r="V365" s="10"/>
    </row>
    <row r="366" spans="1:22" ht="15.75" customHeight="1" x14ac:dyDescent="0.2">
      <c r="A366" s="10"/>
      <c r="B366" s="10"/>
      <c r="C366" s="10"/>
      <c r="D366" s="10"/>
      <c r="E366" s="10"/>
      <c r="F366" s="10"/>
      <c r="G366" s="10"/>
      <c r="H366" s="10"/>
      <c r="I366" s="10"/>
      <c r="J366" s="10"/>
      <c r="K366" s="10"/>
      <c r="L366" s="10"/>
      <c r="M366" s="10"/>
      <c r="N366" s="10"/>
      <c r="O366" s="10"/>
      <c r="P366" s="10"/>
      <c r="Q366" s="10"/>
      <c r="R366" s="294"/>
      <c r="S366" s="10"/>
      <c r="T366" s="10"/>
      <c r="U366" s="10"/>
      <c r="V366" s="10"/>
    </row>
    <row r="367" spans="1:22" ht="15.75" customHeight="1" x14ac:dyDescent="0.2">
      <c r="A367" s="10"/>
      <c r="B367" s="10"/>
      <c r="C367" s="10"/>
      <c r="D367" s="10"/>
      <c r="E367" s="10"/>
      <c r="F367" s="10"/>
      <c r="G367" s="10"/>
      <c r="H367" s="10"/>
      <c r="I367" s="10"/>
      <c r="J367" s="10"/>
      <c r="K367" s="10"/>
      <c r="L367" s="10"/>
      <c r="M367" s="10"/>
      <c r="N367" s="10"/>
      <c r="O367" s="10"/>
      <c r="P367" s="10"/>
      <c r="Q367" s="10"/>
      <c r="R367" s="294"/>
      <c r="S367" s="10"/>
      <c r="T367" s="10"/>
      <c r="U367" s="10"/>
      <c r="V367" s="10"/>
    </row>
    <row r="368" spans="1:22" ht="15.75" customHeight="1" x14ac:dyDescent="0.2">
      <c r="A368" s="10"/>
      <c r="B368" s="10"/>
      <c r="C368" s="10"/>
      <c r="D368" s="10"/>
      <c r="E368" s="10"/>
      <c r="F368" s="10"/>
      <c r="G368" s="10"/>
      <c r="H368" s="10"/>
      <c r="I368" s="10"/>
      <c r="J368" s="10"/>
      <c r="K368" s="10"/>
      <c r="L368" s="10"/>
      <c r="M368" s="10"/>
      <c r="N368" s="10"/>
      <c r="O368" s="10"/>
      <c r="P368" s="10"/>
      <c r="Q368" s="10"/>
      <c r="R368" s="294"/>
      <c r="S368" s="10"/>
      <c r="T368" s="10"/>
      <c r="U368" s="10"/>
      <c r="V368" s="10"/>
    </row>
    <row r="369" spans="1:22" ht="15.75" customHeight="1" x14ac:dyDescent="0.2">
      <c r="A369" s="10"/>
      <c r="B369" s="10"/>
      <c r="C369" s="10"/>
      <c r="D369" s="10"/>
      <c r="E369" s="10"/>
      <c r="F369" s="10"/>
      <c r="G369" s="10"/>
      <c r="H369" s="10"/>
      <c r="I369" s="10"/>
      <c r="J369" s="10"/>
      <c r="K369" s="10"/>
      <c r="L369" s="10"/>
      <c r="M369" s="10"/>
      <c r="N369" s="10"/>
      <c r="O369" s="10"/>
      <c r="P369" s="10"/>
      <c r="Q369" s="10"/>
      <c r="R369" s="294"/>
      <c r="S369" s="10"/>
      <c r="T369" s="10"/>
      <c r="U369" s="10"/>
      <c r="V369" s="10"/>
    </row>
    <row r="370" spans="1:22" ht="15.75" customHeight="1" x14ac:dyDescent="0.2">
      <c r="A370" s="10"/>
      <c r="B370" s="10"/>
      <c r="C370" s="10"/>
      <c r="D370" s="10"/>
      <c r="E370" s="10"/>
      <c r="F370" s="10"/>
      <c r="G370" s="10"/>
      <c r="H370" s="10"/>
      <c r="I370" s="10"/>
      <c r="J370" s="10"/>
      <c r="K370" s="10"/>
      <c r="L370" s="10"/>
      <c r="M370" s="10"/>
      <c r="N370" s="10"/>
      <c r="O370" s="10"/>
      <c r="P370" s="10"/>
      <c r="Q370" s="10"/>
      <c r="R370" s="294"/>
      <c r="S370" s="10"/>
      <c r="T370" s="10"/>
      <c r="U370" s="10"/>
      <c r="V370" s="10"/>
    </row>
    <row r="371" spans="1:22" ht="15.75" customHeight="1" x14ac:dyDescent="0.2">
      <c r="A371" s="10"/>
      <c r="B371" s="10"/>
      <c r="C371" s="10"/>
      <c r="D371" s="10"/>
      <c r="E371" s="10"/>
      <c r="F371" s="10"/>
      <c r="G371" s="10"/>
      <c r="H371" s="10"/>
      <c r="I371" s="10"/>
      <c r="J371" s="10"/>
      <c r="K371" s="10"/>
      <c r="L371" s="10"/>
      <c r="M371" s="10"/>
      <c r="N371" s="10"/>
      <c r="O371" s="10"/>
      <c r="P371" s="10"/>
      <c r="Q371" s="10"/>
      <c r="R371" s="294"/>
      <c r="S371" s="10"/>
      <c r="T371" s="10"/>
      <c r="U371" s="10"/>
      <c r="V371" s="10"/>
    </row>
    <row r="372" spans="1:22" ht="15.75" customHeight="1" x14ac:dyDescent="0.2">
      <c r="A372" s="10"/>
      <c r="B372" s="10"/>
      <c r="C372" s="10"/>
      <c r="D372" s="10"/>
      <c r="E372" s="10"/>
      <c r="F372" s="10"/>
      <c r="G372" s="10"/>
      <c r="H372" s="10"/>
      <c r="I372" s="10"/>
      <c r="J372" s="10"/>
      <c r="K372" s="10"/>
      <c r="L372" s="10"/>
      <c r="M372" s="10"/>
      <c r="N372" s="10"/>
      <c r="O372" s="10"/>
      <c r="P372" s="10"/>
      <c r="Q372" s="10"/>
      <c r="R372" s="294"/>
      <c r="S372" s="10"/>
      <c r="T372" s="10"/>
      <c r="U372" s="10"/>
      <c r="V372" s="10"/>
    </row>
    <row r="373" spans="1:22" ht="15.75" customHeight="1" x14ac:dyDescent="0.2">
      <c r="A373" s="10"/>
      <c r="B373" s="10"/>
      <c r="C373" s="10"/>
      <c r="D373" s="10"/>
      <c r="E373" s="10"/>
      <c r="F373" s="10"/>
      <c r="G373" s="10"/>
      <c r="H373" s="10"/>
      <c r="I373" s="10"/>
      <c r="J373" s="10"/>
      <c r="K373" s="10"/>
      <c r="L373" s="10"/>
      <c r="M373" s="10"/>
      <c r="N373" s="10"/>
      <c r="O373" s="10"/>
      <c r="P373" s="10"/>
      <c r="Q373" s="10"/>
      <c r="R373" s="294"/>
      <c r="S373" s="10"/>
      <c r="T373" s="10"/>
      <c r="U373" s="10"/>
      <c r="V373" s="10"/>
    </row>
    <row r="374" spans="1:22" ht="15.75" customHeight="1" x14ac:dyDescent="0.2">
      <c r="A374" s="10"/>
      <c r="B374" s="10"/>
      <c r="C374" s="10"/>
      <c r="D374" s="10"/>
      <c r="E374" s="10"/>
      <c r="F374" s="10"/>
      <c r="G374" s="10"/>
      <c r="H374" s="10"/>
      <c r="I374" s="10"/>
      <c r="J374" s="10"/>
      <c r="K374" s="10"/>
      <c r="L374" s="10"/>
      <c r="M374" s="10"/>
      <c r="N374" s="10"/>
      <c r="O374" s="10"/>
      <c r="P374" s="10"/>
      <c r="Q374" s="10"/>
      <c r="R374" s="294"/>
      <c r="S374" s="10"/>
      <c r="T374" s="10"/>
      <c r="U374" s="10"/>
      <c r="V374" s="10"/>
    </row>
    <row r="375" spans="1:22" ht="15.75" customHeight="1" x14ac:dyDescent="0.2">
      <c r="A375" s="10"/>
      <c r="B375" s="10"/>
      <c r="C375" s="10"/>
      <c r="D375" s="10"/>
      <c r="E375" s="10"/>
      <c r="F375" s="10"/>
      <c r="G375" s="10"/>
      <c r="H375" s="10"/>
      <c r="I375" s="10"/>
      <c r="J375" s="10"/>
      <c r="K375" s="10"/>
      <c r="L375" s="10"/>
      <c r="M375" s="10"/>
      <c r="N375" s="10"/>
      <c r="O375" s="10"/>
      <c r="P375" s="10"/>
      <c r="Q375" s="10"/>
      <c r="R375" s="294"/>
      <c r="S375" s="10"/>
      <c r="T375" s="10"/>
      <c r="U375" s="10"/>
      <c r="V375" s="10"/>
    </row>
    <row r="376" spans="1:22" ht="15.75" customHeight="1" x14ac:dyDescent="0.2">
      <c r="A376" s="10"/>
      <c r="B376" s="10"/>
      <c r="C376" s="10"/>
      <c r="D376" s="10"/>
      <c r="E376" s="10"/>
      <c r="F376" s="10"/>
      <c r="G376" s="10"/>
      <c r="H376" s="10"/>
      <c r="I376" s="10"/>
      <c r="J376" s="10"/>
      <c r="K376" s="10"/>
      <c r="L376" s="10"/>
      <c r="M376" s="10"/>
      <c r="N376" s="10"/>
      <c r="O376" s="10"/>
      <c r="P376" s="10"/>
      <c r="Q376" s="10"/>
      <c r="R376" s="294"/>
      <c r="S376" s="10"/>
      <c r="T376" s="10"/>
      <c r="U376" s="10"/>
      <c r="V376" s="10"/>
    </row>
    <row r="377" spans="1:22" ht="15.75" customHeight="1" x14ac:dyDescent="0.2">
      <c r="A377" s="10"/>
      <c r="B377" s="10"/>
      <c r="C377" s="10"/>
      <c r="D377" s="10"/>
      <c r="E377" s="10"/>
      <c r="F377" s="10"/>
      <c r="G377" s="10"/>
      <c r="H377" s="10"/>
      <c r="I377" s="10"/>
      <c r="J377" s="10"/>
      <c r="K377" s="10"/>
      <c r="L377" s="10"/>
      <c r="M377" s="10"/>
      <c r="N377" s="10"/>
      <c r="O377" s="10"/>
      <c r="P377" s="10"/>
      <c r="Q377" s="10"/>
      <c r="R377" s="294"/>
      <c r="S377" s="10"/>
      <c r="T377" s="10"/>
      <c r="U377" s="10"/>
      <c r="V377" s="10"/>
    </row>
    <row r="378" spans="1:22" ht="15.75" customHeight="1" x14ac:dyDescent="0.2">
      <c r="A378" s="10"/>
      <c r="B378" s="10"/>
      <c r="C378" s="10"/>
      <c r="D378" s="10"/>
      <c r="E378" s="10"/>
      <c r="F378" s="10"/>
      <c r="G378" s="10"/>
      <c r="H378" s="10"/>
      <c r="I378" s="10"/>
      <c r="J378" s="10"/>
      <c r="K378" s="10"/>
      <c r="L378" s="10"/>
      <c r="M378" s="10"/>
      <c r="N378" s="10"/>
      <c r="O378" s="10"/>
      <c r="P378" s="10"/>
      <c r="Q378" s="10"/>
      <c r="R378" s="294"/>
      <c r="S378" s="10"/>
      <c r="T378" s="10"/>
      <c r="U378" s="10"/>
      <c r="V378" s="10"/>
    </row>
    <row r="379" spans="1:22" ht="15.75" customHeight="1" x14ac:dyDescent="0.2">
      <c r="A379" s="10"/>
      <c r="B379" s="10"/>
      <c r="C379" s="10"/>
      <c r="D379" s="10"/>
      <c r="E379" s="10"/>
      <c r="F379" s="10"/>
      <c r="G379" s="10"/>
      <c r="H379" s="10"/>
      <c r="I379" s="10"/>
      <c r="J379" s="10"/>
      <c r="K379" s="10"/>
      <c r="L379" s="10"/>
      <c r="M379" s="10"/>
      <c r="N379" s="10"/>
      <c r="O379" s="10"/>
      <c r="P379" s="10"/>
      <c r="Q379" s="10"/>
      <c r="R379" s="294"/>
      <c r="S379" s="10"/>
      <c r="T379" s="10"/>
      <c r="U379" s="10"/>
      <c r="V379" s="10"/>
    </row>
    <row r="380" spans="1:22" ht="15.75" customHeight="1" x14ac:dyDescent="0.2">
      <c r="A380" s="10"/>
      <c r="B380" s="10"/>
      <c r="C380" s="10"/>
      <c r="D380" s="10"/>
      <c r="E380" s="10"/>
      <c r="F380" s="10"/>
      <c r="G380" s="10"/>
      <c r="H380" s="10"/>
      <c r="I380" s="10"/>
      <c r="J380" s="10"/>
      <c r="K380" s="10"/>
      <c r="L380" s="10"/>
      <c r="M380" s="10"/>
      <c r="N380" s="10"/>
      <c r="O380" s="10"/>
      <c r="P380" s="10"/>
      <c r="Q380" s="10"/>
      <c r="R380" s="294"/>
      <c r="S380" s="10"/>
      <c r="T380" s="10"/>
      <c r="U380" s="10"/>
      <c r="V380" s="10"/>
    </row>
    <row r="381" spans="1:22" ht="15.75" customHeight="1" x14ac:dyDescent="0.2">
      <c r="A381" s="10"/>
      <c r="B381" s="10"/>
      <c r="C381" s="10"/>
      <c r="D381" s="10"/>
      <c r="E381" s="10"/>
      <c r="F381" s="10"/>
      <c r="G381" s="10"/>
      <c r="H381" s="10"/>
      <c r="I381" s="10"/>
      <c r="J381" s="10"/>
      <c r="K381" s="10"/>
      <c r="L381" s="10"/>
      <c r="M381" s="10"/>
      <c r="N381" s="10"/>
      <c r="O381" s="10"/>
      <c r="P381" s="10"/>
      <c r="Q381" s="10"/>
      <c r="R381" s="294"/>
      <c r="S381" s="10"/>
      <c r="T381" s="10"/>
      <c r="U381" s="10"/>
      <c r="V381" s="10"/>
    </row>
    <row r="382" spans="1:22" ht="15.75" customHeight="1" x14ac:dyDescent="0.2">
      <c r="A382" s="10"/>
      <c r="B382" s="10"/>
      <c r="C382" s="10"/>
      <c r="D382" s="10"/>
      <c r="E382" s="10"/>
      <c r="F382" s="10"/>
      <c r="G382" s="10"/>
      <c r="H382" s="10"/>
      <c r="I382" s="10"/>
      <c r="J382" s="10"/>
      <c r="K382" s="10"/>
      <c r="L382" s="10"/>
      <c r="M382" s="10"/>
      <c r="N382" s="10"/>
      <c r="O382" s="10"/>
      <c r="P382" s="10"/>
      <c r="Q382" s="10"/>
      <c r="R382" s="294"/>
      <c r="S382" s="10"/>
      <c r="T382" s="10"/>
      <c r="U382" s="10"/>
      <c r="V382" s="10"/>
    </row>
    <row r="383" spans="1:22" ht="15.75" customHeight="1" x14ac:dyDescent="0.2">
      <c r="A383" s="10"/>
      <c r="B383" s="10"/>
      <c r="C383" s="10"/>
      <c r="D383" s="10"/>
      <c r="E383" s="10"/>
      <c r="F383" s="10"/>
      <c r="G383" s="10"/>
      <c r="H383" s="10"/>
      <c r="I383" s="10"/>
      <c r="J383" s="10"/>
      <c r="K383" s="10"/>
      <c r="L383" s="10"/>
      <c r="M383" s="10"/>
      <c r="N383" s="10"/>
      <c r="O383" s="10"/>
      <c r="P383" s="10"/>
      <c r="Q383" s="10"/>
      <c r="R383" s="294"/>
      <c r="S383" s="10"/>
      <c r="T383" s="10"/>
      <c r="U383" s="10"/>
      <c r="V383" s="10"/>
    </row>
    <row r="384" spans="1:22" ht="15.75" customHeight="1" x14ac:dyDescent="0.2">
      <c r="A384" s="10"/>
      <c r="B384" s="10"/>
      <c r="C384" s="10"/>
      <c r="D384" s="10"/>
      <c r="E384" s="10"/>
      <c r="F384" s="10"/>
      <c r="G384" s="10"/>
      <c r="H384" s="10"/>
      <c r="I384" s="10"/>
      <c r="J384" s="10"/>
      <c r="K384" s="10"/>
      <c r="L384" s="10"/>
      <c r="M384" s="10"/>
      <c r="N384" s="10"/>
      <c r="O384" s="10"/>
      <c r="P384" s="10"/>
      <c r="Q384" s="10"/>
      <c r="R384" s="294"/>
      <c r="S384" s="10"/>
      <c r="T384" s="10"/>
      <c r="U384" s="10"/>
      <c r="V384" s="10"/>
    </row>
    <row r="385" spans="1:22" ht="15.75" customHeight="1" x14ac:dyDescent="0.2">
      <c r="A385" s="10"/>
      <c r="B385" s="10"/>
      <c r="C385" s="10"/>
      <c r="D385" s="10"/>
      <c r="E385" s="10"/>
      <c r="F385" s="10"/>
      <c r="G385" s="10"/>
      <c r="H385" s="10"/>
      <c r="I385" s="10"/>
      <c r="J385" s="10"/>
      <c r="K385" s="10"/>
      <c r="L385" s="10"/>
      <c r="M385" s="10"/>
      <c r="N385" s="10"/>
      <c r="O385" s="10"/>
      <c r="P385" s="10"/>
      <c r="Q385" s="10"/>
      <c r="R385" s="294"/>
      <c r="S385" s="10"/>
      <c r="T385" s="10"/>
      <c r="U385" s="10"/>
      <c r="V385" s="10"/>
    </row>
    <row r="386" spans="1:22" ht="15.75" customHeight="1" x14ac:dyDescent="0.2">
      <c r="A386" s="10"/>
      <c r="B386" s="10"/>
      <c r="C386" s="10"/>
      <c r="D386" s="10"/>
      <c r="E386" s="10"/>
      <c r="F386" s="10"/>
      <c r="G386" s="10"/>
      <c r="H386" s="10"/>
      <c r="I386" s="10"/>
      <c r="J386" s="10"/>
      <c r="K386" s="10"/>
      <c r="L386" s="10"/>
      <c r="M386" s="10"/>
      <c r="N386" s="10"/>
      <c r="O386" s="10"/>
      <c r="P386" s="10"/>
      <c r="Q386" s="10"/>
      <c r="R386" s="294"/>
      <c r="S386" s="10"/>
      <c r="T386" s="10"/>
      <c r="U386" s="10"/>
      <c r="V386" s="10"/>
    </row>
    <row r="387" spans="1:22" ht="15.75" customHeight="1" x14ac:dyDescent="0.2">
      <c r="A387" s="10"/>
      <c r="B387" s="10"/>
      <c r="C387" s="10"/>
      <c r="D387" s="10"/>
      <c r="E387" s="10"/>
      <c r="F387" s="10"/>
      <c r="G387" s="10"/>
      <c r="H387" s="10"/>
      <c r="I387" s="10"/>
      <c r="J387" s="10"/>
      <c r="K387" s="10"/>
      <c r="L387" s="10"/>
      <c r="M387" s="10"/>
      <c r="N387" s="10"/>
      <c r="O387" s="10"/>
      <c r="P387" s="10"/>
      <c r="Q387" s="10"/>
      <c r="R387" s="294"/>
      <c r="S387" s="10"/>
      <c r="T387" s="10"/>
      <c r="U387" s="10"/>
      <c r="V387" s="10"/>
    </row>
    <row r="388" spans="1:22" ht="15.75" customHeight="1" x14ac:dyDescent="0.2">
      <c r="A388" s="10"/>
      <c r="B388" s="10"/>
      <c r="C388" s="10"/>
      <c r="D388" s="10"/>
      <c r="E388" s="10"/>
      <c r="F388" s="10"/>
      <c r="G388" s="10"/>
      <c r="H388" s="10"/>
      <c r="I388" s="10"/>
      <c r="J388" s="10"/>
      <c r="K388" s="10"/>
      <c r="L388" s="10"/>
      <c r="M388" s="10"/>
      <c r="N388" s="10"/>
      <c r="O388" s="10"/>
      <c r="P388" s="10"/>
      <c r="Q388" s="10"/>
      <c r="R388" s="294"/>
      <c r="S388" s="10"/>
      <c r="T388" s="10"/>
      <c r="U388" s="10"/>
      <c r="V388" s="10"/>
    </row>
    <row r="389" spans="1:22" ht="15.75" customHeight="1" x14ac:dyDescent="0.2">
      <c r="A389" s="10"/>
      <c r="B389" s="10"/>
      <c r="C389" s="10"/>
      <c r="D389" s="10"/>
      <c r="E389" s="10"/>
      <c r="F389" s="10"/>
      <c r="G389" s="10"/>
      <c r="H389" s="10"/>
      <c r="I389" s="10"/>
      <c r="J389" s="10"/>
      <c r="K389" s="10"/>
      <c r="L389" s="10"/>
      <c r="M389" s="10"/>
      <c r="N389" s="10"/>
      <c r="O389" s="10"/>
      <c r="P389" s="10"/>
      <c r="Q389" s="10"/>
      <c r="R389" s="294"/>
      <c r="S389" s="10"/>
      <c r="T389" s="10"/>
      <c r="U389" s="10"/>
      <c r="V389" s="10"/>
    </row>
    <row r="390" spans="1:22" ht="15.75" customHeight="1" x14ac:dyDescent="0.2">
      <c r="A390" s="10"/>
      <c r="B390" s="10"/>
      <c r="C390" s="10"/>
      <c r="D390" s="10"/>
      <c r="E390" s="10"/>
      <c r="F390" s="10"/>
      <c r="G390" s="10"/>
      <c r="H390" s="10"/>
      <c r="I390" s="10"/>
      <c r="J390" s="10"/>
      <c r="K390" s="10"/>
      <c r="L390" s="10"/>
      <c r="M390" s="10"/>
      <c r="N390" s="10"/>
      <c r="O390" s="10"/>
      <c r="P390" s="10"/>
      <c r="Q390" s="10"/>
      <c r="R390" s="294"/>
      <c r="S390" s="10"/>
      <c r="T390" s="10"/>
      <c r="U390" s="10"/>
      <c r="V390" s="10"/>
    </row>
    <row r="391" spans="1:22" ht="15.75" customHeight="1" x14ac:dyDescent="0.2">
      <c r="A391" s="10"/>
      <c r="B391" s="10"/>
      <c r="C391" s="10"/>
      <c r="D391" s="10"/>
      <c r="E391" s="10"/>
      <c r="F391" s="10"/>
      <c r="G391" s="10"/>
      <c r="H391" s="10"/>
      <c r="I391" s="10"/>
      <c r="J391" s="10"/>
      <c r="K391" s="10"/>
      <c r="L391" s="10"/>
      <c r="M391" s="10"/>
      <c r="N391" s="10"/>
      <c r="O391" s="10"/>
      <c r="P391" s="10"/>
      <c r="Q391" s="10"/>
      <c r="R391" s="294"/>
      <c r="S391" s="10"/>
      <c r="T391" s="10"/>
      <c r="U391" s="10"/>
      <c r="V391" s="10"/>
    </row>
    <row r="392" spans="1:22" ht="15.75" customHeight="1" x14ac:dyDescent="0.2">
      <c r="A392" s="10"/>
      <c r="B392" s="10"/>
      <c r="C392" s="10"/>
      <c r="D392" s="10"/>
      <c r="E392" s="10"/>
      <c r="F392" s="10"/>
      <c r="G392" s="10"/>
      <c r="H392" s="10"/>
      <c r="I392" s="10"/>
      <c r="J392" s="10"/>
      <c r="K392" s="10"/>
      <c r="L392" s="10"/>
      <c r="M392" s="10"/>
      <c r="N392" s="10"/>
      <c r="O392" s="10"/>
      <c r="P392" s="10"/>
      <c r="Q392" s="10"/>
      <c r="R392" s="294"/>
      <c r="S392" s="10"/>
      <c r="T392" s="10"/>
      <c r="U392" s="10"/>
      <c r="V392" s="10"/>
    </row>
    <row r="393" spans="1:22" ht="15.75" customHeight="1" x14ac:dyDescent="0.2">
      <c r="A393" s="10"/>
      <c r="B393" s="10"/>
      <c r="C393" s="10"/>
      <c r="D393" s="10"/>
      <c r="E393" s="10"/>
      <c r="F393" s="10"/>
      <c r="G393" s="10"/>
      <c r="H393" s="10"/>
      <c r="I393" s="10"/>
      <c r="J393" s="10"/>
      <c r="K393" s="10"/>
      <c r="L393" s="10"/>
      <c r="M393" s="10"/>
      <c r="N393" s="10"/>
      <c r="O393" s="10"/>
      <c r="P393" s="10"/>
      <c r="Q393" s="10"/>
      <c r="R393" s="294"/>
      <c r="S393" s="10"/>
      <c r="T393" s="10"/>
      <c r="U393" s="10"/>
      <c r="V393" s="10"/>
    </row>
    <row r="394" spans="1:22" ht="15.75" customHeight="1" x14ac:dyDescent="0.2">
      <c r="A394" s="10"/>
      <c r="B394" s="10"/>
      <c r="C394" s="10"/>
      <c r="D394" s="10"/>
      <c r="E394" s="10"/>
      <c r="F394" s="10"/>
      <c r="G394" s="10"/>
      <c r="H394" s="10"/>
      <c r="I394" s="10"/>
      <c r="J394" s="10"/>
      <c r="K394" s="10"/>
      <c r="L394" s="10"/>
      <c r="M394" s="10"/>
      <c r="N394" s="10"/>
      <c r="O394" s="10"/>
      <c r="P394" s="10"/>
      <c r="Q394" s="10"/>
      <c r="R394" s="294"/>
      <c r="S394" s="10"/>
      <c r="T394" s="10"/>
      <c r="U394" s="10"/>
      <c r="V394" s="10"/>
    </row>
    <row r="395" spans="1:22" ht="15.75" customHeight="1" x14ac:dyDescent="0.2">
      <c r="A395" s="10"/>
      <c r="B395" s="10"/>
      <c r="C395" s="10"/>
      <c r="D395" s="10"/>
      <c r="E395" s="10"/>
      <c r="F395" s="10"/>
      <c r="G395" s="10"/>
      <c r="H395" s="10"/>
      <c r="I395" s="10"/>
      <c r="J395" s="10"/>
      <c r="K395" s="10"/>
      <c r="L395" s="10"/>
      <c r="M395" s="10"/>
      <c r="N395" s="10"/>
      <c r="O395" s="10"/>
      <c r="P395" s="10"/>
      <c r="Q395" s="10"/>
      <c r="R395" s="294"/>
      <c r="S395" s="10"/>
      <c r="T395" s="10"/>
      <c r="U395" s="10"/>
      <c r="V395" s="10"/>
    </row>
    <row r="396" spans="1:22" ht="15.75" customHeight="1" x14ac:dyDescent="0.2">
      <c r="A396" s="10"/>
      <c r="B396" s="10"/>
      <c r="C396" s="10"/>
      <c r="D396" s="10"/>
      <c r="E396" s="10"/>
      <c r="F396" s="10"/>
      <c r="G396" s="10"/>
      <c r="H396" s="10"/>
      <c r="I396" s="10"/>
      <c r="J396" s="10"/>
      <c r="K396" s="10"/>
      <c r="L396" s="10"/>
      <c r="M396" s="10"/>
      <c r="N396" s="10"/>
      <c r="O396" s="10"/>
      <c r="P396" s="10"/>
      <c r="Q396" s="10"/>
      <c r="R396" s="294"/>
      <c r="S396" s="10"/>
      <c r="T396" s="10"/>
      <c r="U396" s="10"/>
      <c r="V396" s="10"/>
    </row>
    <row r="397" spans="1:22" ht="15.75" customHeight="1" x14ac:dyDescent="0.2">
      <c r="A397" s="10"/>
      <c r="B397" s="10"/>
      <c r="C397" s="10"/>
      <c r="D397" s="10"/>
      <c r="E397" s="10"/>
      <c r="F397" s="10"/>
      <c r="G397" s="10"/>
      <c r="H397" s="10"/>
      <c r="I397" s="10"/>
      <c r="J397" s="10"/>
      <c r="K397" s="10"/>
      <c r="L397" s="10"/>
      <c r="M397" s="10"/>
      <c r="N397" s="10"/>
      <c r="O397" s="10"/>
      <c r="P397" s="10"/>
      <c r="Q397" s="10"/>
      <c r="R397" s="294"/>
      <c r="S397" s="10"/>
      <c r="T397" s="10"/>
      <c r="U397" s="10"/>
      <c r="V397" s="10"/>
    </row>
    <row r="398" spans="1:22" ht="15.75" customHeight="1" x14ac:dyDescent="0.2">
      <c r="A398" s="10"/>
      <c r="B398" s="10"/>
      <c r="C398" s="10"/>
      <c r="D398" s="10"/>
      <c r="E398" s="10"/>
      <c r="F398" s="10"/>
      <c r="G398" s="10"/>
      <c r="H398" s="10"/>
      <c r="I398" s="10"/>
      <c r="J398" s="10"/>
      <c r="K398" s="10"/>
      <c r="L398" s="10"/>
      <c r="M398" s="10"/>
      <c r="N398" s="10"/>
      <c r="O398" s="10"/>
      <c r="P398" s="10"/>
      <c r="Q398" s="10"/>
      <c r="R398" s="294"/>
      <c r="S398" s="10"/>
      <c r="T398" s="10"/>
      <c r="U398" s="10"/>
      <c r="V398" s="10"/>
    </row>
    <row r="399" spans="1:22" ht="15.75" customHeight="1" x14ac:dyDescent="0.2">
      <c r="A399" s="10"/>
      <c r="B399" s="10"/>
      <c r="C399" s="10"/>
      <c r="D399" s="10"/>
      <c r="E399" s="10"/>
      <c r="F399" s="10"/>
      <c r="G399" s="10"/>
      <c r="H399" s="10"/>
      <c r="I399" s="10"/>
      <c r="J399" s="10"/>
      <c r="K399" s="10"/>
      <c r="L399" s="10"/>
      <c r="M399" s="10"/>
      <c r="N399" s="10"/>
      <c r="O399" s="10"/>
      <c r="P399" s="10"/>
      <c r="Q399" s="10"/>
      <c r="R399" s="294"/>
      <c r="S399" s="10"/>
      <c r="T399" s="10"/>
      <c r="U399" s="10"/>
      <c r="V399" s="10"/>
    </row>
    <row r="400" spans="1:22" ht="15.75" customHeight="1" x14ac:dyDescent="0.2">
      <c r="A400" s="10"/>
      <c r="B400" s="10"/>
      <c r="C400" s="10"/>
      <c r="D400" s="10"/>
      <c r="E400" s="10"/>
      <c r="F400" s="10"/>
      <c r="G400" s="10"/>
      <c r="H400" s="10"/>
      <c r="I400" s="10"/>
      <c r="J400" s="10"/>
      <c r="K400" s="10"/>
      <c r="L400" s="10"/>
      <c r="M400" s="10"/>
      <c r="N400" s="10"/>
      <c r="O400" s="10"/>
      <c r="P400" s="10"/>
      <c r="Q400" s="10"/>
      <c r="R400" s="294"/>
      <c r="S400" s="10"/>
      <c r="T400" s="10"/>
      <c r="U400" s="10"/>
      <c r="V400" s="10"/>
    </row>
    <row r="401" spans="1:22" ht="15.75" customHeight="1" x14ac:dyDescent="0.2">
      <c r="A401" s="10"/>
      <c r="B401" s="10"/>
      <c r="C401" s="10"/>
      <c r="D401" s="10"/>
      <c r="E401" s="10"/>
      <c r="F401" s="10"/>
      <c r="G401" s="10"/>
      <c r="H401" s="10"/>
      <c r="I401" s="10"/>
      <c r="J401" s="10"/>
      <c r="K401" s="10"/>
      <c r="L401" s="10"/>
      <c r="M401" s="10"/>
      <c r="N401" s="10"/>
      <c r="O401" s="10"/>
      <c r="P401" s="10"/>
      <c r="Q401" s="10"/>
      <c r="R401" s="294"/>
      <c r="S401" s="10"/>
      <c r="T401" s="10"/>
      <c r="U401" s="10"/>
      <c r="V401" s="10"/>
    </row>
    <row r="402" spans="1:22" ht="15.75" customHeight="1" x14ac:dyDescent="0.2">
      <c r="A402" s="10"/>
      <c r="B402" s="10"/>
      <c r="C402" s="10"/>
      <c r="D402" s="10"/>
      <c r="E402" s="10"/>
      <c r="F402" s="10"/>
      <c r="G402" s="10"/>
      <c r="H402" s="10"/>
      <c r="I402" s="10"/>
      <c r="J402" s="10"/>
      <c r="K402" s="10"/>
      <c r="L402" s="10"/>
      <c r="M402" s="10"/>
      <c r="N402" s="10"/>
      <c r="O402" s="10"/>
      <c r="P402" s="10"/>
      <c r="Q402" s="10"/>
      <c r="R402" s="294"/>
      <c r="S402" s="10"/>
      <c r="T402" s="10"/>
      <c r="U402" s="10"/>
      <c r="V402" s="10"/>
    </row>
    <row r="403" spans="1:22" ht="15.75" customHeight="1" x14ac:dyDescent="0.2">
      <c r="A403" s="10"/>
      <c r="B403" s="10"/>
      <c r="C403" s="10"/>
      <c r="D403" s="10"/>
      <c r="E403" s="10"/>
      <c r="F403" s="10"/>
      <c r="G403" s="10"/>
      <c r="H403" s="10"/>
      <c r="I403" s="10"/>
      <c r="J403" s="10"/>
      <c r="K403" s="10"/>
      <c r="L403" s="10"/>
      <c r="M403" s="10"/>
      <c r="N403" s="10"/>
      <c r="O403" s="10"/>
      <c r="P403" s="10"/>
      <c r="Q403" s="10"/>
      <c r="R403" s="294"/>
      <c r="S403" s="10"/>
      <c r="T403" s="10"/>
      <c r="U403" s="10"/>
      <c r="V403" s="10"/>
    </row>
    <row r="404" spans="1:22" ht="15.75" customHeight="1" x14ac:dyDescent="0.2">
      <c r="A404" s="10"/>
      <c r="B404" s="10"/>
      <c r="C404" s="10"/>
      <c r="D404" s="10"/>
      <c r="E404" s="10"/>
      <c r="F404" s="10"/>
      <c r="G404" s="10"/>
      <c r="H404" s="10"/>
      <c r="I404" s="10"/>
      <c r="J404" s="10"/>
      <c r="K404" s="10"/>
      <c r="L404" s="10"/>
      <c r="M404" s="10"/>
      <c r="N404" s="10"/>
      <c r="O404" s="10"/>
      <c r="P404" s="10"/>
      <c r="Q404" s="10"/>
      <c r="R404" s="294"/>
      <c r="S404" s="10"/>
      <c r="T404" s="10"/>
      <c r="U404" s="10"/>
      <c r="V404" s="10"/>
    </row>
    <row r="405" spans="1:22" ht="15.75" customHeight="1" x14ac:dyDescent="0.2">
      <c r="A405" s="10"/>
      <c r="B405" s="10"/>
      <c r="C405" s="10"/>
      <c r="D405" s="10"/>
      <c r="E405" s="10"/>
      <c r="F405" s="10"/>
      <c r="G405" s="10"/>
      <c r="H405" s="10"/>
      <c r="I405" s="10"/>
      <c r="J405" s="10"/>
      <c r="K405" s="10"/>
      <c r="L405" s="10"/>
      <c r="M405" s="10"/>
      <c r="N405" s="10"/>
      <c r="O405" s="10"/>
      <c r="P405" s="10"/>
      <c r="Q405" s="10"/>
      <c r="R405" s="294"/>
      <c r="S405" s="10"/>
      <c r="T405" s="10"/>
      <c r="U405" s="10"/>
      <c r="V405" s="10"/>
    </row>
    <row r="406" spans="1:22" ht="15.75" customHeight="1" x14ac:dyDescent="0.2">
      <c r="A406" s="10"/>
      <c r="B406" s="10"/>
      <c r="C406" s="10"/>
      <c r="D406" s="10"/>
      <c r="E406" s="10"/>
      <c r="F406" s="10"/>
      <c r="G406" s="10"/>
      <c r="H406" s="10"/>
      <c r="I406" s="10"/>
      <c r="J406" s="10"/>
      <c r="K406" s="10"/>
      <c r="L406" s="10"/>
      <c r="M406" s="10"/>
      <c r="N406" s="10"/>
      <c r="O406" s="10"/>
      <c r="P406" s="10"/>
      <c r="Q406" s="10"/>
      <c r="R406" s="294"/>
      <c r="S406" s="10"/>
      <c r="T406" s="10"/>
      <c r="U406" s="10"/>
      <c r="V406" s="10"/>
    </row>
    <row r="407" spans="1:22" ht="15.75" customHeight="1" x14ac:dyDescent="0.2">
      <c r="A407" s="10"/>
      <c r="B407" s="10"/>
      <c r="C407" s="10"/>
      <c r="D407" s="10"/>
      <c r="E407" s="10"/>
      <c r="F407" s="10"/>
      <c r="G407" s="10"/>
      <c r="H407" s="10"/>
      <c r="I407" s="10"/>
      <c r="J407" s="10"/>
      <c r="K407" s="10"/>
      <c r="L407" s="10"/>
      <c r="M407" s="10"/>
      <c r="N407" s="10"/>
      <c r="O407" s="10"/>
      <c r="P407" s="10"/>
      <c r="Q407" s="10"/>
      <c r="R407" s="294"/>
      <c r="S407" s="10"/>
      <c r="T407" s="10"/>
      <c r="U407" s="10"/>
      <c r="V407" s="10"/>
    </row>
    <row r="408" spans="1:22" ht="15.75" customHeight="1" x14ac:dyDescent="0.2">
      <c r="A408" s="10"/>
      <c r="B408" s="10"/>
      <c r="C408" s="10"/>
      <c r="D408" s="10"/>
      <c r="E408" s="10"/>
      <c r="F408" s="10"/>
      <c r="G408" s="10"/>
      <c r="H408" s="10"/>
      <c r="I408" s="10"/>
      <c r="J408" s="10"/>
      <c r="K408" s="10"/>
      <c r="L408" s="10"/>
      <c r="M408" s="10"/>
      <c r="N408" s="10"/>
      <c r="O408" s="10"/>
      <c r="P408" s="10"/>
      <c r="Q408" s="10"/>
      <c r="R408" s="294"/>
      <c r="S408" s="10"/>
      <c r="T408" s="10"/>
      <c r="U408" s="10"/>
      <c r="V408" s="10"/>
    </row>
    <row r="409" spans="1:22" ht="15.75" customHeight="1" x14ac:dyDescent="0.2">
      <c r="A409" s="10"/>
      <c r="B409" s="10"/>
      <c r="C409" s="10"/>
      <c r="D409" s="10"/>
      <c r="E409" s="10"/>
      <c r="F409" s="10"/>
      <c r="G409" s="10"/>
      <c r="H409" s="10"/>
      <c r="I409" s="10"/>
      <c r="J409" s="10"/>
      <c r="K409" s="10"/>
      <c r="L409" s="10"/>
      <c r="M409" s="10"/>
      <c r="N409" s="10"/>
      <c r="O409" s="10"/>
      <c r="P409" s="10"/>
      <c r="Q409" s="10"/>
      <c r="R409" s="294"/>
      <c r="S409" s="10"/>
      <c r="T409" s="10"/>
      <c r="U409" s="10"/>
      <c r="V409" s="10"/>
    </row>
    <row r="410" spans="1:22" ht="15.75" customHeight="1" x14ac:dyDescent="0.2">
      <c r="A410" s="10"/>
      <c r="B410" s="10"/>
      <c r="C410" s="10"/>
      <c r="D410" s="10"/>
      <c r="E410" s="10"/>
      <c r="F410" s="10"/>
      <c r="G410" s="10"/>
      <c r="H410" s="10"/>
      <c r="I410" s="10"/>
      <c r="J410" s="10"/>
      <c r="K410" s="10"/>
      <c r="L410" s="10"/>
      <c r="M410" s="10"/>
      <c r="N410" s="10"/>
      <c r="O410" s="10"/>
      <c r="P410" s="10"/>
      <c r="Q410" s="10"/>
      <c r="R410" s="294"/>
      <c r="S410" s="10"/>
      <c r="T410" s="10"/>
      <c r="U410" s="10"/>
      <c r="V410" s="10"/>
    </row>
    <row r="411" spans="1:22" ht="15.75" customHeight="1" x14ac:dyDescent="0.2">
      <c r="A411" s="10"/>
      <c r="B411" s="10"/>
      <c r="C411" s="10"/>
      <c r="D411" s="10"/>
      <c r="E411" s="10"/>
      <c r="F411" s="10"/>
      <c r="G411" s="10"/>
      <c r="H411" s="10"/>
      <c r="I411" s="10"/>
      <c r="J411" s="10"/>
      <c r="K411" s="10"/>
      <c r="L411" s="10"/>
      <c r="M411" s="10"/>
      <c r="N411" s="10"/>
      <c r="O411" s="10"/>
      <c r="P411" s="10"/>
      <c r="Q411" s="10"/>
      <c r="R411" s="294"/>
      <c r="S411" s="10"/>
      <c r="T411" s="10"/>
      <c r="U411" s="10"/>
      <c r="V411" s="10"/>
    </row>
    <row r="412" spans="1:22" ht="15.75" customHeight="1" x14ac:dyDescent="0.2">
      <c r="A412" s="10"/>
      <c r="B412" s="10"/>
      <c r="C412" s="10"/>
      <c r="D412" s="10"/>
      <c r="E412" s="10"/>
      <c r="F412" s="10"/>
      <c r="G412" s="10"/>
      <c r="H412" s="10"/>
      <c r="I412" s="10"/>
      <c r="J412" s="10"/>
      <c r="K412" s="10"/>
      <c r="L412" s="10"/>
      <c r="M412" s="10"/>
      <c r="N412" s="10"/>
      <c r="O412" s="10"/>
      <c r="P412" s="10"/>
      <c r="Q412" s="10"/>
      <c r="R412" s="294"/>
      <c r="S412" s="10"/>
      <c r="T412" s="10"/>
      <c r="U412" s="10"/>
      <c r="V412" s="10"/>
    </row>
    <row r="413" spans="1:22" ht="15.75" customHeight="1" x14ac:dyDescent="0.2">
      <c r="A413" s="10"/>
      <c r="B413" s="10"/>
      <c r="C413" s="10"/>
      <c r="D413" s="10"/>
      <c r="E413" s="10"/>
      <c r="F413" s="10"/>
      <c r="G413" s="10"/>
      <c r="H413" s="10"/>
      <c r="I413" s="10"/>
      <c r="J413" s="10"/>
      <c r="K413" s="10"/>
      <c r="L413" s="10"/>
      <c r="M413" s="10"/>
      <c r="N413" s="10"/>
      <c r="O413" s="10"/>
      <c r="P413" s="10"/>
      <c r="Q413" s="10"/>
      <c r="R413" s="294"/>
      <c r="S413" s="10"/>
      <c r="T413" s="10"/>
      <c r="U413" s="10"/>
      <c r="V413" s="10"/>
    </row>
    <row r="414" spans="1:22" ht="15.75" customHeight="1" x14ac:dyDescent="0.2">
      <c r="A414" s="10"/>
      <c r="B414" s="10"/>
      <c r="C414" s="10"/>
      <c r="D414" s="10"/>
      <c r="E414" s="10"/>
      <c r="F414" s="10"/>
      <c r="G414" s="10"/>
      <c r="H414" s="10"/>
      <c r="I414" s="10"/>
      <c r="J414" s="10"/>
      <c r="K414" s="10"/>
      <c r="L414" s="10"/>
      <c r="M414" s="10"/>
      <c r="N414" s="10"/>
      <c r="O414" s="10"/>
      <c r="P414" s="10"/>
      <c r="Q414" s="10"/>
      <c r="R414" s="294"/>
      <c r="S414" s="10"/>
      <c r="T414" s="10"/>
      <c r="U414" s="10"/>
      <c r="V414" s="10"/>
    </row>
    <row r="415" spans="1:22" ht="15.75" customHeight="1" x14ac:dyDescent="0.2">
      <c r="A415" s="10"/>
      <c r="B415" s="10"/>
      <c r="C415" s="10"/>
      <c r="D415" s="10"/>
      <c r="E415" s="10"/>
      <c r="F415" s="10"/>
      <c r="G415" s="10"/>
      <c r="H415" s="10"/>
      <c r="I415" s="10"/>
      <c r="J415" s="10"/>
      <c r="K415" s="10"/>
      <c r="L415" s="10"/>
      <c r="M415" s="10"/>
      <c r="N415" s="10"/>
      <c r="O415" s="10"/>
      <c r="P415" s="10"/>
      <c r="Q415" s="10"/>
      <c r="R415" s="294"/>
      <c r="S415" s="10"/>
      <c r="T415" s="10"/>
      <c r="U415" s="10"/>
      <c r="V415" s="10"/>
    </row>
    <row r="416" spans="1:22" ht="15.75" customHeight="1" x14ac:dyDescent="0.2">
      <c r="A416" s="10"/>
      <c r="B416" s="10"/>
      <c r="C416" s="10"/>
      <c r="D416" s="10"/>
      <c r="E416" s="10"/>
      <c r="F416" s="10"/>
      <c r="G416" s="10"/>
      <c r="H416" s="10"/>
      <c r="I416" s="10"/>
      <c r="J416" s="10"/>
      <c r="K416" s="10"/>
      <c r="L416" s="10"/>
      <c r="M416" s="10"/>
      <c r="N416" s="10"/>
      <c r="O416" s="10"/>
      <c r="P416" s="10"/>
      <c r="Q416" s="10"/>
      <c r="R416" s="294"/>
      <c r="S416" s="10"/>
      <c r="T416" s="10"/>
      <c r="U416" s="10"/>
      <c r="V416" s="10"/>
    </row>
    <row r="417" spans="1:22" ht="15.75" customHeight="1" x14ac:dyDescent="0.2">
      <c r="A417" s="10"/>
      <c r="B417" s="10"/>
      <c r="C417" s="10"/>
      <c r="D417" s="10"/>
      <c r="E417" s="10"/>
      <c r="F417" s="10"/>
      <c r="G417" s="10"/>
      <c r="H417" s="10"/>
      <c r="I417" s="10"/>
      <c r="J417" s="10"/>
      <c r="K417" s="10"/>
      <c r="L417" s="10"/>
      <c r="M417" s="10"/>
      <c r="N417" s="10"/>
      <c r="O417" s="10"/>
      <c r="P417" s="10"/>
      <c r="Q417" s="10"/>
      <c r="R417" s="294"/>
      <c r="S417" s="10"/>
      <c r="T417" s="10"/>
      <c r="U417" s="10"/>
      <c r="V417" s="10"/>
    </row>
    <row r="418" spans="1:22" ht="15.75" customHeight="1" x14ac:dyDescent="0.2">
      <c r="A418" s="10"/>
      <c r="B418" s="10"/>
      <c r="C418" s="10"/>
      <c r="D418" s="10"/>
      <c r="E418" s="10"/>
      <c r="F418" s="10"/>
      <c r="G418" s="10"/>
      <c r="H418" s="10"/>
      <c r="I418" s="10"/>
      <c r="J418" s="10"/>
      <c r="K418" s="10"/>
      <c r="L418" s="10"/>
      <c r="M418" s="10"/>
      <c r="N418" s="10"/>
      <c r="O418" s="10"/>
      <c r="P418" s="10"/>
      <c r="Q418" s="10"/>
      <c r="R418" s="294"/>
      <c r="S418" s="10"/>
      <c r="T418" s="10"/>
      <c r="U418" s="10"/>
      <c r="V418" s="10"/>
    </row>
    <row r="419" spans="1:22" ht="15.75" customHeight="1" x14ac:dyDescent="0.2">
      <c r="A419" s="10"/>
      <c r="B419" s="10"/>
      <c r="C419" s="10"/>
      <c r="D419" s="10"/>
      <c r="E419" s="10"/>
      <c r="F419" s="10"/>
      <c r="G419" s="10"/>
      <c r="H419" s="10"/>
      <c r="I419" s="10"/>
      <c r="J419" s="10"/>
      <c r="K419" s="10"/>
      <c r="L419" s="10"/>
      <c r="M419" s="10"/>
      <c r="N419" s="10"/>
      <c r="O419" s="10"/>
      <c r="P419" s="10"/>
      <c r="Q419" s="10"/>
      <c r="R419" s="294"/>
      <c r="S419" s="10"/>
      <c r="T419" s="10"/>
      <c r="U419" s="10"/>
      <c r="V419" s="10"/>
    </row>
    <row r="420" spans="1:22" ht="15.75" customHeight="1" x14ac:dyDescent="0.2">
      <c r="A420" s="10"/>
      <c r="B420" s="10"/>
      <c r="C420" s="10"/>
      <c r="D420" s="10"/>
      <c r="E420" s="10"/>
      <c r="F420" s="10"/>
      <c r="G420" s="10"/>
      <c r="H420" s="10"/>
      <c r="I420" s="10"/>
      <c r="J420" s="10"/>
      <c r="K420" s="10"/>
      <c r="L420" s="10"/>
      <c r="M420" s="10"/>
      <c r="N420" s="10"/>
      <c r="O420" s="10"/>
      <c r="P420" s="10"/>
      <c r="Q420" s="10"/>
      <c r="R420" s="294"/>
      <c r="S420" s="10"/>
      <c r="T420" s="10"/>
      <c r="U420" s="10"/>
      <c r="V420" s="10"/>
    </row>
    <row r="421" spans="1:22" ht="15.75" customHeight="1" x14ac:dyDescent="0.2">
      <c r="A421" s="10"/>
      <c r="B421" s="10"/>
      <c r="C421" s="10"/>
      <c r="D421" s="10"/>
      <c r="E421" s="10"/>
      <c r="F421" s="10"/>
      <c r="G421" s="10"/>
      <c r="H421" s="10"/>
      <c r="I421" s="10"/>
      <c r="J421" s="10"/>
      <c r="K421" s="10"/>
      <c r="L421" s="10"/>
      <c r="M421" s="10"/>
      <c r="N421" s="10"/>
      <c r="O421" s="10"/>
      <c r="P421" s="10"/>
      <c r="Q421" s="10"/>
      <c r="R421" s="294"/>
      <c r="S421" s="10"/>
      <c r="T421" s="10"/>
      <c r="U421" s="10"/>
      <c r="V421" s="10"/>
    </row>
    <row r="422" spans="1:22" ht="15.75" customHeight="1" x14ac:dyDescent="0.2">
      <c r="A422" s="10"/>
      <c r="B422" s="10"/>
      <c r="C422" s="10"/>
      <c r="D422" s="10"/>
      <c r="E422" s="10"/>
      <c r="F422" s="10"/>
      <c r="G422" s="10"/>
      <c r="H422" s="10"/>
      <c r="I422" s="10"/>
      <c r="J422" s="10"/>
      <c r="K422" s="10"/>
      <c r="L422" s="10"/>
      <c r="M422" s="10"/>
      <c r="N422" s="10"/>
      <c r="O422" s="10"/>
      <c r="P422" s="10"/>
      <c r="Q422" s="10"/>
      <c r="R422" s="294"/>
      <c r="S422" s="10"/>
      <c r="T422" s="10"/>
      <c r="U422" s="10"/>
      <c r="V422" s="10"/>
    </row>
    <row r="423" spans="1:22" ht="15.75" customHeight="1" x14ac:dyDescent="0.2">
      <c r="A423" s="10"/>
      <c r="B423" s="10"/>
      <c r="C423" s="10"/>
      <c r="D423" s="10"/>
      <c r="E423" s="10"/>
      <c r="F423" s="10"/>
      <c r="G423" s="10"/>
      <c r="H423" s="10"/>
      <c r="I423" s="10"/>
      <c r="J423" s="10"/>
      <c r="K423" s="10"/>
      <c r="L423" s="10"/>
      <c r="M423" s="10"/>
      <c r="N423" s="10"/>
      <c r="O423" s="10"/>
      <c r="P423" s="10"/>
      <c r="Q423" s="10"/>
      <c r="R423" s="294"/>
      <c r="S423" s="10"/>
      <c r="T423" s="10"/>
      <c r="U423" s="10"/>
      <c r="V423" s="10"/>
    </row>
    <row r="424" spans="1:22" ht="15.75" customHeight="1" x14ac:dyDescent="0.2">
      <c r="A424" s="10"/>
      <c r="B424" s="10"/>
      <c r="C424" s="10"/>
      <c r="D424" s="10"/>
      <c r="E424" s="10"/>
      <c r="F424" s="10"/>
      <c r="G424" s="10"/>
      <c r="H424" s="10"/>
      <c r="I424" s="10"/>
      <c r="J424" s="10"/>
      <c r="K424" s="10"/>
      <c r="L424" s="10"/>
      <c r="M424" s="10"/>
      <c r="N424" s="10"/>
      <c r="O424" s="10"/>
      <c r="P424" s="10"/>
      <c r="Q424" s="10"/>
      <c r="R424" s="294"/>
      <c r="S424" s="10"/>
      <c r="T424" s="10"/>
      <c r="U424" s="10"/>
      <c r="V424" s="10"/>
    </row>
    <row r="425" spans="1:22" ht="15.75" customHeight="1" x14ac:dyDescent="0.2">
      <c r="A425" s="10"/>
      <c r="B425" s="10"/>
      <c r="C425" s="10"/>
      <c r="D425" s="10"/>
      <c r="E425" s="10"/>
      <c r="F425" s="10"/>
      <c r="G425" s="10"/>
      <c r="H425" s="10"/>
      <c r="I425" s="10"/>
      <c r="J425" s="10"/>
      <c r="K425" s="10"/>
      <c r="L425" s="10"/>
      <c r="M425" s="10"/>
      <c r="N425" s="10"/>
      <c r="O425" s="10"/>
      <c r="P425" s="10"/>
      <c r="Q425" s="10"/>
      <c r="R425" s="294"/>
      <c r="S425" s="10"/>
      <c r="T425" s="10"/>
      <c r="U425" s="10"/>
      <c r="V425" s="10"/>
    </row>
    <row r="426" spans="1:22" ht="15.75" customHeight="1" x14ac:dyDescent="0.2">
      <c r="A426" s="10"/>
      <c r="B426" s="10"/>
      <c r="C426" s="10"/>
      <c r="D426" s="10"/>
      <c r="E426" s="10"/>
      <c r="F426" s="10"/>
      <c r="G426" s="10"/>
      <c r="H426" s="10"/>
      <c r="I426" s="10"/>
      <c r="J426" s="10"/>
      <c r="K426" s="10"/>
      <c r="L426" s="10"/>
      <c r="M426" s="10"/>
      <c r="N426" s="10"/>
      <c r="O426" s="10"/>
      <c r="P426" s="10"/>
      <c r="Q426" s="10"/>
      <c r="R426" s="294"/>
      <c r="S426" s="10"/>
      <c r="T426" s="10"/>
      <c r="U426" s="10"/>
      <c r="V426" s="10"/>
    </row>
    <row r="427" spans="1:22" ht="15.75" customHeight="1" x14ac:dyDescent="0.2">
      <c r="A427" s="10"/>
      <c r="B427" s="10"/>
      <c r="C427" s="10"/>
      <c r="D427" s="10"/>
      <c r="E427" s="10"/>
      <c r="F427" s="10"/>
      <c r="G427" s="10"/>
      <c r="H427" s="10"/>
      <c r="I427" s="10"/>
      <c r="J427" s="10"/>
      <c r="K427" s="10"/>
      <c r="L427" s="10"/>
      <c r="M427" s="10"/>
      <c r="N427" s="10"/>
      <c r="O427" s="10"/>
      <c r="P427" s="10"/>
      <c r="Q427" s="10"/>
      <c r="R427" s="294"/>
      <c r="S427" s="10"/>
      <c r="T427" s="10"/>
      <c r="U427" s="10"/>
      <c r="V427" s="10"/>
    </row>
    <row r="428" spans="1:22" ht="15.75" customHeight="1" x14ac:dyDescent="0.2">
      <c r="A428" s="10"/>
      <c r="B428" s="10"/>
      <c r="C428" s="10"/>
      <c r="D428" s="10"/>
      <c r="E428" s="10"/>
      <c r="F428" s="10"/>
      <c r="G428" s="10"/>
      <c r="H428" s="10"/>
      <c r="I428" s="10"/>
      <c r="J428" s="10"/>
      <c r="K428" s="10"/>
      <c r="L428" s="10"/>
      <c r="M428" s="10"/>
      <c r="N428" s="10"/>
      <c r="O428" s="10"/>
      <c r="P428" s="10"/>
      <c r="Q428" s="10"/>
      <c r="R428" s="294"/>
      <c r="S428" s="10"/>
      <c r="T428" s="10"/>
      <c r="U428" s="10"/>
      <c r="V428" s="10"/>
    </row>
    <row r="429" spans="1:22" ht="15.75" customHeight="1" x14ac:dyDescent="0.2">
      <c r="A429" s="10"/>
      <c r="B429" s="10"/>
      <c r="C429" s="10"/>
      <c r="D429" s="10"/>
      <c r="E429" s="10"/>
      <c r="F429" s="10"/>
      <c r="G429" s="10"/>
      <c r="H429" s="10"/>
      <c r="I429" s="10"/>
      <c r="J429" s="10"/>
      <c r="K429" s="10"/>
      <c r="L429" s="10"/>
      <c r="M429" s="10"/>
      <c r="N429" s="10"/>
      <c r="O429" s="10"/>
      <c r="P429" s="10"/>
      <c r="Q429" s="10"/>
      <c r="R429" s="294"/>
      <c r="S429" s="10"/>
      <c r="T429" s="10"/>
      <c r="U429" s="10"/>
      <c r="V429" s="10"/>
    </row>
    <row r="430" spans="1:22" ht="15.75" customHeight="1" x14ac:dyDescent="0.2">
      <c r="A430" s="10"/>
      <c r="B430" s="10"/>
      <c r="C430" s="10"/>
      <c r="D430" s="10"/>
      <c r="E430" s="10"/>
      <c r="F430" s="10"/>
      <c r="G430" s="10"/>
      <c r="H430" s="10"/>
      <c r="I430" s="10"/>
      <c r="J430" s="10"/>
      <c r="K430" s="10"/>
      <c r="L430" s="10"/>
      <c r="M430" s="10"/>
      <c r="N430" s="10"/>
      <c r="O430" s="10"/>
      <c r="P430" s="10"/>
      <c r="Q430" s="10"/>
      <c r="R430" s="294"/>
      <c r="S430" s="10"/>
      <c r="T430" s="10"/>
      <c r="U430" s="10"/>
      <c r="V430" s="10"/>
    </row>
    <row r="431" spans="1:22" ht="15.75" customHeight="1" x14ac:dyDescent="0.2">
      <c r="A431" s="10"/>
      <c r="B431" s="10"/>
      <c r="C431" s="10"/>
      <c r="D431" s="10"/>
      <c r="E431" s="10"/>
      <c r="F431" s="10"/>
      <c r="G431" s="10"/>
      <c r="H431" s="10"/>
      <c r="I431" s="10"/>
      <c r="J431" s="10"/>
      <c r="K431" s="10"/>
      <c r="L431" s="10"/>
      <c r="M431" s="10"/>
      <c r="N431" s="10"/>
      <c r="O431" s="10"/>
      <c r="P431" s="10"/>
      <c r="Q431" s="10"/>
      <c r="R431" s="294"/>
      <c r="S431" s="10"/>
      <c r="T431" s="10"/>
      <c r="U431" s="10"/>
      <c r="V431" s="10"/>
    </row>
    <row r="432" spans="1:22" ht="15.75" customHeight="1" x14ac:dyDescent="0.2">
      <c r="A432" s="10"/>
      <c r="B432" s="10"/>
      <c r="C432" s="10"/>
      <c r="D432" s="10"/>
      <c r="E432" s="10"/>
      <c r="F432" s="10"/>
      <c r="G432" s="10"/>
      <c r="H432" s="10"/>
      <c r="I432" s="10"/>
      <c r="J432" s="10"/>
      <c r="K432" s="10"/>
      <c r="L432" s="10"/>
      <c r="M432" s="10"/>
      <c r="N432" s="10"/>
      <c r="O432" s="10"/>
      <c r="P432" s="10"/>
      <c r="Q432" s="10"/>
      <c r="R432" s="294"/>
      <c r="S432" s="10"/>
      <c r="T432" s="10"/>
      <c r="U432" s="10"/>
      <c r="V432" s="10"/>
    </row>
    <row r="433" spans="1:22" ht="15.75" customHeight="1" x14ac:dyDescent="0.2">
      <c r="A433" s="10"/>
      <c r="B433" s="10"/>
      <c r="C433" s="10"/>
      <c r="D433" s="10"/>
      <c r="E433" s="10"/>
      <c r="F433" s="10"/>
      <c r="G433" s="10"/>
      <c r="H433" s="10"/>
      <c r="I433" s="10"/>
      <c r="J433" s="10"/>
      <c r="K433" s="10"/>
      <c r="L433" s="10"/>
      <c r="M433" s="10"/>
      <c r="N433" s="10"/>
      <c r="O433" s="10"/>
      <c r="P433" s="10"/>
      <c r="Q433" s="10"/>
      <c r="R433" s="294"/>
      <c r="S433" s="10"/>
      <c r="T433" s="10"/>
      <c r="U433" s="10"/>
      <c r="V433" s="10"/>
    </row>
    <row r="434" spans="1:22" ht="15.75" customHeight="1" x14ac:dyDescent="0.2">
      <c r="A434" s="10"/>
      <c r="B434" s="10"/>
      <c r="C434" s="10"/>
      <c r="D434" s="10"/>
      <c r="E434" s="10"/>
      <c r="F434" s="10"/>
      <c r="G434" s="10"/>
      <c r="H434" s="10"/>
      <c r="I434" s="10"/>
      <c r="J434" s="10"/>
      <c r="K434" s="10"/>
      <c r="L434" s="10"/>
      <c r="M434" s="10"/>
      <c r="N434" s="10"/>
      <c r="O434" s="10"/>
      <c r="P434" s="10"/>
      <c r="Q434" s="10"/>
      <c r="R434" s="294"/>
      <c r="S434" s="10"/>
      <c r="T434" s="10"/>
      <c r="U434" s="10"/>
      <c r="V434" s="10"/>
    </row>
    <row r="435" spans="1:22" ht="15.75" customHeight="1" x14ac:dyDescent="0.2">
      <c r="A435" s="10"/>
      <c r="B435" s="10"/>
      <c r="C435" s="10"/>
      <c r="D435" s="10"/>
      <c r="E435" s="10"/>
      <c r="F435" s="10"/>
      <c r="G435" s="10"/>
      <c r="H435" s="10"/>
      <c r="I435" s="10"/>
      <c r="J435" s="10"/>
      <c r="K435" s="10"/>
      <c r="L435" s="10"/>
      <c r="M435" s="10"/>
      <c r="N435" s="10"/>
      <c r="O435" s="10"/>
      <c r="P435" s="10"/>
      <c r="Q435" s="10"/>
      <c r="R435" s="294"/>
      <c r="S435" s="10"/>
      <c r="T435" s="10"/>
      <c r="U435" s="10"/>
      <c r="V435" s="10"/>
    </row>
    <row r="436" spans="1:22" ht="15.75" customHeight="1" x14ac:dyDescent="0.2">
      <c r="A436" s="10"/>
      <c r="B436" s="10"/>
      <c r="C436" s="10"/>
      <c r="D436" s="10"/>
      <c r="E436" s="10"/>
      <c r="F436" s="10"/>
      <c r="G436" s="10"/>
      <c r="H436" s="10"/>
      <c r="I436" s="10"/>
      <c r="J436" s="10"/>
      <c r="K436" s="10"/>
      <c r="L436" s="10"/>
      <c r="M436" s="10"/>
      <c r="N436" s="10"/>
      <c r="O436" s="10"/>
      <c r="P436" s="10"/>
      <c r="Q436" s="10"/>
      <c r="R436" s="294"/>
      <c r="S436" s="10"/>
      <c r="T436" s="10"/>
      <c r="U436" s="10"/>
      <c r="V436" s="10"/>
    </row>
    <row r="437" spans="1:22" ht="15.75" customHeight="1" x14ac:dyDescent="0.2">
      <c r="A437" s="10"/>
      <c r="B437" s="10"/>
      <c r="C437" s="10"/>
      <c r="D437" s="10"/>
      <c r="E437" s="10"/>
      <c r="F437" s="10"/>
      <c r="G437" s="10"/>
      <c r="H437" s="10"/>
      <c r="I437" s="10"/>
      <c r="J437" s="10"/>
      <c r="K437" s="10"/>
      <c r="L437" s="10"/>
      <c r="M437" s="10"/>
      <c r="N437" s="10"/>
      <c r="O437" s="10"/>
      <c r="P437" s="10"/>
      <c r="Q437" s="10"/>
      <c r="R437" s="294"/>
      <c r="S437" s="10"/>
      <c r="T437" s="10"/>
      <c r="U437" s="10"/>
      <c r="V437" s="10"/>
    </row>
    <row r="438" spans="1:22" ht="15.75" customHeight="1" x14ac:dyDescent="0.2">
      <c r="A438" s="10"/>
      <c r="B438" s="10"/>
      <c r="C438" s="10"/>
      <c r="D438" s="10"/>
      <c r="E438" s="10"/>
      <c r="F438" s="10"/>
      <c r="G438" s="10"/>
      <c r="H438" s="10"/>
      <c r="I438" s="10"/>
      <c r="J438" s="10"/>
      <c r="K438" s="10"/>
      <c r="L438" s="10"/>
      <c r="M438" s="10"/>
      <c r="N438" s="10"/>
      <c r="O438" s="10"/>
      <c r="P438" s="10"/>
      <c r="Q438" s="10"/>
      <c r="R438" s="294"/>
      <c r="S438" s="10"/>
      <c r="T438" s="10"/>
      <c r="U438" s="10"/>
      <c r="V438" s="10"/>
    </row>
    <row r="439" spans="1:22" ht="15.75" customHeight="1" x14ac:dyDescent="0.2">
      <c r="A439" s="10"/>
      <c r="B439" s="10"/>
      <c r="C439" s="10"/>
      <c r="D439" s="10"/>
      <c r="E439" s="10"/>
      <c r="F439" s="10"/>
      <c r="G439" s="10"/>
      <c r="H439" s="10"/>
      <c r="I439" s="10"/>
      <c r="J439" s="10"/>
      <c r="K439" s="10"/>
      <c r="L439" s="10"/>
      <c r="M439" s="10"/>
      <c r="N439" s="10"/>
      <c r="O439" s="10"/>
      <c r="P439" s="10"/>
      <c r="Q439" s="10"/>
      <c r="R439" s="294"/>
      <c r="S439" s="10"/>
      <c r="T439" s="10"/>
      <c r="U439" s="10"/>
      <c r="V439" s="10"/>
    </row>
    <row r="440" spans="1:22" ht="15.75" customHeight="1" x14ac:dyDescent="0.2">
      <c r="A440" s="10"/>
      <c r="B440" s="10"/>
      <c r="C440" s="10"/>
      <c r="D440" s="10"/>
      <c r="E440" s="10"/>
      <c r="F440" s="10"/>
      <c r="G440" s="10"/>
      <c r="H440" s="10"/>
      <c r="I440" s="10"/>
      <c r="J440" s="10"/>
      <c r="K440" s="10"/>
      <c r="L440" s="10"/>
      <c r="M440" s="10"/>
      <c r="N440" s="10"/>
      <c r="O440" s="10"/>
      <c r="P440" s="10"/>
      <c r="Q440" s="10"/>
      <c r="R440" s="294"/>
      <c r="S440" s="10"/>
      <c r="T440" s="10"/>
      <c r="U440" s="10"/>
      <c r="V440" s="10"/>
    </row>
    <row r="441" spans="1:22" ht="15.75" customHeight="1" x14ac:dyDescent="0.2">
      <c r="A441" s="10"/>
      <c r="B441" s="10"/>
      <c r="C441" s="10"/>
      <c r="D441" s="10"/>
      <c r="E441" s="10"/>
      <c r="F441" s="10"/>
      <c r="G441" s="10"/>
      <c r="H441" s="10"/>
      <c r="I441" s="10"/>
      <c r="J441" s="10"/>
      <c r="K441" s="10"/>
      <c r="L441" s="10"/>
      <c r="M441" s="10"/>
      <c r="N441" s="10"/>
      <c r="O441" s="10"/>
      <c r="P441" s="10"/>
      <c r="Q441" s="10"/>
      <c r="R441" s="294"/>
      <c r="S441" s="10"/>
      <c r="T441" s="10"/>
      <c r="U441" s="10"/>
      <c r="V441" s="10"/>
    </row>
    <row r="442" spans="1:22" ht="15.75" customHeight="1" x14ac:dyDescent="0.2">
      <c r="A442" s="10"/>
      <c r="B442" s="10"/>
      <c r="C442" s="10"/>
      <c r="D442" s="10"/>
      <c r="E442" s="10"/>
      <c r="F442" s="10"/>
      <c r="G442" s="10"/>
      <c r="H442" s="10"/>
      <c r="I442" s="10"/>
      <c r="J442" s="10"/>
      <c r="K442" s="10"/>
      <c r="L442" s="10"/>
      <c r="M442" s="10"/>
      <c r="N442" s="10"/>
      <c r="O442" s="10"/>
      <c r="P442" s="10"/>
      <c r="Q442" s="10"/>
      <c r="R442" s="294"/>
      <c r="S442" s="10"/>
      <c r="T442" s="10"/>
      <c r="U442" s="10"/>
      <c r="V442" s="10"/>
    </row>
    <row r="443" spans="1:22" ht="15.75" customHeight="1" x14ac:dyDescent="0.2">
      <c r="A443" s="10"/>
      <c r="B443" s="10"/>
      <c r="C443" s="10"/>
      <c r="D443" s="10"/>
      <c r="E443" s="10"/>
      <c r="F443" s="10"/>
      <c r="G443" s="10"/>
      <c r="H443" s="10"/>
      <c r="I443" s="10"/>
      <c r="J443" s="10"/>
      <c r="K443" s="10"/>
      <c r="L443" s="10"/>
      <c r="M443" s="10"/>
      <c r="N443" s="10"/>
      <c r="O443" s="10"/>
      <c r="P443" s="10"/>
      <c r="Q443" s="10"/>
      <c r="R443" s="294"/>
      <c r="S443" s="10"/>
      <c r="T443" s="10"/>
      <c r="U443" s="10"/>
      <c r="V443" s="10"/>
    </row>
    <row r="444" spans="1:22" ht="15.75" customHeight="1" x14ac:dyDescent="0.2">
      <c r="A444" s="10"/>
      <c r="B444" s="10"/>
      <c r="C444" s="10"/>
      <c r="D444" s="10"/>
      <c r="E444" s="10"/>
      <c r="F444" s="10"/>
      <c r="G444" s="10"/>
      <c r="H444" s="10"/>
      <c r="I444" s="10"/>
      <c r="J444" s="10"/>
      <c r="K444" s="10"/>
      <c r="L444" s="10"/>
      <c r="M444" s="10"/>
      <c r="N444" s="10"/>
      <c r="O444" s="10"/>
      <c r="P444" s="10"/>
      <c r="Q444" s="10"/>
      <c r="R444" s="294"/>
      <c r="S444" s="10"/>
      <c r="T444" s="10"/>
      <c r="U444" s="10"/>
      <c r="V444" s="10"/>
    </row>
    <row r="445" spans="1:22" ht="15.75" customHeight="1" x14ac:dyDescent="0.2">
      <c r="A445" s="10"/>
      <c r="B445" s="10"/>
      <c r="C445" s="10"/>
      <c r="D445" s="10"/>
      <c r="E445" s="10"/>
      <c r="F445" s="10"/>
      <c r="G445" s="10"/>
      <c r="H445" s="10"/>
      <c r="I445" s="10"/>
      <c r="J445" s="10"/>
      <c r="K445" s="10"/>
      <c r="L445" s="10"/>
      <c r="M445" s="10"/>
      <c r="N445" s="10"/>
      <c r="O445" s="10"/>
      <c r="P445" s="10"/>
      <c r="Q445" s="10"/>
      <c r="R445" s="294"/>
      <c r="S445" s="10"/>
      <c r="T445" s="10"/>
      <c r="U445" s="10"/>
      <c r="V445" s="10"/>
    </row>
    <row r="446" spans="1:22" ht="15.75" customHeight="1" x14ac:dyDescent="0.2">
      <c r="A446" s="10"/>
      <c r="B446" s="10"/>
      <c r="C446" s="10"/>
      <c r="D446" s="10"/>
      <c r="E446" s="10"/>
      <c r="F446" s="10"/>
      <c r="G446" s="10"/>
      <c r="H446" s="10"/>
      <c r="I446" s="10"/>
      <c r="J446" s="10"/>
      <c r="K446" s="10"/>
      <c r="L446" s="10"/>
      <c r="M446" s="10"/>
      <c r="N446" s="10"/>
      <c r="O446" s="10"/>
      <c r="P446" s="10"/>
      <c r="Q446" s="10"/>
      <c r="R446" s="294"/>
      <c r="S446" s="10"/>
      <c r="T446" s="10"/>
      <c r="U446" s="10"/>
      <c r="V446" s="10"/>
    </row>
    <row r="447" spans="1:22" ht="15.75" customHeight="1" x14ac:dyDescent="0.2">
      <c r="A447" s="10"/>
      <c r="B447" s="10"/>
      <c r="C447" s="10"/>
      <c r="D447" s="10"/>
      <c r="E447" s="10"/>
      <c r="F447" s="10"/>
      <c r="G447" s="10"/>
      <c r="H447" s="10"/>
      <c r="I447" s="10"/>
      <c r="J447" s="10"/>
      <c r="K447" s="10"/>
      <c r="L447" s="10"/>
      <c r="M447" s="10"/>
      <c r="N447" s="10"/>
      <c r="O447" s="10"/>
      <c r="P447" s="10"/>
      <c r="Q447" s="10"/>
      <c r="R447" s="294"/>
      <c r="S447" s="10"/>
      <c r="T447" s="10"/>
      <c r="U447" s="10"/>
      <c r="V447" s="10"/>
    </row>
    <row r="448" spans="1:22" ht="15.75" customHeight="1" x14ac:dyDescent="0.2">
      <c r="A448" s="10"/>
      <c r="B448" s="10"/>
      <c r="C448" s="10"/>
      <c r="D448" s="10"/>
      <c r="E448" s="10"/>
      <c r="F448" s="10"/>
      <c r="G448" s="10"/>
      <c r="H448" s="10"/>
      <c r="I448" s="10"/>
      <c r="J448" s="10"/>
      <c r="K448" s="10"/>
      <c r="L448" s="10"/>
      <c r="M448" s="10"/>
      <c r="N448" s="10"/>
      <c r="O448" s="10"/>
      <c r="P448" s="10"/>
      <c r="Q448" s="10"/>
      <c r="R448" s="294"/>
      <c r="S448" s="10"/>
      <c r="T448" s="10"/>
      <c r="U448" s="10"/>
      <c r="V448" s="10"/>
    </row>
    <row r="449" spans="1:22" ht="15.75" customHeight="1" x14ac:dyDescent="0.2">
      <c r="A449" s="10"/>
      <c r="B449" s="10"/>
      <c r="C449" s="10"/>
      <c r="D449" s="10"/>
      <c r="E449" s="10"/>
      <c r="F449" s="10"/>
      <c r="G449" s="10"/>
      <c r="H449" s="10"/>
      <c r="I449" s="10"/>
      <c r="J449" s="10"/>
      <c r="K449" s="10"/>
      <c r="L449" s="10"/>
      <c r="M449" s="10"/>
      <c r="N449" s="10"/>
      <c r="O449" s="10"/>
      <c r="P449" s="10"/>
      <c r="Q449" s="10"/>
      <c r="R449" s="294"/>
      <c r="S449" s="10"/>
      <c r="T449" s="10"/>
      <c r="U449" s="10"/>
      <c r="V449" s="10"/>
    </row>
    <row r="450" spans="1:22" ht="15.75" customHeight="1" x14ac:dyDescent="0.2">
      <c r="A450" s="10"/>
      <c r="B450" s="10"/>
      <c r="C450" s="10"/>
      <c r="D450" s="10"/>
      <c r="E450" s="10"/>
      <c r="F450" s="10"/>
      <c r="G450" s="10"/>
      <c r="H450" s="10"/>
      <c r="I450" s="10"/>
      <c r="J450" s="10"/>
      <c r="K450" s="10"/>
      <c r="L450" s="10"/>
      <c r="M450" s="10"/>
      <c r="N450" s="10"/>
      <c r="O450" s="10"/>
      <c r="P450" s="10"/>
      <c r="Q450" s="10"/>
      <c r="R450" s="294"/>
      <c r="S450" s="10"/>
      <c r="T450" s="10"/>
      <c r="U450" s="10"/>
      <c r="V450" s="10"/>
    </row>
    <row r="451" spans="1:22" ht="15.75" customHeight="1" x14ac:dyDescent="0.2">
      <c r="A451" s="10"/>
      <c r="B451" s="10"/>
      <c r="C451" s="10"/>
      <c r="D451" s="10"/>
      <c r="E451" s="10"/>
      <c r="F451" s="10"/>
      <c r="G451" s="10"/>
      <c r="H451" s="10"/>
      <c r="I451" s="10"/>
      <c r="J451" s="10"/>
      <c r="K451" s="10"/>
      <c r="L451" s="10"/>
      <c r="M451" s="10"/>
      <c r="N451" s="10"/>
      <c r="O451" s="10"/>
      <c r="P451" s="10"/>
      <c r="Q451" s="10"/>
      <c r="R451" s="294"/>
      <c r="S451" s="10"/>
      <c r="T451" s="10"/>
      <c r="U451" s="10"/>
      <c r="V451" s="10"/>
    </row>
    <row r="452" spans="1:22" ht="15.75" customHeight="1" x14ac:dyDescent="0.2">
      <c r="A452" s="10"/>
      <c r="B452" s="10"/>
      <c r="C452" s="10"/>
      <c r="D452" s="10"/>
      <c r="E452" s="10"/>
      <c r="F452" s="10"/>
      <c r="G452" s="10"/>
      <c r="H452" s="10"/>
      <c r="I452" s="10"/>
      <c r="J452" s="10"/>
      <c r="K452" s="10"/>
      <c r="L452" s="10"/>
      <c r="M452" s="10"/>
      <c r="N452" s="10"/>
      <c r="O452" s="10"/>
      <c r="P452" s="10"/>
      <c r="Q452" s="10"/>
      <c r="R452" s="294"/>
      <c r="S452" s="10"/>
      <c r="T452" s="10"/>
      <c r="U452" s="10"/>
      <c r="V452" s="10"/>
    </row>
    <row r="453" spans="1:22" ht="15.75" customHeight="1" x14ac:dyDescent="0.2">
      <c r="A453" s="10"/>
      <c r="B453" s="10"/>
      <c r="C453" s="10"/>
      <c r="D453" s="10"/>
      <c r="E453" s="10"/>
      <c r="F453" s="10"/>
      <c r="G453" s="10"/>
      <c r="H453" s="10"/>
      <c r="I453" s="10"/>
      <c r="J453" s="10"/>
      <c r="K453" s="10"/>
      <c r="L453" s="10"/>
      <c r="M453" s="10"/>
      <c r="N453" s="10"/>
      <c r="O453" s="10"/>
      <c r="P453" s="10"/>
      <c r="Q453" s="10"/>
      <c r="R453" s="294"/>
      <c r="S453" s="10"/>
      <c r="T453" s="10"/>
      <c r="U453" s="10"/>
      <c r="V453" s="10"/>
    </row>
    <row r="454" spans="1:22" ht="15.75" customHeight="1" x14ac:dyDescent="0.2">
      <c r="A454" s="10"/>
      <c r="B454" s="10"/>
      <c r="C454" s="10"/>
      <c r="D454" s="10"/>
      <c r="E454" s="10"/>
      <c r="F454" s="10"/>
      <c r="G454" s="10"/>
      <c r="H454" s="10"/>
      <c r="I454" s="10"/>
      <c r="J454" s="10"/>
      <c r="K454" s="10"/>
      <c r="L454" s="10"/>
      <c r="M454" s="10"/>
      <c r="N454" s="10"/>
      <c r="O454" s="10"/>
      <c r="P454" s="10"/>
      <c r="Q454" s="10"/>
      <c r="R454" s="294"/>
      <c r="S454" s="10"/>
      <c r="T454" s="10"/>
      <c r="U454" s="10"/>
      <c r="V454" s="10"/>
    </row>
    <row r="455" spans="1:22" ht="15.75" customHeight="1" x14ac:dyDescent="0.2">
      <c r="A455" s="10"/>
      <c r="B455" s="10"/>
      <c r="C455" s="10"/>
      <c r="D455" s="10"/>
      <c r="E455" s="10"/>
      <c r="F455" s="10"/>
      <c r="G455" s="10"/>
      <c r="H455" s="10"/>
      <c r="I455" s="10"/>
      <c r="J455" s="10"/>
      <c r="K455" s="10"/>
      <c r="L455" s="10"/>
      <c r="M455" s="10"/>
      <c r="N455" s="10"/>
      <c r="O455" s="10"/>
      <c r="P455" s="10"/>
      <c r="Q455" s="10"/>
      <c r="R455" s="294"/>
      <c r="S455" s="10"/>
      <c r="T455" s="10"/>
      <c r="U455" s="10"/>
      <c r="V455" s="10"/>
    </row>
    <row r="456" spans="1:22" ht="15.75" customHeight="1" x14ac:dyDescent="0.2">
      <c r="A456" s="10"/>
      <c r="B456" s="10"/>
      <c r="C456" s="10"/>
      <c r="D456" s="10"/>
      <c r="E456" s="10"/>
      <c r="F456" s="10"/>
      <c r="G456" s="10"/>
      <c r="H456" s="10"/>
      <c r="I456" s="10"/>
      <c r="J456" s="10"/>
      <c r="K456" s="10"/>
      <c r="L456" s="10"/>
      <c r="M456" s="10"/>
      <c r="N456" s="10"/>
      <c r="O456" s="10"/>
      <c r="P456" s="10"/>
      <c r="Q456" s="10"/>
      <c r="R456" s="294"/>
      <c r="S456" s="10"/>
      <c r="T456" s="10"/>
      <c r="U456" s="10"/>
      <c r="V456" s="10"/>
    </row>
    <row r="457" spans="1:22" ht="15.75" customHeight="1" x14ac:dyDescent="0.2">
      <c r="A457" s="10"/>
      <c r="B457" s="10"/>
      <c r="C457" s="10"/>
      <c r="D457" s="10"/>
      <c r="E457" s="10"/>
      <c r="F457" s="10"/>
      <c r="G457" s="10"/>
      <c r="H457" s="10"/>
      <c r="I457" s="10"/>
      <c r="J457" s="10"/>
      <c r="K457" s="10"/>
      <c r="L457" s="10"/>
      <c r="M457" s="10"/>
      <c r="N457" s="10"/>
      <c r="O457" s="10"/>
      <c r="P457" s="10"/>
      <c r="Q457" s="10"/>
      <c r="R457" s="294"/>
      <c r="S457" s="10"/>
      <c r="T457" s="10"/>
      <c r="U457" s="10"/>
      <c r="V457" s="10"/>
    </row>
    <row r="458" spans="1:22" ht="15.75" customHeight="1" x14ac:dyDescent="0.2">
      <c r="A458" s="10"/>
      <c r="B458" s="10"/>
      <c r="C458" s="10"/>
      <c r="D458" s="10"/>
      <c r="E458" s="10"/>
      <c r="F458" s="10"/>
      <c r="G458" s="10"/>
      <c r="H458" s="10"/>
      <c r="I458" s="10"/>
      <c r="J458" s="10"/>
      <c r="K458" s="10"/>
      <c r="L458" s="10"/>
      <c r="M458" s="10"/>
      <c r="N458" s="10"/>
      <c r="O458" s="10"/>
      <c r="P458" s="10"/>
      <c r="Q458" s="10"/>
      <c r="R458" s="294"/>
      <c r="S458" s="10"/>
      <c r="T458" s="10"/>
      <c r="U458" s="10"/>
      <c r="V458" s="10"/>
    </row>
    <row r="459" spans="1:22" ht="15.75" customHeight="1" x14ac:dyDescent="0.2">
      <c r="A459" s="10"/>
      <c r="B459" s="10"/>
      <c r="C459" s="10"/>
      <c r="D459" s="10"/>
      <c r="E459" s="10"/>
      <c r="F459" s="10"/>
      <c r="G459" s="10"/>
      <c r="H459" s="10"/>
      <c r="I459" s="10"/>
      <c r="J459" s="10"/>
      <c r="K459" s="10"/>
      <c r="L459" s="10"/>
      <c r="M459" s="10"/>
      <c r="N459" s="10"/>
      <c r="O459" s="10"/>
      <c r="P459" s="10"/>
      <c r="Q459" s="10"/>
      <c r="R459" s="294"/>
      <c r="S459" s="10"/>
      <c r="T459" s="10"/>
      <c r="U459" s="10"/>
      <c r="V459" s="10"/>
    </row>
    <row r="460" spans="1:22" ht="15.75" customHeight="1" x14ac:dyDescent="0.2">
      <c r="A460" s="10"/>
      <c r="B460" s="10"/>
      <c r="C460" s="10"/>
      <c r="D460" s="10"/>
      <c r="E460" s="10"/>
      <c r="F460" s="10"/>
      <c r="G460" s="10"/>
      <c r="H460" s="10"/>
      <c r="I460" s="10"/>
      <c r="J460" s="10"/>
      <c r="K460" s="10"/>
      <c r="L460" s="10"/>
      <c r="M460" s="10"/>
      <c r="N460" s="10"/>
      <c r="O460" s="10"/>
      <c r="P460" s="10"/>
      <c r="Q460" s="10"/>
      <c r="R460" s="294"/>
      <c r="S460" s="10"/>
      <c r="T460" s="10"/>
      <c r="U460" s="10"/>
      <c r="V460" s="10"/>
    </row>
    <row r="461" spans="1:22" ht="15.75" customHeight="1" x14ac:dyDescent="0.2">
      <c r="A461" s="10"/>
      <c r="B461" s="10"/>
      <c r="C461" s="10"/>
      <c r="D461" s="10"/>
      <c r="E461" s="10"/>
      <c r="F461" s="10"/>
      <c r="G461" s="10"/>
      <c r="H461" s="10"/>
      <c r="I461" s="10"/>
      <c r="J461" s="10"/>
      <c r="K461" s="10"/>
      <c r="L461" s="10"/>
      <c r="M461" s="10"/>
      <c r="N461" s="10"/>
      <c r="O461" s="10"/>
      <c r="P461" s="10"/>
      <c r="Q461" s="10"/>
      <c r="R461" s="294"/>
      <c r="S461" s="10"/>
      <c r="T461" s="10"/>
      <c r="U461" s="10"/>
      <c r="V461" s="10"/>
    </row>
    <row r="462" spans="1:22" ht="15.75" customHeight="1" x14ac:dyDescent="0.2">
      <c r="A462" s="10"/>
      <c r="B462" s="10"/>
      <c r="C462" s="10"/>
      <c r="D462" s="10"/>
      <c r="E462" s="10"/>
      <c r="F462" s="10"/>
      <c r="G462" s="10"/>
      <c r="H462" s="10"/>
      <c r="I462" s="10"/>
      <c r="J462" s="10"/>
      <c r="K462" s="10"/>
      <c r="L462" s="10"/>
      <c r="M462" s="10"/>
      <c r="N462" s="10"/>
      <c r="O462" s="10"/>
      <c r="P462" s="10"/>
      <c r="Q462" s="10"/>
      <c r="R462" s="294"/>
      <c r="S462" s="10"/>
      <c r="T462" s="10"/>
      <c r="U462" s="10"/>
      <c r="V462" s="10"/>
    </row>
    <row r="463" spans="1:22" ht="15.75" customHeight="1" x14ac:dyDescent="0.2">
      <c r="A463" s="10"/>
      <c r="B463" s="10"/>
      <c r="C463" s="10"/>
      <c r="D463" s="10"/>
      <c r="E463" s="10"/>
      <c r="F463" s="10"/>
      <c r="G463" s="10"/>
      <c r="H463" s="10"/>
      <c r="I463" s="10"/>
      <c r="J463" s="10"/>
      <c r="K463" s="10"/>
      <c r="L463" s="10"/>
      <c r="M463" s="10"/>
      <c r="N463" s="10"/>
      <c r="O463" s="10"/>
      <c r="P463" s="10"/>
      <c r="Q463" s="10"/>
      <c r="R463" s="294"/>
      <c r="S463" s="10"/>
      <c r="T463" s="10"/>
      <c r="U463" s="10"/>
      <c r="V463" s="10"/>
    </row>
    <row r="464" spans="1:22" ht="15.75" customHeight="1" x14ac:dyDescent="0.2">
      <c r="A464" s="10"/>
      <c r="B464" s="10"/>
      <c r="C464" s="10"/>
      <c r="D464" s="10"/>
      <c r="E464" s="10"/>
      <c r="F464" s="10"/>
      <c r="G464" s="10"/>
      <c r="H464" s="10"/>
      <c r="I464" s="10"/>
      <c r="J464" s="10"/>
      <c r="K464" s="10"/>
      <c r="L464" s="10"/>
      <c r="M464" s="10"/>
      <c r="N464" s="10"/>
      <c r="O464" s="10"/>
      <c r="P464" s="10"/>
      <c r="Q464" s="10"/>
      <c r="R464" s="294"/>
      <c r="S464" s="10"/>
      <c r="T464" s="10"/>
      <c r="U464" s="10"/>
      <c r="V464" s="10"/>
    </row>
    <row r="465" spans="1:22" ht="15.75" customHeight="1" x14ac:dyDescent="0.2">
      <c r="A465" s="10"/>
      <c r="B465" s="10"/>
      <c r="C465" s="10"/>
      <c r="D465" s="10"/>
      <c r="E465" s="10"/>
      <c r="F465" s="10"/>
      <c r="G465" s="10"/>
      <c r="H465" s="10"/>
      <c r="I465" s="10"/>
      <c r="J465" s="10"/>
      <c r="K465" s="10"/>
      <c r="L465" s="10"/>
      <c r="M465" s="10"/>
      <c r="N465" s="10"/>
      <c r="O465" s="10"/>
      <c r="P465" s="10"/>
      <c r="Q465" s="10"/>
      <c r="R465" s="294"/>
      <c r="S465" s="10"/>
      <c r="T465" s="10"/>
      <c r="U465" s="10"/>
      <c r="V465" s="10"/>
    </row>
    <row r="466" spans="1:22" ht="15.75" customHeight="1" x14ac:dyDescent="0.2">
      <c r="A466" s="10"/>
      <c r="B466" s="10"/>
      <c r="C466" s="10"/>
      <c r="D466" s="10"/>
      <c r="E466" s="10"/>
      <c r="F466" s="10"/>
      <c r="G466" s="10"/>
      <c r="H466" s="10"/>
      <c r="I466" s="10"/>
      <c r="J466" s="10"/>
      <c r="K466" s="10"/>
      <c r="L466" s="10"/>
      <c r="M466" s="10"/>
      <c r="N466" s="10"/>
      <c r="O466" s="10"/>
      <c r="P466" s="10"/>
      <c r="Q466" s="10"/>
      <c r="R466" s="294"/>
      <c r="S466" s="10"/>
      <c r="T466" s="10"/>
      <c r="U466" s="10"/>
      <c r="V466" s="10"/>
    </row>
    <row r="467" spans="1:22" ht="15.75" customHeight="1" x14ac:dyDescent="0.2">
      <c r="A467" s="10"/>
      <c r="B467" s="10"/>
      <c r="C467" s="10"/>
      <c r="D467" s="10"/>
      <c r="E467" s="10"/>
      <c r="F467" s="10"/>
      <c r="G467" s="10"/>
      <c r="H467" s="10"/>
      <c r="I467" s="10"/>
      <c r="J467" s="10"/>
      <c r="K467" s="10"/>
      <c r="L467" s="10"/>
      <c r="M467" s="10"/>
      <c r="N467" s="10"/>
      <c r="O467" s="10"/>
      <c r="P467" s="10"/>
      <c r="Q467" s="10"/>
      <c r="R467" s="294"/>
      <c r="S467" s="10"/>
      <c r="T467" s="10"/>
      <c r="U467" s="10"/>
      <c r="V467" s="10"/>
    </row>
    <row r="468" spans="1:22" ht="15.75" customHeight="1" x14ac:dyDescent="0.2">
      <c r="A468" s="10"/>
      <c r="B468" s="10"/>
      <c r="C468" s="10"/>
      <c r="D468" s="10"/>
      <c r="E468" s="10"/>
      <c r="F468" s="10"/>
      <c r="G468" s="10"/>
      <c r="H468" s="10"/>
      <c r="I468" s="10"/>
      <c r="J468" s="10"/>
      <c r="K468" s="10"/>
      <c r="L468" s="10"/>
      <c r="M468" s="10"/>
      <c r="N468" s="10"/>
      <c r="O468" s="10"/>
      <c r="P468" s="10"/>
      <c r="Q468" s="10"/>
      <c r="R468" s="294"/>
      <c r="S468" s="10"/>
      <c r="T468" s="10"/>
      <c r="U468" s="10"/>
      <c r="V468" s="10"/>
    </row>
    <row r="469" spans="1:22" ht="15.75" customHeight="1" x14ac:dyDescent="0.2">
      <c r="A469" s="10"/>
      <c r="B469" s="10"/>
      <c r="C469" s="10"/>
      <c r="D469" s="10"/>
      <c r="E469" s="10"/>
      <c r="F469" s="10"/>
      <c r="G469" s="10"/>
      <c r="H469" s="10"/>
      <c r="I469" s="10"/>
      <c r="J469" s="10"/>
      <c r="K469" s="10"/>
      <c r="L469" s="10"/>
      <c r="M469" s="10"/>
      <c r="N469" s="10"/>
      <c r="O469" s="10"/>
      <c r="P469" s="10"/>
      <c r="Q469" s="10"/>
      <c r="R469" s="294"/>
      <c r="S469" s="10"/>
      <c r="T469" s="10"/>
      <c r="U469" s="10"/>
      <c r="V469" s="10"/>
    </row>
    <row r="470" spans="1:22" ht="15.75" customHeight="1" x14ac:dyDescent="0.2">
      <c r="A470" s="10"/>
      <c r="B470" s="10"/>
      <c r="C470" s="10"/>
      <c r="D470" s="10"/>
      <c r="E470" s="10"/>
      <c r="F470" s="10"/>
      <c r="G470" s="10"/>
      <c r="H470" s="10"/>
      <c r="I470" s="10"/>
      <c r="J470" s="10"/>
      <c r="K470" s="10"/>
      <c r="L470" s="10"/>
      <c r="M470" s="10"/>
      <c r="N470" s="10"/>
      <c r="O470" s="10"/>
      <c r="P470" s="10"/>
      <c r="Q470" s="10"/>
      <c r="R470" s="294"/>
      <c r="S470" s="10"/>
      <c r="T470" s="10"/>
      <c r="U470" s="10"/>
      <c r="V470" s="10"/>
    </row>
    <row r="471" spans="1:22" ht="15.75" customHeight="1" x14ac:dyDescent="0.2">
      <c r="A471" s="10"/>
      <c r="B471" s="10"/>
      <c r="C471" s="10"/>
      <c r="D471" s="10"/>
      <c r="E471" s="10"/>
      <c r="F471" s="10"/>
      <c r="G471" s="10"/>
      <c r="H471" s="10"/>
      <c r="I471" s="10"/>
      <c r="J471" s="10"/>
      <c r="K471" s="10"/>
      <c r="L471" s="10"/>
      <c r="M471" s="10"/>
      <c r="N471" s="10"/>
      <c r="O471" s="10"/>
      <c r="P471" s="10"/>
      <c r="Q471" s="10"/>
      <c r="R471" s="294"/>
      <c r="S471" s="10"/>
      <c r="T471" s="10"/>
      <c r="U471" s="10"/>
      <c r="V471" s="10"/>
    </row>
    <row r="472" spans="1:22" ht="15.75" customHeight="1" x14ac:dyDescent="0.2">
      <c r="A472" s="10"/>
      <c r="B472" s="10"/>
      <c r="C472" s="10"/>
      <c r="D472" s="10"/>
      <c r="E472" s="10"/>
      <c r="F472" s="10"/>
      <c r="G472" s="10"/>
      <c r="H472" s="10"/>
      <c r="I472" s="10"/>
      <c r="J472" s="10"/>
      <c r="K472" s="10"/>
      <c r="L472" s="10"/>
      <c r="M472" s="10"/>
      <c r="N472" s="10"/>
      <c r="O472" s="10"/>
      <c r="P472" s="10"/>
      <c r="Q472" s="10"/>
      <c r="R472" s="294"/>
      <c r="S472" s="10"/>
      <c r="T472" s="10"/>
      <c r="U472" s="10"/>
      <c r="V472" s="10"/>
    </row>
    <row r="473" spans="1:22" ht="15.75" customHeight="1" x14ac:dyDescent="0.2">
      <c r="A473" s="10"/>
      <c r="B473" s="10"/>
      <c r="C473" s="10"/>
      <c r="D473" s="10"/>
      <c r="E473" s="10"/>
      <c r="F473" s="10"/>
      <c r="G473" s="10"/>
      <c r="H473" s="10"/>
      <c r="I473" s="10"/>
      <c r="J473" s="10"/>
      <c r="K473" s="10"/>
      <c r="L473" s="10"/>
      <c r="M473" s="10"/>
      <c r="N473" s="10"/>
      <c r="O473" s="10"/>
      <c r="P473" s="10"/>
      <c r="Q473" s="10"/>
      <c r="R473" s="294"/>
      <c r="S473" s="10"/>
      <c r="T473" s="10"/>
      <c r="U473" s="10"/>
      <c r="V473" s="10"/>
    </row>
    <row r="474" spans="1:22" ht="15.75" customHeight="1" x14ac:dyDescent="0.2">
      <c r="A474" s="10"/>
      <c r="B474" s="10"/>
      <c r="C474" s="10"/>
      <c r="D474" s="10"/>
      <c r="E474" s="10"/>
      <c r="F474" s="10"/>
      <c r="G474" s="10"/>
      <c r="H474" s="10"/>
      <c r="I474" s="10"/>
      <c r="J474" s="10"/>
      <c r="K474" s="10"/>
      <c r="L474" s="10"/>
      <c r="M474" s="10"/>
      <c r="N474" s="10"/>
      <c r="O474" s="10"/>
      <c r="P474" s="10"/>
      <c r="Q474" s="10"/>
      <c r="R474" s="294"/>
      <c r="S474" s="10"/>
      <c r="T474" s="10"/>
      <c r="U474" s="10"/>
      <c r="V474" s="10"/>
    </row>
    <row r="475" spans="1:22" ht="15.75" customHeight="1" x14ac:dyDescent="0.2">
      <c r="A475" s="10"/>
      <c r="B475" s="10"/>
      <c r="C475" s="10"/>
      <c r="D475" s="10"/>
      <c r="E475" s="10"/>
      <c r="F475" s="10"/>
      <c r="G475" s="10"/>
      <c r="H475" s="10"/>
      <c r="I475" s="10"/>
      <c r="J475" s="10"/>
      <c r="K475" s="10"/>
      <c r="L475" s="10"/>
      <c r="M475" s="10"/>
      <c r="N475" s="10"/>
      <c r="O475" s="10"/>
      <c r="P475" s="10"/>
      <c r="Q475" s="10"/>
      <c r="R475" s="294"/>
      <c r="S475" s="10"/>
      <c r="T475" s="10"/>
      <c r="U475" s="10"/>
      <c r="V475" s="10"/>
    </row>
    <row r="476" spans="1:22" ht="15.75" customHeight="1" x14ac:dyDescent="0.2">
      <c r="A476" s="10"/>
      <c r="B476" s="10"/>
      <c r="C476" s="10"/>
      <c r="D476" s="10"/>
      <c r="E476" s="10"/>
      <c r="F476" s="10"/>
      <c r="G476" s="10"/>
      <c r="H476" s="10"/>
      <c r="I476" s="10"/>
      <c r="J476" s="10"/>
      <c r="K476" s="10"/>
      <c r="L476" s="10"/>
      <c r="M476" s="10"/>
      <c r="N476" s="10"/>
      <c r="O476" s="10"/>
      <c r="P476" s="10"/>
      <c r="Q476" s="10"/>
      <c r="R476" s="294"/>
      <c r="S476" s="10"/>
      <c r="T476" s="10"/>
      <c r="U476" s="10"/>
      <c r="V476" s="10"/>
    </row>
    <row r="477" spans="1:22" ht="15.75" customHeight="1" x14ac:dyDescent="0.2">
      <c r="A477" s="10"/>
      <c r="B477" s="10"/>
      <c r="C477" s="10"/>
      <c r="D477" s="10"/>
      <c r="E477" s="10"/>
      <c r="F477" s="10"/>
      <c r="G477" s="10"/>
      <c r="H477" s="10"/>
      <c r="I477" s="10"/>
      <c r="J477" s="10"/>
      <c r="K477" s="10"/>
      <c r="L477" s="10"/>
      <c r="M477" s="10"/>
      <c r="N477" s="10"/>
      <c r="O477" s="10"/>
      <c r="P477" s="10"/>
      <c r="Q477" s="10"/>
      <c r="R477" s="294"/>
      <c r="S477" s="10"/>
      <c r="T477" s="10"/>
      <c r="U477" s="10"/>
      <c r="V477" s="10"/>
    </row>
    <row r="478" spans="1:22" ht="15.75" customHeight="1" x14ac:dyDescent="0.2">
      <c r="A478" s="10"/>
      <c r="B478" s="10"/>
      <c r="C478" s="10"/>
      <c r="D478" s="10"/>
      <c r="E478" s="10"/>
      <c r="F478" s="10"/>
      <c r="G478" s="10"/>
      <c r="H478" s="10"/>
      <c r="I478" s="10"/>
      <c r="J478" s="10"/>
      <c r="K478" s="10"/>
      <c r="L478" s="10"/>
      <c r="M478" s="10"/>
      <c r="N478" s="10"/>
      <c r="O478" s="10"/>
      <c r="P478" s="10"/>
      <c r="Q478" s="10"/>
      <c r="R478" s="294"/>
      <c r="S478" s="10"/>
      <c r="T478" s="10"/>
      <c r="U478" s="10"/>
      <c r="V478" s="10"/>
    </row>
    <row r="479" spans="1:22" ht="15.75" customHeight="1" x14ac:dyDescent="0.2">
      <c r="A479" s="10"/>
      <c r="B479" s="10"/>
      <c r="C479" s="10"/>
      <c r="D479" s="10"/>
      <c r="E479" s="10"/>
      <c r="F479" s="10"/>
      <c r="G479" s="10"/>
      <c r="H479" s="10"/>
      <c r="I479" s="10"/>
      <c r="J479" s="10"/>
      <c r="K479" s="10"/>
      <c r="L479" s="10"/>
      <c r="M479" s="10"/>
      <c r="N479" s="10"/>
      <c r="O479" s="10"/>
      <c r="P479" s="10"/>
      <c r="Q479" s="10"/>
      <c r="R479" s="294"/>
      <c r="S479" s="10"/>
      <c r="T479" s="10"/>
      <c r="U479" s="10"/>
      <c r="V479" s="10"/>
    </row>
    <row r="480" spans="1:22" ht="15.75" customHeight="1" x14ac:dyDescent="0.2">
      <c r="A480" s="10"/>
      <c r="B480" s="10"/>
      <c r="C480" s="10"/>
      <c r="D480" s="10"/>
      <c r="E480" s="10"/>
      <c r="F480" s="10"/>
      <c r="G480" s="10"/>
      <c r="H480" s="10"/>
      <c r="I480" s="10"/>
      <c r="J480" s="10"/>
      <c r="K480" s="10"/>
      <c r="L480" s="10"/>
      <c r="M480" s="10"/>
      <c r="N480" s="10"/>
      <c r="O480" s="10"/>
      <c r="P480" s="10"/>
      <c r="Q480" s="10"/>
      <c r="R480" s="294"/>
      <c r="S480" s="10"/>
      <c r="T480" s="10"/>
      <c r="U480" s="10"/>
      <c r="V480" s="10"/>
    </row>
    <row r="481" spans="1:22" ht="15.75" customHeight="1" x14ac:dyDescent="0.2">
      <c r="A481" s="10"/>
      <c r="B481" s="10"/>
      <c r="C481" s="10"/>
      <c r="D481" s="10"/>
      <c r="E481" s="10"/>
      <c r="F481" s="10"/>
      <c r="G481" s="10"/>
      <c r="H481" s="10"/>
      <c r="I481" s="10"/>
      <c r="J481" s="10"/>
      <c r="K481" s="10"/>
      <c r="L481" s="10"/>
      <c r="M481" s="10"/>
      <c r="N481" s="10"/>
      <c r="O481" s="10"/>
      <c r="P481" s="10"/>
      <c r="Q481" s="10"/>
      <c r="R481" s="294"/>
      <c r="S481" s="10"/>
      <c r="T481" s="10"/>
      <c r="U481" s="10"/>
      <c r="V481" s="10"/>
    </row>
    <row r="482" spans="1:22" ht="15.75" customHeight="1" x14ac:dyDescent="0.2">
      <c r="A482" s="10"/>
      <c r="B482" s="10"/>
      <c r="C482" s="10"/>
      <c r="D482" s="10"/>
      <c r="E482" s="10"/>
      <c r="F482" s="10"/>
      <c r="G482" s="10"/>
      <c r="H482" s="10"/>
      <c r="I482" s="10"/>
      <c r="J482" s="10"/>
      <c r="K482" s="10"/>
      <c r="L482" s="10"/>
      <c r="M482" s="10"/>
      <c r="N482" s="10"/>
      <c r="O482" s="10"/>
      <c r="P482" s="10"/>
      <c r="Q482" s="10"/>
      <c r="R482" s="294"/>
      <c r="S482" s="10"/>
      <c r="T482" s="10"/>
      <c r="U482" s="10"/>
      <c r="V482" s="10"/>
    </row>
    <row r="483" spans="1:22" ht="15.75" customHeight="1" x14ac:dyDescent="0.2">
      <c r="A483" s="10"/>
      <c r="B483" s="10"/>
      <c r="C483" s="10"/>
      <c r="D483" s="10"/>
      <c r="E483" s="10"/>
      <c r="F483" s="10"/>
      <c r="G483" s="10"/>
      <c r="H483" s="10"/>
      <c r="I483" s="10"/>
      <c r="J483" s="10"/>
      <c r="K483" s="10"/>
      <c r="L483" s="10"/>
      <c r="M483" s="10"/>
      <c r="N483" s="10"/>
      <c r="O483" s="10"/>
      <c r="P483" s="10"/>
      <c r="Q483" s="10"/>
      <c r="R483" s="294"/>
      <c r="S483" s="10"/>
      <c r="T483" s="10"/>
      <c r="U483" s="10"/>
      <c r="V483" s="10"/>
    </row>
    <row r="484" spans="1:22" ht="15.75" customHeight="1" x14ac:dyDescent="0.2">
      <c r="A484" s="10"/>
      <c r="B484" s="10"/>
      <c r="C484" s="10"/>
      <c r="D484" s="10"/>
      <c r="E484" s="10"/>
      <c r="F484" s="10"/>
      <c r="G484" s="10"/>
      <c r="H484" s="10"/>
      <c r="I484" s="10"/>
      <c r="J484" s="10"/>
      <c r="K484" s="10"/>
      <c r="L484" s="10"/>
      <c r="M484" s="10"/>
      <c r="N484" s="10"/>
      <c r="O484" s="10"/>
      <c r="P484" s="10"/>
      <c r="Q484" s="10"/>
      <c r="R484" s="294"/>
      <c r="S484" s="10"/>
      <c r="T484" s="10"/>
      <c r="U484" s="10"/>
      <c r="V484" s="10"/>
    </row>
    <row r="485" spans="1:22" ht="15.75" customHeight="1" x14ac:dyDescent="0.2">
      <c r="A485" s="10"/>
      <c r="B485" s="10"/>
      <c r="C485" s="10"/>
      <c r="D485" s="10"/>
      <c r="E485" s="10"/>
      <c r="F485" s="10"/>
      <c r="G485" s="10"/>
      <c r="H485" s="10"/>
      <c r="I485" s="10"/>
      <c r="J485" s="10"/>
      <c r="K485" s="10"/>
      <c r="L485" s="10"/>
      <c r="M485" s="10"/>
      <c r="N485" s="10"/>
      <c r="O485" s="10"/>
      <c r="P485" s="10"/>
      <c r="Q485" s="10"/>
      <c r="R485" s="294"/>
      <c r="S485" s="10"/>
      <c r="T485" s="10"/>
      <c r="U485" s="10"/>
      <c r="V485" s="10"/>
    </row>
    <row r="486" spans="1:22" ht="15.75" customHeight="1" x14ac:dyDescent="0.2">
      <c r="A486" s="10"/>
      <c r="B486" s="10"/>
      <c r="C486" s="10"/>
      <c r="D486" s="10"/>
      <c r="E486" s="10"/>
      <c r="F486" s="10"/>
      <c r="G486" s="10"/>
      <c r="H486" s="10"/>
      <c r="I486" s="10"/>
      <c r="J486" s="10"/>
      <c r="K486" s="10"/>
      <c r="L486" s="10"/>
      <c r="M486" s="10"/>
      <c r="N486" s="10"/>
      <c r="O486" s="10"/>
      <c r="P486" s="10"/>
      <c r="Q486" s="10"/>
      <c r="R486" s="294"/>
      <c r="S486" s="10"/>
      <c r="T486" s="10"/>
      <c r="U486" s="10"/>
      <c r="V486" s="10"/>
    </row>
    <row r="487" spans="1:22" ht="15.75" customHeight="1" x14ac:dyDescent="0.2">
      <c r="A487" s="10"/>
      <c r="B487" s="10"/>
      <c r="C487" s="10"/>
      <c r="D487" s="10"/>
      <c r="E487" s="10"/>
      <c r="F487" s="10"/>
      <c r="G487" s="10"/>
      <c r="H487" s="10"/>
      <c r="I487" s="10"/>
      <c r="J487" s="10"/>
      <c r="K487" s="10"/>
      <c r="L487" s="10"/>
      <c r="M487" s="10"/>
      <c r="N487" s="10"/>
      <c r="O487" s="10"/>
      <c r="P487" s="10"/>
      <c r="Q487" s="10"/>
      <c r="R487" s="294"/>
      <c r="S487" s="10"/>
      <c r="T487" s="10"/>
      <c r="U487" s="10"/>
      <c r="V487" s="10"/>
    </row>
    <row r="488" spans="1:22" ht="15.75" customHeight="1" x14ac:dyDescent="0.2">
      <c r="A488" s="10"/>
      <c r="B488" s="10"/>
      <c r="C488" s="10"/>
      <c r="D488" s="10"/>
      <c r="E488" s="10"/>
      <c r="F488" s="10"/>
      <c r="G488" s="10"/>
      <c r="H488" s="10"/>
      <c r="I488" s="10"/>
      <c r="J488" s="10"/>
      <c r="K488" s="10"/>
      <c r="L488" s="10"/>
      <c r="M488" s="10"/>
      <c r="N488" s="10"/>
      <c r="O488" s="10"/>
      <c r="P488" s="10"/>
      <c r="Q488" s="10"/>
      <c r="R488" s="294"/>
      <c r="S488" s="10"/>
      <c r="T488" s="10"/>
      <c r="U488" s="10"/>
      <c r="V488" s="10"/>
    </row>
    <row r="489" spans="1:22" ht="15.75" customHeight="1" x14ac:dyDescent="0.2">
      <c r="A489" s="10"/>
      <c r="B489" s="10"/>
      <c r="C489" s="10"/>
      <c r="D489" s="10"/>
      <c r="E489" s="10"/>
      <c r="F489" s="10"/>
      <c r="G489" s="10"/>
      <c r="H489" s="10"/>
      <c r="I489" s="10"/>
      <c r="J489" s="10"/>
      <c r="K489" s="10"/>
      <c r="L489" s="10"/>
      <c r="M489" s="10"/>
      <c r="N489" s="10"/>
      <c r="O489" s="10"/>
      <c r="P489" s="10"/>
      <c r="Q489" s="10"/>
      <c r="R489" s="294"/>
      <c r="S489" s="10"/>
      <c r="T489" s="10"/>
      <c r="U489" s="10"/>
      <c r="V489" s="10"/>
    </row>
    <row r="490" spans="1:22" ht="15.75" customHeight="1" x14ac:dyDescent="0.2">
      <c r="A490" s="10"/>
      <c r="B490" s="10"/>
      <c r="C490" s="10"/>
      <c r="D490" s="10"/>
      <c r="E490" s="10"/>
      <c r="F490" s="10"/>
      <c r="G490" s="10"/>
      <c r="H490" s="10"/>
      <c r="I490" s="10"/>
      <c r="J490" s="10"/>
      <c r="K490" s="10"/>
      <c r="L490" s="10"/>
      <c r="M490" s="10"/>
      <c r="N490" s="10"/>
      <c r="O490" s="10"/>
      <c r="P490" s="10"/>
      <c r="Q490" s="10"/>
      <c r="R490" s="294"/>
      <c r="S490" s="10"/>
      <c r="T490" s="10"/>
      <c r="U490" s="10"/>
      <c r="V490" s="10"/>
    </row>
    <row r="491" spans="1:22" ht="15.75" customHeight="1" x14ac:dyDescent="0.2">
      <c r="A491" s="10"/>
      <c r="B491" s="10"/>
      <c r="C491" s="10"/>
      <c r="D491" s="10"/>
      <c r="E491" s="10"/>
      <c r="F491" s="10"/>
      <c r="G491" s="10"/>
      <c r="H491" s="10"/>
      <c r="I491" s="10"/>
      <c r="J491" s="10"/>
      <c r="K491" s="10"/>
      <c r="L491" s="10"/>
      <c r="M491" s="10"/>
      <c r="N491" s="10"/>
      <c r="O491" s="10"/>
      <c r="P491" s="10"/>
      <c r="Q491" s="10"/>
      <c r="R491" s="294"/>
      <c r="S491" s="10"/>
      <c r="T491" s="10"/>
      <c r="U491" s="10"/>
      <c r="V491" s="10"/>
    </row>
    <row r="492" spans="1:22" ht="15.75" customHeight="1" x14ac:dyDescent="0.2">
      <c r="A492" s="10"/>
      <c r="B492" s="10"/>
      <c r="C492" s="10"/>
      <c r="D492" s="10"/>
      <c r="E492" s="10"/>
      <c r="F492" s="10"/>
      <c r="G492" s="10"/>
      <c r="H492" s="10"/>
      <c r="I492" s="10"/>
      <c r="J492" s="10"/>
      <c r="K492" s="10"/>
      <c r="L492" s="10"/>
      <c r="M492" s="10"/>
      <c r="N492" s="10"/>
      <c r="O492" s="10"/>
      <c r="P492" s="10"/>
      <c r="Q492" s="10"/>
      <c r="R492" s="294"/>
      <c r="S492" s="10"/>
      <c r="T492" s="10"/>
      <c r="U492" s="10"/>
      <c r="V492" s="10"/>
    </row>
    <row r="493" spans="1:22" ht="15.75" customHeight="1" x14ac:dyDescent="0.2">
      <c r="A493" s="10"/>
      <c r="B493" s="10"/>
      <c r="C493" s="10"/>
      <c r="D493" s="10"/>
      <c r="E493" s="10"/>
      <c r="F493" s="10"/>
      <c r="G493" s="10"/>
      <c r="H493" s="10"/>
      <c r="I493" s="10"/>
      <c r="J493" s="10"/>
      <c r="K493" s="10"/>
      <c r="L493" s="10"/>
      <c r="M493" s="10"/>
      <c r="N493" s="10"/>
      <c r="O493" s="10"/>
      <c r="P493" s="10"/>
      <c r="Q493" s="10"/>
      <c r="R493" s="294"/>
      <c r="S493" s="10"/>
      <c r="T493" s="10"/>
      <c r="U493" s="10"/>
      <c r="V493" s="10"/>
    </row>
    <row r="494" spans="1:22" ht="15.75" customHeight="1" x14ac:dyDescent="0.2">
      <c r="A494" s="10"/>
      <c r="B494" s="10"/>
      <c r="C494" s="10"/>
      <c r="D494" s="10"/>
      <c r="E494" s="10"/>
      <c r="F494" s="10"/>
      <c r="G494" s="10"/>
      <c r="H494" s="10"/>
      <c r="I494" s="10"/>
      <c r="J494" s="10"/>
      <c r="K494" s="10"/>
      <c r="L494" s="10"/>
      <c r="M494" s="10"/>
      <c r="N494" s="10"/>
      <c r="O494" s="10"/>
      <c r="P494" s="10"/>
      <c r="Q494" s="10"/>
      <c r="R494" s="294"/>
      <c r="S494" s="10"/>
      <c r="T494" s="10"/>
      <c r="U494" s="10"/>
      <c r="V494" s="10"/>
    </row>
    <row r="495" spans="1:22" ht="15.75" customHeight="1" x14ac:dyDescent="0.2">
      <c r="A495" s="10"/>
      <c r="B495" s="10"/>
      <c r="C495" s="10"/>
      <c r="D495" s="10"/>
      <c r="E495" s="10"/>
      <c r="F495" s="10"/>
      <c r="G495" s="10"/>
      <c r="H495" s="10"/>
      <c r="I495" s="10"/>
      <c r="J495" s="10"/>
      <c r="K495" s="10"/>
      <c r="L495" s="10"/>
      <c r="M495" s="10"/>
      <c r="N495" s="10"/>
      <c r="O495" s="10"/>
      <c r="P495" s="10"/>
      <c r="Q495" s="10"/>
      <c r="R495" s="294"/>
      <c r="S495" s="10"/>
      <c r="T495" s="10"/>
      <c r="U495" s="10"/>
      <c r="V495" s="10"/>
    </row>
    <row r="496" spans="1:22" ht="15.75" customHeight="1" x14ac:dyDescent="0.2">
      <c r="A496" s="10"/>
      <c r="B496" s="10"/>
      <c r="C496" s="10"/>
      <c r="D496" s="10"/>
      <c r="E496" s="10"/>
      <c r="F496" s="10"/>
      <c r="G496" s="10"/>
      <c r="H496" s="10"/>
      <c r="I496" s="10"/>
      <c r="J496" s="10"/>
      <c r="K496" s="10"/>
      <c r="L496" s="10"/>
      <c r="M496" s="10"/>
      <c r="N496" s="10"/>
      <c r="O496" s="10"/>
      <c r="P496" s="10"/>
      <c r="Q496" s="10"/>
      <c r="R496" s="294"/>
      <c r="S496" s="10"/>
      <c r="T496" s="10"/>
      <c r="U496" s="10"/>
      <c r="V496" s="10"/>
    </row>
    <row r="497" spans="1:22" ht="15.75" customHeight="1" x14ac:dyDescent="0.2">
      <c r="A497" s="10"/>
      <c r="B497" s="10"/>
      <c r="C497" s="10"/>
      <c r="D497" s="10"/>
      <c r="E497" s="10"/>
      <c r="F497" s="10"/>
      <c r="G497" s="10"/>
      <c r="H497" s="10"/>
      <c r="I497" s="10"/>
      <c r="J497" s="10"/>
      <c r="K497" s="10"/>
      <c r="L497" s="10"/>
      <c r="M497" s="10"/>
      <c r="N497" s="10"/>
      <c r="O497" s="10"/>
      <c r="P497" s="10"/>
      <c r="Q497" s="10"/>
      <c r="R497" s="294"/>
      <c r="S497" s="10"/>
      <c r="T497" s="10"/>
      <c r="U497" s="10"/>
      <c r="V497" s="10"/>
    </row>
    <row r="498" spans="1:22" ht="15.75" customHeight="1" x14ac:dyDescent="0.2">
      <c r="A498" s="10"/>
      <c r="B498" s="10"/>
      <c r="C498" s="10"/>
      <c r="D498" s="10"/>
      <c r="E498" s="10"/>
      <c r="F498" s="10"/>
      <c r="G498" s="10"/>
      <c r="H498" s="10"/>
      <c r="I498" s="10"/>
      <c r="J498" s="10"/>
      <c r="K498" s="10"/>
      <c r="L498" s="10"/>
      <c r="M498" s="10"/>
      <c r="N498" s="10"/>
      <c r="O498" s="10"/>
      <c r="P498" s="10"/>
      <c r="Q498" s="10"/>
      <c r="R498" s="294"/>
      <c r="S498" s="10"/>
      <c r="T498" s="10"/>
      <c r="U498" s="10"/>
      <c r="V498" s="10"/>
    </row>
    <row r="499" spans="1:22" ht="15.75" customHeight="1" x14ac:dyDescent="0.2">
      <c r="A499" s="10"/>
      <c r="B499" s="10"/>
      <c r="C499" s="10"/>
      <c r="D499" s="10"/>
      <c r="E499" s="10"/>
      <c r="F499" s="10"/>
      <c r="G499" s="10"/>
      <c r="H499" s="10"/>
      <c r="I499" s="10"/>
      <c r="J499" s="10"/>
      <c r="K499" s="10"/>
      <c r="L499" s="10"/>
      <c r="M499" s="10"/>
      <c r="N499" s="10"/>
      <c r="O499" s="10"/>
      <c r="P499" s="10"/>
      <c r="Q499" s="10"/>
      <c r="R499" s="294"/>
      <c r="S499" s="10"/>
      <c r="T499" s="10"/>
      <c r="U499" s="10"/>
      <c r="V499" s="10"/>
    </row>
    <row r="500" spans="1:22" ht="15.75" customHeight="1" x14ac:dyDescent="0.2">
      <c r="A500" s="10"/>
      <c r="B500" s="10"/>
      <c r="C500" s="10"/>
      <c r="D500" s="10"/>
      <c r="E500" s="10"/>
      <c r="F500" s="10"/>
      <c r="G500" s="10"/>
      <c r="H500" s="10"/>
      <c r="I500" s="10"/>
      <c r="J500" s="10"/>
      <c r="K500" s="10"/>
      <c r="L500" s="10"/>
      <c r="M500" s="10"/>
      <c r="N500" s="10"/>
      <c r="O500" s="10"/>
      <c r="P500" s="10"/>
      <c r="Q500" s="10"/>
      <c r="R500" s="294"/>
      <c r="S500" s="10"/>
      <c r="T500" s="10"/>
      <c r="U500" s="10"/>
      <c r="V500" s="10"/>
    </row>
    <row r="501" spans="1:22" ht="15.75" customHeight="1" x14ac:dyDescent="0.2">
      <c r="A501" s="10"/>
      <c r="B501" s="10"/>
      <c r="C501" s="10"/>
      <c r="D501" s="10"/>
      <c r="E501" s="10"/>
      <c r="F501" s="10"/>
      <c r="G501" s="10"/>
      <c r="H501" s="10"/>
      <c r="I501" s="10"/>
      <c r="J501" s="10"/>
      <c r="K501" s="10"/>
      <c r="L501" s="10"/>
      <c r="M501" s="10"/>
      <c r="N501" s="10"/>
      <c r="O501" s="10"/>
      <c r="P501" s="10"/>
      <c r="Q501" s="10"/>
      <c r="R501" s="294"/>
      <c r="S501" s="10"/>
      <c r="T501" s="10"/>
      <c r="U501" s="10"/>
      <c r="V501" s="10"/>
    </row>
    <row r="502" spans="1:22" ht="15.75" customHeight="1" x14ac:dyDescent="0.2">
      <c r="A502" s="10"/>
      <c r="B502" s="10"/>
      <c r="C502" s="10"/>
      <c r="D502" s="10"/>
      <c r="E502" s="10"/>
      <c r="F502" s="10"/>
      <c r="G502" s="10"/>
      <c r="H502" s="10"/>
      <c r="I502" s="10"/>
      <c r="J502" s="10"/>
      <c r="K502" s="10"/>
      <c r="L502" s="10"/>
      <c r="M502" s="10"/>
      <c r="N502" s="10"/>
      <c r="O502" s="10"/>
      <c r="P502" s="10"/>
      <c r="Q502" s="10"/>
      <c r="R502" s="294"/>
      <c r="S502" s="10"/>
      <c r="T502" s="10"/>
      <c r="U502" s="10"/>
      <c r="V502" s="10"/>
    </row>
    <row r="503" spans="1:22" ht="15.75" customHeight="1" x14ac:dyDescent="0.2">
      <c r="A503" s="10"/>
      <c r="B503" s="10"/>
      <c r="C503" s="10"/>
      <c r="D503" s="10"/>
      <c r="E503" s="10"/>
      <c r="F503" s="10"/>
      <c r="G503" s="10"/>
      <c r="H503" s="10"/>
      <c r="I503" s="10"/>
      <c r="J503" s="10"/>
      <c r="K503" s="10"/>
      <c r="L503" s="10"/>
      <c r="M503" s="10"/>
      <c r="N503" s="10"/>
      <c r="O503" s="10"/>
      <c r="P503" s="10"/>
      <c r="Q503" s="10"/>
      <c r="R503" s="294"/>
      <c r="S503" s="10"/>
      <c r="T503" s="10"/>
      <c r="U503" s="10"/>
      <c r="V503" s="10"/>
    </row>
    <row r="504" spans="1:22" ht="15.75" customHeight="1" x14ac:dyDescent="0.2">
      <c r="A504" s="10"/>
      <c r="B504" s="10"/>
      <c r="C504" s="10"/>
      <c r="D504" s="10"/>
      <c r="E504" s="10"/>
      <c r="F504" s="10"/>
      <c r="G504" s="10"/>
      <c r="H504" s="10"/>
      <c r="I504" s="10"/>
      <c r="J504" s="10"/>
      <c r="K504" s="10"/>
      <c r="L504" s="10"/>
      <c r="M504" s="10"/>
      <c r="N504" s="10"/>
      <c r="O504" s="10"/>
      <c r="P504" s="10"/>
      <c r="Q504" s="10"/>
      <c r="R504" s="294"/>
      <c r="S504" s="10"/>
      <c r="T504" s="10"/>
      <c r="U504" s="10"/>
      <c r="V504" s="10"/>
    </row>
    <row r="505" spans="1:22" ht="15.75" customHeight="1" x14ac:dyDescent="0.2">
      <c r="A505" s="10"/>
      <c r="B505" s="10"/>
      <c r="C505" s="10"/>
      <c r="D505" s="10"/>
      <c r="E505" s="10"/>
      <c r="F505" s="10"/>
      <c r="G505" s="10"/>
      <c r="H505" s="10"/>
      <c r="I505" s="10"/>
      <c r="J505" s="10"/>
      <c r="K505" s="10"/>
      <c r="L505" s="10"/>
      <c r="M505" s="10"/>
      <c r="N505" s="10"/>
      <c r="O505" s="10"/>
      <c r="P505" s="10"/>
      <c r="Q505" s="10"/>
      <c r="R505" s="294"/>
      <c r="S505" s="10"/>
      <c r="T505" s="10"/>
      <c r="U505" s="10"/>
      <c r="V505" s="10"/>
    </row>
    <row r="506" spans="1:22" ht="15.75" customHeight="1" x14ac:dyDescent="0.2">
      <c r="A506" s="10"/>
      <c r="B506" s="10"/>
      <c r="C506" s="10"/>
      <c r="D506" s="10"/>
      <c r="E506" s="10"/>
      <c r="F506" s="10"/>
      <c r="G506" s="10"/>
      <c r="H506" s="10"/>
      <c r="I506" s="10"/>
      <c r="J506" s="10"/>
      <c r="K506" s="10"/>
      <c r="L506" s="10"/>
      <c r="M506" s="10"/>
      <c r="N506" s="10"/>
      <c r="O506" s="10"/>
      <c r="P506" s="10"/>
      <c r="Q506" s="10"/>
      <c r="R506" s="294"/>
      <c r="S506" s="10"/>
      <c r="T506" s="10"/>
      <c r="U506" s="10"/>
      <c r="V506" s="10"/>
    </row>
    <row r="507" spans="1:22" ht="15.75" customHeight="1" x14ac:dyDescent="0.2">
      <c r="A507" s="10"/>
      <c r="B507" s="10"/>
      <c r="C507" s="10"/>
      <c r="D507" s="10"/>
      <c r="E507" s="10"/>
      <c r="F507" s="10"/>
      <c r="G507" s="10"/>
      <c r="H507" s="10"/>
      <c r="I507" s="10"/>
      <c r="J507" s="10"/>
      <c r="K507" s="10"/>
      <c r="L507" s="10"/>
      <c r="M507" s="10"/>
      <c r="N507" s="10"/>
      <c r="O507" s="10"/>
      <c r="P507" s="10"/>
      <c r="Q507" s="10"/>
      <c r="R507" s="294"/>
      <c r="S507" s="10"/>
      <c r="T507" s="10"/>
      <c r="U507" s="10"/>
      <c r="V507" s="10"/>
    </row>
    <row r="508" spans="1:22" ht="15.75" customHeight="1" x14ac:dyDescent="0.2">
      <c r="A508" s="10"/>
      <c r="B508" s="10"/>
      <c r="C508" s="10"/>
      <c r="D508" s="10"/>
      <c r="E508" s="10"/>
      <c r="F508" s="10"/>
      <c r="G508" s="10"/>
      <c r="H508" s="10"/>
      <c r="I508" s="10"/>
      <c r="J508" s="10"/>
      <c r="K508" s="10"/>
      <c r="L508" s="10"/>
      <c r="M508" s="10"/>
      <c r="N508" s="10"/>
      <c r="O508" s="10"/>
      <c r="P508" s="10"/>
      <c r="Q508" s="10"/>
      <c r="R508" s="294"/>
      <c r="S508" s="10"/>
      <c r="T508" s="10"/>
      <c r="U508" s="10"/>
      <c r="V508" s="10"/>
    </row>
    <row r="509" spans="1:22" ht="15.75" customHeight="1" x14ac:dyDescent="0.2">
      <c r="A509" s="10"/>
      <c r="B509" s="10"/>
      <c r="C509" s="10"/>
      <c r="D509" s="10"/>
      <c r="E509" s="10"/>
      <c r="F509" s="10"/>
      <c r="G509" s="10"/>
      <c r="H509" s="10"/>
      <c r="I509" s="10"/>
      <c r="J509" s="10"/>
      <c r="K509" s="10"/>
      <c r="L509" s="10"/>
      <c r="M509" s="10"/>
      <c r="N509" s="10"/>
      <c r="O509" s="10"/>
      <c r="P509" s="10"/>
      <c r="Q509" s="10"/>
      <c r="R509" s="294"/>
      <c r="S509" s="10"/>
      <c r="T509" s="10"/>
      <c r="U509" s="10"/>
      <c r="V509" s="10"/>
    </row>
    <row r="510" spans="1:22" ht="15.75" customHeight="1" x14ac:dyDescent="0.2">
      <c r="A510" s="10"/>
      <c r="B510" s="10"/>
      <c r="C510" s="10"/>
      <c r="D510" s="10"/>
      <c r="E510" s="10"/>
      <c r="F510" s="10"/>
      <c r="G510" s="10"/>
      <c r="H510" s="10"/>
      <c r="I510" s="10"/>
      <c r="J510" s="10"/>
      <c r="K510" s="10"/>
      <c r="L510" s="10"/>
      <c r="M510" s="10"/>
      <c r="N510" s="10"/>
      <c r="O510" s="10"/>
      <c r="P510" s="10"/>
      <c r="Q510" s="10"/>
      <c r="R510" s="294"/>
      <c r="S510" s="10"/>
      <c r="T510" s="10"/>
      <c r="U510" s="10"/>
      <c r="V510" s="10"/>
    </row>
    <row r="511" spans="1:22" ht="15.75" customHeight="1" x14ac:dyDescent="0.2">
      <c r="A511" s="10"/>
      <c r="B511" s="10"/>
      <c r="C511" s="10"/>
      <c r="D511" s="10"/>
      <c r="E511" s="10"/>
      <c r="F511" s="10"/>
      <c r="G511" s="10"/>
      <c r="H511" s="10"/>
      <c r="I511" s="10"/>
      <c r="J511" s="10"/>
      <c r="K511" s="10"/>
      <c r="L511" s="10"/>
      <c r="M511" s="10"/>
      <c r="N511" s="10"/>
      <c r="O511" s="10"/>
      <c r="P511" s="10"/>
      <c r="Q511" s="10"/>
      <c r="R511" s="294"/>
      <c r="S511" s="10"/>
      <c r="T511" s="10"/>
      <c r="U511" s="10"/>
      <c r="V511" s="10"/>
    </row>
    <row r="512" spans="1:22" ht="15.75" customHeight="1" x14ac:dyDescent="0.2">
      <c r="A512" s="10"/>
      <c r="B512" s="10"/>
      <c r="C512" s="10"/>
      <c r="D512" s="10"/>
      <c r="E512" s="10"/>
      <c r="F512" s="10"/>
      <c r="G512" s="10"/>
      <c r="H512" s="10"/>
      <c r="I512" s="10"/>
      <c r="J512" s="10"/>
      <c r="K512" s="10"/>
      <c r="L512" s="10"/>
      <c r="M512" s="10"/>
      <c r="N512" s="10"/>
      <c r="O512" s="10"/>
      <c r="P512" s="10"/>
      <c r="Q512" s="10"/>
      <c r="R512" s="294"/>
      <c r="S512" s="10"/>
      <c r="T512" s="10"/>
      <c r="U512" s="10"/>
      <c r="V512" s="10"/>
    </row>
    <row r="513" spans="1:22" ht="15.75" customHeight="1" x14ac:dyDescent="0.2">
      <c r="A513" s="10"/>
      <c r="B513" s="10"/>
      <c r="C513" s="10"/>
      <c r="D513" s="10"/>
      <c r="E513" s="10"/>
      <c r="F513" s="10"/>
      <c r="G513" s="10"/>
      <c r="H513" s="10"/>
      <c r="I513" s="10"/>
      <c r="J513" s="10"/>
      <c r="K513" s="10"/>
      <c r="L513" s="10"/>
      <c r="M513" s="10"/>
      <c r="N513" s="10"/>
      <c r="O513" s="10"/>
      <c r="P513" s="10"/>
      <c r="Q513" s="10"/>
      <c r="R513" s="294"/>
      <c r="S513" s="10"/>
      <c r="T513" s="10"/>
      <c r="U513" s="10"/>
      <c r="V513" s="10"/>
    </row>
    <row r="514" spans="1:22" ht="15.75" customHeight="1" x14ac:dyDescent="0.2">
      <c r="A514" s="10"/>
      <c r="B514" s="10"/>
      <c r="C514" s="10"/>
      <c r="D514" s="10"/>
      <c r="E514" s="10"/>
      <c r="F514" s="10"/>
      <c r="G514" s="10"/>
      <c r="H514" s="10"/>
      <c r="I514" s="10"/>
      <c r="J514" s="10"/>
      <c r="K514" s="10"/>
      <c r="L514" s="10"/>
      <c r="M514" s="10"/>
      <c r="N514" s="10"/>
      <c r="O514" s="10"/>
      <c r="P514" s="10"/>
      <c r="Q514" s="10"/>
      <c r="R514" s="294"/>
      <c r="S514" s="10"/>
      <c r="T514" s="10"/>
      <c r="U514" s="10"/>
      <c r="V514" s="10"/>
    </row>
    <row r="515" spans="1:22" ht="15.75" customHeight="1" x14ac:dyDescent="0.2">
      <c r="A515" s="10"/>
      <c r="B515" s="10"/>
      <c r="C515" s="10"/>
      <c r="D515" s="10"/>
      <c r="E515" s="10"/>
      <c r="F515" s="10"/>
      <c r="G515" s="10"/>
      <c r="H515" s="10"/>
      <c r="I515" s="10"/>
      <c r="J515" s="10"/>
      <c r="K515" s="10"/>
      <c r="L515" s="10"/>
      <c r="M515" s="10"/>
      <c r="N515" s="10"/>
      <c r="O515" s="10"/>
      <c r="P515" s="10"/>
      <c r="Q515" s="10"/>
      <c r="R515" s="294"/>
      <c r="S515" s="10"/>
      <c r="T515" s="10"/>
      <c r="U515" s="10"/>
      <c r="V515" s="10"/>
    </row>
    <row r="516" spans="1:22" ht="15.75" customHeight="1" x14ac:dyDescent="0.2">
      <c r="A516" s="10"/>
      <c r="B516" s="10"/>
      <c r="C516" s="10"/>
      <c r="D516" s="10"/>
      <c r="E516" s="10"/>
      <c r="F516" s="10"/>
      <c r="G516" s="10"/>
      <c r="H516" s="10"/>
      <c r="I516" s="10"/>
      <c r="J516" s="10"/>
      <c r="K516" s="10"/>
      <c r="L516" s="10"/>
      <c r="M516" s="10"/>
      <c r="N516" s="10"/>
      <c r="O516" s="10"/>
      <c r="P516" s="10"/>
      <c r="Q516" s="10"/>
      <c r="R516" s="294"/>
      <c r="S516" s="10"/>
      <c r="T516" s="10"/>
      <c r="U516" s="10"/>
      <c r="V516" s="10"/>
    </row>
    <row r="517" spans="1:22" ht="15.75" customHeight="1" x14ac:dyDescent="0.2">
      <c r="A517" s="10"/>
      <c r="B517" s="10"/>
      <c r="C517" s="10"/>
      <c r="D517" s="10"/>
      <c r="E517" s="10"/>
      <c r="F517" s="10"/>
      <c r="G517" s="10"/>
      <c r="H517" s="10"/>
      <c r="I517" s="10"/>
      <c r="J517" s="10"/>
      <c r="K517" s="10"/>
      <c r="L517" s="10"/>
      <c r="M517" s="10"/>
      <c r="N517" s="10"/>
      <c r="O517" s="10"/>
      <c r="P517" s="10"/>
      <c r="Q517" s="10"/>
      <c r="R517" s="294"/>
      <c r="S517" s="10"/>
      <c r="T517" s="10"/>
      <c r="U517" s="10"/>
      <c r="V517" s="10"/>
    </row>
    <row r="518" spans="1:22" ht="15.75" customHeight="1" x14ac:dyDescent="0.2">
      <c r="A518" s="10"/>
      <c r="B518" s="10"/>
      <c r="C518" s="10"/>
      <c r="D518" s="10"/>
      <c r="E518" s="10"/>
      <c r="F518" s="10"/>
      <c r="G518" s="10"/>
      <c r="H518" s="10"/>
      <c r="I518" s="10"/>
      <c r="J518" s="10"/>
      <c r="K518" s="10"/>
      <c r="L518" s="10"/>
      <c r="M518" s="10"/>
      <c r="N518" s="10"/>
      <c r="O518" s="10"/>
      <c r="P518" s="10"/>
      <c r="Q518" s="10"/>
      <c r="R518" s="294"/>
      <c r="S518" s="10"/>
      <c r="T518" s="10"/>
      <c r="U518" s="10"/>
      <c r="V518" s="10"/>
    </row>
    <row r="519" spans="1:22" ht="15.75" customHeight="1" x14ac:dyDescent="0.2">
      <c r="A519" s="10"/>
      <c r="B519" s="10"/>
      <c r="C519" s="10"/>
      <c r="D519" s="10"/>
      <c r="E519" s="10"/>
      <c r="F519" s="10"/>
      <c r="G519" s="10"/>
      <c r="H519" s="10"/>
      <c r="I519" s="10"/>
      <c r="J519" s="10"/>
      <c r="K519" s="10"/>
      <c r="L519" s="10"/>
      <c r="M519" s="10"/>
      <c r="N519" s="10"/>
      <c r="O519" s="10"/>
      <c r="P519" s="10"/>
      <c r="Q519" s="10"/>
      <c r="R519" s="294"/>
      <c r="S519" s="10"/>
      <c r="T519" s="10"/>
      <c r="U519" s="10"/>
      <c r="V519" s="10"/>
    </row>
    <row r="520" spans="1:22" ht="15.75" customHeight="1" x14ac:dyDescent="0.2">
      <c r="A520" s="10"/>
      <c r="B520" s="10"/>
      <c r="C520" s="10"/>
      <c r="D520" s="10"/>
      <c r="E520" s="10"/>
      <c r="F520" s="10"/>
      <c r="G520" s="10"/>
      <c r="H520" s="10"/>
      <c r="I520" s="10"/>
      <c r="J520" s="10"/>
      <c r="K520" s="10"/>
      <c r="L520" s="10"/>
      <c r="M520" s="10"/>
      <c r="N520" s="10"/>
      <c r="O520" s="10"/>
      <c r="P520" s="10"/>
      <c r="Q520" s="10"/>
      <c r="R520" s="294"/>
      <c r="S520" s="10"/>
      <c r="T520" s="10"/>
      <c r="U520" s="10"/>
      <c r="V520" s="10"/>
    </row>
    <row r="521" spans="1:22" ht="15.75" customHeight="1" x14ac:dyDescent="0.2">
      <c r="A521" s="10"/>
      <c r="B521" s="10"/>
      <c r="C521" s="10"/>
      <c r="D521" s="10"/>
      <c r="E521" s="10"/>
      <c r="F521" s="10"/>
      <c r="G521" s="10"/>
      <c r="H521" s="10"/>
      <c r="I521" s="10"/>
      <c r="J521" s="10"/>
      <c r="K521" s="10"/>
      <c r="L521" s="10"/>
      <c r="M521" s="10"/>
      <c r="N521" s="10"/>
      <c r="O521" s="10"/>
      <c r="P521" s="10"/>
      <c r="Q521" s="10"/>
      <c r="R521" s="294"/>
      <c r="S521" s="10"/>
      <c r="T521" s="10"/>
      <c r="U521" s="10"/>
      <c r="V521" s="10"/>
    </row>
    <row r="522" spans="1:22" ht="15.75" customHeight="1" x14ac:dyDescent="0.2">
      <c r="A522" s="10"/>
      <c r="B522" s="10"/>
      <c r="C522" s="10"/>
      <c r="D522" s="10"/>
      <c r="E522" s="10"/>
      <c r="F522" s="10"/>
      <c r="G522" s="10"/>
      <c r="H522" s="10"/>
      <c r="I522" s="10"/>
      <c r="J522" s="10"/>
      <c r="K522" s="10"/>
      <c r="L522" s="10"/>
      <c r="M522" s="10"/>
      <c r="N522" s="10"/>
      <c r="O522" s="10"/>
      <c r="P522" s="10"/>
      <c r="Q522" s="10"/>
      <c r="R522" s="294"/>
      <c r="S522" s="10"/>
      <c r="T522" s="10"/>
      <c r="U522" s="10"/>
      <c r="V522" s="10"/>
    </row>
    <row r="523" spans="1:22" ht="15.75" customHeight="1" x14ac:dyDescent="0.2">
      <c r="A523" s="10"/>
      <c r="B523" s="10"/>
      <c r="C523" s="10"/>
      <c r="D523" s="10"/>
      <c r="E523" s="10"/>
      <c r="F523" s="10"/>
      <c r="G523" s="10"/>
      <c r="H523" s="10"/>
      <c r="I523" s="10"/>
      <c r="J523" s="10"/>
      <c r="K523" s="10"/>
      <c r="L523" s="10"/>
      <c r="M523" s="10"/>
      <c r="N523" s="10"/>
      <c r="O523" s="10"/>
      <c r="P523" s="10"/>
      <c r="Q523" s="10"/>
      <c r="R523" s="294"/>
      <c r="S523" s="10"/>
      <c r="T523" s="10"/>
      <c r="U523" s="10"/>
      <c r="V523" s="10"/>
    </row>
    <row r="524" spans="1:22" ht="15.75" customHeight="1" x14ac:dyDescent="0.2">
      <c r="A524" s="10"/>
      <c r="B524" s="10"/>
      <c r="C524" s="10"/>
      <c r="D524" s="10"/>
      <c r="E524" s="10"/>
      <c r="F524" s="10"/>
      <c r="G524" s="10"/>
      <c r="H524" s="10"/>
      <c r="I524" s="10"/>
      <c r="J524" s="10"/>
      <c r="K524" s="10"/>
      <c r="L524" s="10"/>
      <c r="M524" s="10"/>
      <c r="N524" s="10"/>
      <c r="O524" s="10"/>
      <c r="P524" s="10"/>
      <c r="Q524" s="10"/>
      <c r="R524" s="294"/>
      <c r="S524" s="10"/>
      <c r="T524" s="10"/>
      <c r="U524" s="10"/>
      <c r="V524" s="10"/>
    </row>
    <row r="525" spans="1:22" ht="15.75" customHeight="1" x14ac:dyDescent="0.2">
      <c r="A525" s="10"/>
      <c r="B525" s="10"/>
      <c r="C525" s="10"/>
      <c r="D525" s="10"/>
      <c r="E525" s="10"/>
      <c r="F525" s="10"/>
      <c r="G525" s="10"/>
      <c r="H525" s="10"/>
      <c r="I525" s="10"/>
      <c r="J525" s="10"/>
      <c r="K525" s="10"/>
      <c r="L525" s="10"/>
      <c r="M525" s="10"/>
      <c r="N525" s="10"/>
      <c r="O525" s="10"/>
      <c r="P525" s="10"/>
      <c r="Q525" s="10"/>
      <c r="R525" s="294"/>
      <c r="S525" s="10"/>
      <c r="T525" s="10"/>
      <c r="U525" s="10"/>
      <c r="V525" s="10"/>
    </row>
    <row r="526" spans="1:22" ht="15.75" customHeight="1" x14ac:dyDescent="0.2">
      <c r="A526" s="10"/>
      <c r="B526" s="10"/>
      <c r="C526" s="10"/>
      <c r="D526" s="10"/>
      <c r="E526" s="10"/>
      <c r="F526" s="10"/>
      <c r="G526" s="10"/>
      <c r="H526" s="10"/>
      <c r="I526" s="10"/>
      <c r="J526" s="10"/>
      <c r="K526" s="10"/>
      <c r="L526" s="10"/>
      <c r="M526" s="10"/>
      <c r="N526" s="10"/>
      <c r="O526" s="10"/>
      <c r="P526" s="10"/>
      <c r="Q526" s="10"/>
      <c r="R526" s="294"/>
      <c r="S526" s="10"/>
      <c r="T526" s="10"/>
      <c r="U526" s="10"/>
      <c r="V526" s="10"/>
    </row>
    <row r="527" spans="1:22" ht="15.75" customHeight="1" x14ac:dyDescent="0.2">
      <c r="A527" s="10"/>
      <c r="B527" s="10"/>
      <c r="C527" s="10"/>
      <c r="D527" s="10"/>
      <c r="E527" s="10"/>
      <c r="F527" s="10"/>
      <c r="G527" s="10"/>
      <c r="H527" s="10"/>
      <c r="I527" s="10"/>
      <c r="J527" s="10"/>
      <c r="K527" s="10"/>
      <c r="L527" s="10"/>
      <c r="M527" s="10"/>
      <c r="N527" s="10"/>
      <c r="O527" s="10"/>
      <c r="P527" s="10"/>
      <c r="Q527" s="10"/>
      <c r="R527" s="294"/>
      <c r="S527" s="10"/>
      <c r="T527" s="10"/>
      <c r="U527" s="10"/>
      <c r="V527" s="10"/>
    </row>
    <row r="528" spans="1:22" ht="15.75" customHeight="1" x14ac:dyDescent="0.2">
      <c r="A528" s="10"/>
      <c r="B528" s="10"/>
      <c r="C528" s="10"/>
      <c r="D528" s="10"/>
      <c r="E528" s="10"/>
      <c r="F528" s="10"/>
      <c r="G528" s="10"/>
      <c r="H528" s="10"/>
      <c r="I528" s="10"/>
      <c r="J528" s="10"/>
      <c r="K528" s="10"/>
      <c r="L528" s="10"/>
      <c r="M528" s="10"/>
      <c r="N528" s="10"/>
      <c r="O528" s="10"/>
      <c r="P528" s="10"/>
      <c r="Q528" s="10"/>
      <c r="R528" s="294"/>
      <c r="S528" s="10"/>
      <c r="T528" s="10"/>
      <c r="U528" s="10"/>
      <c r="V528" s="10"/>
    </row>
    <row r="529" spans="1:22" ht="15.75" customHeight="1" x14ac:dyDescent="0.2">
      <c r="A529" s="10"/>
      <c r="B529" s="10"/>
      <c r="C529" s="10"/>
      <c r="D529" s="10"/>
      <c r="E529" s="10"/>
      <c r="F529" s="10"/>
      <c r="G529" s="10"/>
      <c r="H529" s="10"/>
      <c r="I529" s="10"/>
      <c r="J529" s="10"/>
      <c r="K529" s="10"/>
      <c r="L529" s="10"/>
      <c r="M529" s="10"/>
      <c r="N529" s="10"/>
      <c r="O529" s="10"/>
      <c r="P529" s="10"/>
      <c r="Q529" s="10"/>
      <c r="R529" s="294"/>
      <c r="S529" s="10"/>
      <c r="T529" s="10"/>
      <c r="U529" s="10"/>
      <c r="V529" s="10"/>
    </row>
    <row r="530" spans="1:22" ht="15.75" customHeight="1" x14ac:dyDescent="0.2">
      <c r="A530" s="10"/>
      <c r="B530" s="10"/>
      <c r="C530" s="10"/>
      <c r="D530" s="10"/>
      <c r="E530" s="10"/>
      <c r="F530" s="10"/>
      <c r="G530" s="10"/>
      <c r="H530" s="10"/>
      <c r="I530" s="10"/>
      <c r="J530" s="10"/>
      <c r="K530" s="10"/>
      <c r="L530" s="10"/>
      <c r="M530" s="10"/>
      <c r="N530" s="10"/>
      <c r="O530" s="10"/>
      <c r="P530" s="10"/>
      <c r="Q530" s="10"/>
      <c r="R530" s="294"/>
      <c r="S530" s="10"/>
      <c r="T530" s="10"/>
      <c r="U530" s="10"/>
      <c r="V530" s="10"/>
    </row>
    <row r="531" spans="1:22" ht="15.75" customHeight="1" x14ac:dyDescent="0.2">
      <c r="A531" s="10"/>
      <c r="B531" s="10"/>
      <c r="C531" s="10"/>
      <c r="D531" s="10"/>
      <c r="E531" s="10"/>
      <c r="F531" s="10"/>
      <c r="G531" s="10"/>
      <c r="H531" s="10"/>
      <c r="I531" s="10"/>
      <c r="J531" s="10"/>
      <c r="K531" s="10"/>
      <c r="L531" s="10"/>
      <c r="M531" s="10"/>
      <c r="N531" s="10"/>
      <c r="O531" s="10"/>
      <c r="P531" s="10"/>
      <c r="Q531" s="10"/>
      <c r="R531" s="294"/>
      <c r="S531" s="10"/>
      <c r="T531" s="10"/>
      <c r="U531" s="10"/>
      <c r="V531" s="10"/>
    </row>
    <row r="532" spans="1:22" ht="15.75" customHeight="1" x14ac:dyDescent="0.2">
      <c r="A532" s="10"/>
      <c r="B532" s="10"/>
      <c r="C532" s="10"/>
      <c r="D532" s="10"/>
      <c r="E532" s="10"/>
      <c r="F532" s="10"/>
      <c r="G532" s="10"/>
      <c r="H532" s="10"/>
      <c r="I532" s="10"/>
      <c r="J532" s="10"/>
      <c r="K532" s="10"/>
      <c r="L532" s="10"/>
      <c r="M532" s="10"/>
      <c r="N532" s="10"/>
      <c r="O532" s="10"/>
      <c r="P532" s="10"/>
      <c r="Q532" s="10"/>
      <c r="R532" s="294"/>
      <c r="S532" s="10"/>
      <c r="T532" s="10"/>
      <c r="U532" s="10"/>
      <c r="V532" s="10"/>
    </row>
    <row r="533" spans="1:22" ht="15.75" customHeight="1" x14ac:dyDescent="0.2">
      <c r="A533" s="10"/>
      <c r="B533" s="10"/>
      <c r="C533" s="10"/>
      <c r="D533" s="10"/>
      <c r="E533" s="10"/>
      <c r="F533" s="10"/>
      <c r="G533" s="10"/>
      <c r="H533" s="10"/>
      <c r="I533" s="10"/>
      <c r="J533" s="10"/>
      <c r="K533" s="10"/>
      <c r="L533" s="10"/>
      <c r="M533" s="10"/>
      <c r="N533" s="10"/>
      <c r="O533" s="10"/>
      <c r="P533" s="10"/>
      <c r="Q533" s="10"/>
      <c r="R533" s="294"/>
      <c r="S533" s="10"/>
      <c r="T533" s="10"/>
      <c r="U533" s="10"/>
      <c r="V533" s="10"/>
    </row>
    <row r="534" spans="1:22" ht="15.75" customHeight="1" x14ac:dyDescent="0.2">
      <c r="A534" s="10"/>
      <c r="B534" s="10"/>
      <c r="C534" s="10"/>
      <c r="D534" s="10"/>
      <c r="E534" s="10"/>
      <c r="F534" s="10"/>
      <c r="G534" s="10"/>
      <c r="H534" s="10"/>
      <c r="I534" s="10"/>
      <c r="J534" s="10"/>
      <c r="K534" s="10"/>
      <c r="L534" s="10"/>
      <c r="M534" s="10"/>
      <c r="N534" s="10"/>
      <c r="O534" s="10"/>
      <c r="P534" s="10"/>
      <c r="Q534" s="10"/>
      <c r="R534" s="294"/>
      <c r="S534" s="10"/>
      <c r="T534" s="10"/>
      <c r="U534" s="10"/>
      <c r="V534" s="10"/>
    </row>
    <row r="535" spans="1:22" ht="15.75" customHeight="1" x14ac:dyDescent="0.2">
      <c r="A535" s="10"/>
      <c r="B535" s="10"/>
      <c r="C535" s="10"/>
      <c r="D535" s="10"/>
      <c r="E535" s="10"/>
      <c r="F535" s="10"/>
      <c r="G535" s="10"/>
      <c r="H535" s="10"/>
      <c r="I535" s="10"/>
      <c r="J535" s="10"/>
      <c r="K535" s="10"/>
      <c r="L535" s="10"/>
      <c r="M535" s="10"/>
      <c r="N535" s="10"/>
      <c r="O535" s="10"/>
      <c r="P535" s="10"/>
      <c r="Q535" s="10"/>
      <c r="R535" s="294"/>
      <c r="S535" s="10"/>
      <c r="T535" s="10"/>
      <c r="U535" s="10"/>
      <c r="V535" s="10"/>
    </row>
    <row r="536" spans="1:22" ht="15.75" customHeight="1" x14ac:dyDescent="0.2">
      <c r="A536" s="10"/>
      <c r="B536" s="10"/>
      <c r="C536" s="10"/>
      <c r="D536" s="10"/>
      <c r="E536" s="10"/>
      <c r="F536" s="10"/>
      <c r="G536" s="10"/>
      <c r="H536" s="10"/>
      <c r="I536" s="10"/>
      <c r="J536" s="10"/>
      <c r="K536" s="10"/>
      <c r="L536" s="10"/>
      <c r="M536" s="10"/>
      <c r="N536" s="10"/>
      <c r="O536" s="10"/>
      <c r="P536" s="10"/>
      <c r="Q536" s="10"/>
      <c r="R536" s="294"/>
      <c r="S536" s="10"/>
      <c r="T536" s="10"/>
      <c r="U536" s="10"/>
      <c r="V536" s="10"/>
    </row>
    <row r="537" spans="1:22" ht="15.75" customHeight="1" x14ac:dyDescent="0.2">
      <c r="A537" s="10"/>
      <c r="B537" s="10"/>
      <c r="C537" s="10"/>
      <c r="D537" s="10"/>
      <c r="E537" s="10"/>
      <c r="F537" s="10"/>
      <c r="G537" s="10"/>
      <c r="H537" s="10"/>
      <c r="I537" s="10"/>
      <c r="J537" s="10"/>
      <c r="K537" s="10"/>
      <c r="L537" s="10"/>
      <c r="M537" s="10"/>
      <c r="N537" s="10"/>
      <c r="O537" s="10"/>
      <c r="P537" s="10"/>
      <c r="Q537" s="10"/>
      <c r="R537" s="294"/>
      <c r="S537" s="10"/>
      <c r="T537" s="10"/>
      <c r="U537" s="10"/>
      <c r="V537" s="10"/>
    </row>
    <row r="538" spans="1:22" ht="15.75" customHeight="1" x14ac:dyDescent="0.2">
      <c r="A538" s="10"/>
      <c r="B538" s="10"/>
      <c r="C538" s="10"/>
      <c r="D538" s="10"/>
      <c r="E538" s="10"/>
      <c r="F538" s="10"/>
      <c r="G538" s="10"/>
      <c r="H538" s="10"/>
      <c r="I538" s="10"/>
      <c r="J538" s="10"/>
      <c r="K538" s="10"/>
      <c r="L538" s="10"/>
      <c r="M538" s="10"/>
      <c r="N538" s="10"/>
      <c r="O538" s="10"/>
      <c r="P538" s="10"/>
      <c r="Q538" s="10"/>
      <c r="R538" s="294"/>
      <c r="S538" s="10"/>
      <c r="T538" s="10"/>
      <c r="U538" s="10"/>
      <c r="V538" s="10"/>
    </row>
    <row r="539" spans="1:22" ht="15.75" customHeight="1" x14ac:dyDescent="0.2">
      <c r="A539" s="10"/>
      <c r="B539" s="10"/>
      <c r="C539" s="10"/>
      <c r="D539" s="10"/>
      <c r="E539" s="10"/>
      <c r="F539" s="10"/>
      <c r="G539" s="10"/>
      <c r="H539" s="10"/>
      <c r="I539" s="10"/>
      <c r="J539" s="10"/>
      <c r="K539" s="10"/>
      <c r="L539" s="10"/>
      <c r="M539" s="10"/>
      <c r="N539" s="10"/>
      <c r="O539" s="10"/>
      <c r="P539" s="10"/>
      <c r="Q539" s="10"/>
      <c r="R539" s="294"/>
      <c r="S539" s="10"/>
      <c r="T539" s="10"/>
      <c r="U539" s="10"/>
      <c r="V539" s="10"/>
    </row>
    <row r="540" spans="1:22" ht="15.75" customHeight="1" x14ac:dyDescent="0.2">
      <c r="A540" s="10"/>
      <c r="B540" s="10"/>
      <c r="C540" s="10"/>
      <c r="D540" s="10"/>
      <c r="E540" s="10"/>
      <c r="F540" s="10"/>
      <c r="G540" s="10"/>
      <c r="H540" s="10"/>
      <c r="I540" s="10"/>
      <c r="J540" s="10"/>
      <c r="K540" s="10"/>
      <c r="L540" s="10"/>
      <c r="M540" s="10"/>
      <c r="N540" s="10"/>
      <c r="O540" s="10"/>
      <c r="P540" s="10"/>
      <c r="Q540" s="10"/>
      <c r="R540" s="294"/>
      <c r="S540" s="10"/>
      <c r="T540" s="10"/>
      <c r="U540" s="10"/>
      <c r="V540" s="10"/>
    </row>
    <row r="541" spans="1:22" ht="15.75" customHeight="1" x14ac:dyDescent="0.2">
      <c r="A541" s="10"/>
      <c r="B541" s="10"/>
      <c r="C541" s="10"/>
      <c r="D541" s="10"/>
      <c r="E541" s="10"/>
      <c r="F541" s="10"/>
      <c r="G541" s="10"/>
      <c r="H541" s="10"/>
      <c r="I541" s="10"/>
      <c r="J541" s="10"/>
      <c r="K541" s="10"/>
      <c r="L541" s="10"/>
      <c r="M541" s="10"/>
      <c r="N541" s="10"/>
      <c r="O541" s="10"/>
      <c r="P541" s="10"/>
      <c r="Q541" s="10"/>
      <c r="R541" s="294"/>
      <c r="S541" s="10"/>
      <c r="T541" s="10"/>
      <c r="U541" s="10"/>
      <c r="V541" s="10"/>
    </row>
    <row r="542" spans="1:22" ht="15.75" customHeight="1" x14ac:dyDescent="0.2">
      <c r="A542" s="10"/>
      <c r="B542" s="10"/>
      <c r="C542" s="10"/>
      <c r="D542" s="10"/>
      <c r="E542" s="10"/>
      <c r="F542" s="10"/>
      <c r="G542" s="10"/>
      <c r="H542" s="10"/>
      <c r="I542" s="10"/>
      <c r="J542" s="10"/>
      <c r="K542" s="10"/>
      <c r="L542" s="10"/>
      <c r="M542" s="10"/>
      <c r="N542" s="10"/>
      <c r="O542" s="10"/>
      <c r="P542" s="10"/>
      <c r="Q542" s="10"/>
      <c r="R542" s="294"/>
      <c r="S542" s="10"/>
      <c r="T542" s="10"/>
      <c r="U542" s="10"/>
      <c r="V542" s="10"/>
    </row>
    <row r="543" spans="1:22" ht="15.75" customHeight="1" x14ac:dyDescent="0.2">
      <c r="A543" s="10"/>
      <c r="B543" s="10"/>
      <c r="C543" s="10"/>
      <c r="D543" s="10"/>
      <c r="E543" s="10"/>
      <c r="F543" s="10"/>
      <c r="G543" s="10"/>
      <c r="H543" s="10"/>
      <c r="I543" s="10"/>
      <c r="J543" s="10"/>
      <c r="K543" s="10"/>
      <c r="L543" s="10"/>
      <c r="M543" s="10"/>
      <c r="N543" s="10"/>
      <c r="O543" s="10"/>
      <c r="P543" s="10"/>
      <c r="Q543" s="10"/>
      <c r="R543" s="294"/>
      <c r="S543" s="10"/>
      <c r="T543" s="10"/>
      <c r="U543" s="10"/>
      <c r="V543" s="10"/>
    </row>
    <row r="544" spans="1:22" ht="15.75" customHeight="1" x14ac:dyDescent="0.2">
      <c r="A544" s="10"/>
      <c r="B544" s="10"/>
      <c r="C544" s="10"/>
      <c r="D544" s="10"/>
      <c r="E544" s="10"/>
      <c r="F544" s="10"/>
      <c r="G544" s="10"/>
      <c r="H544" s="10"/>
      <c r="I544" s="10"/>
      <c r="J544" s="10"/>
      <c r="K544" s="10"/>
      <c r="L544" s="10"/>
      <c r="M544" s="10"/>
      <c r="N544" s="10"/>
      <c r="O544" s="10"/>
      <c r="P544" s="10"/>
      <c r="Q544" s="10"/>
      <c r="R544" s="294"/>
      <c r="S544" s="10"/>
      <c r="T544" s="10"/>
      <c r="U544" s="10"/>
      <c r="V544" s="10"/>
    </row>
    <row r="545" spans="1:22" ht="15.75" customHeight="1" x14ac:dyDescent="0.2">
      <c r="A545" s="10"/>
      <c r="B545" s="10"/>
      <c r="C545" s="10"/>
      <c r="D545" s="10"/>
      <c r="E545" s="10"/>
      <c r="F545" s="10"/>
      <c r="G545" s="10"/>
      <c r="H545" s="10"/>
      <c r="I545" s="10"/>
      <c r="J545" s="10"/>
      <c r="K545" s="10"/>
      <c r="L545" s="10"/>
      <c r="M545" s="10"/>
      <c r="N545" s="10"/>
      <c r="O545" s="10"/>
      <c r="P545" s="10"/>
      <c r="Q545" s="10"/>
      <c r="R545" s="294"/>
      <c r="S545" s="10"/>
      <c r="T545" s="10"/>
      <c r="U545" s="10"/>
      <c r="V545" s="10"/>
    </row>
    <row r="546" spans="1:22" ht="15.75" customHeight="1" x14ac:dyDescent="0.2">
      <c r="A546" s="10"/>
      <c r="B546" s="10"/>
      <c r="C546" s="10"/>
      <c r="D546" s="10"/>
      <c r="E546" s="10"/>
      <c r="F546" s="10"/>
      <c r="G546" s="10"/>
      <c r="H546" s="10"/>
      <c r="I546" s="10"/>
      <c r="J546" s="10"/>
      <c r="K546" s="10"/>
      <c r="L546" s="10"/>
      <c r="M546" s="10"/>
      <c r="N546" s="10"/>
      <c r="O546" s="10"/>
      <c r="P546" s="10"/>
      <c r="Q546" s="10"/>
      <c r="R546" s="294"/>
      <c r="S546" s="10"/>
      <c r="T546" s="10"/>
      <c r="U546" s="10"/>
      <c r="V546" s="10"/>
    </row>
    <row r="547" spans="1:22" ht="15.75" customHeight="1" x14ac:dyDescent="0.2">
      <c r="A547" s="10"/>
      <c r="B547" s="10"/>
      <c r="C547" s="10"/>
      <c r="D547" s="10"/>
      <c r="E547" s="10"/>
      <c r="F547" s="10"/>
      <c r="G547" s="10"/>
      <c r="H547" s="10"/>
      <c r="I547" s="10"/>
      <c r="J547" s="10"/>
      <c r="K547" s="10"/>
      <c r="L547" s="10"/>
      <c r="M547" s="10"/>
      <c r="N547" s="10"/>
      <c r="O547" s="10"/>
      <c r="P547" s="10"/>
      <c r="Q547" s="10"/>
      <c r="R547" s="294"/>
      <c r="S547" s="10"/>
      <c r="T547" s="10"/>
      <c r="U547" s="10"/>
      <c r="V547" s="10"/>
    </row>
    <row r="548" spans="1:22" ht="15.75" customHeight="1" x14ac:dyDescent="0.2">
      <c r="A548" s="10"/>
      <c r="B548" s="10"/>
      <c r="C548" s="10"/>
      <c r="D548" s="10"/>
      <c r="E548" s="10"/>
      <c r="F548" s="10"/>
      <c r="G548" s="10"/>
      <c r="H548" s="10"/>
      <c r="I548" s="10"/>
      <c r="J548" s="10"/>
      <c r="K548" s="10"/>
      <c r="L548" s="10"/>
      <c r="M548" s="10"/>
      <c r="N548" s="10"/>
      <c r="O548" s="10"/>
      <c r="P548" s="10"/>
      <c r="Q548" s="10"/>
      <c r="R548" s="294"/>
      <c r="S548" s="10"/>
      <c r="T548" s="10"/>
      <c r="U548" s="10"/>
      <c r="V548" s="10"/>
    </row>
    <row r="549" spans="1:22" ht="15.75" customHeight="1" x14ac:dyDescent="0.2">
      <c r="A549" s="10"/>
      <c r="B549" s="10"/>
      <c r="C549" s="10"/>
      <c r="D549" s="10"/>
      <c r="E549" s="10"/>
      <c r="F549" s="10"/>
      <c r="G549" s="10"/>
      <c r="H549" s="10"/>
      <c r="I549" s="10"/>
      <c r="J549" s="10"/>
      <c r="K549" s="10"/>
      <c r="L549" s="10"/>
      <c r="M549" s="10"/>
      <c r="N549" s="10"/>
      <c r="O549" s="10"/>
      <c r="P549" s="10"/>
      <c r="Q549" s="10"/>
      <c r="R549" s="294"/>
      <c r="S549" s="10"/>
      <c r="T549" s="10"/>
      <c r="U549" s="10"/>
      <c r="V549" s="10"/>
    </row>
    <row r="550" spans="1:22" ht="15.75" customHeight="1" x14ac:dyDescent="0.2">
      <c r="A550" s="10"/>
      <c r="B550" s="10"/>
      <c r="C550" s="10"/>
      <c r="D550" s="10"/>
      <c r="E550" s="10"/>
      <c r="F550" s="10"/>
      <c r="G550" s="10"/>
      <c r="H550" s="10"/>
      <c r="I550" s="10"/>
      <c r="J550" s="10"/>
      <c r="K550" s="10"/>
      <c r="L550" s="10"/>
      <c r="M550" s="10"/>
      <c r="N550" s="10"/>
      <c r="O550" s="10"/>
      <c r="P550" s="10"/>
      <c r="Q550" s="10"/>
      <c r="R550" s="294"/>
      <c r="S550" s="10"/>
      <c r="T550" s="10"/>
      <c r="U550" s="10"/>
      <c r="V550" s="10"/>
    </row>
    <row r="551" spans="1:22" ht="15.75" customHeight="1" x14ac:dyDescent="0.2">
      <c r="A551" s="10"/>
      <c r="B551" s="10"/>
      <c r="C551" s="10"/>
      <c r="D551" s="10"/>
      <c r="E551" s="10"/>
      <c r="F551" s="10"/>
      <c r="G551" s="10"/>
      <c r="H551" s="10"/>
      <c r="I551" s="10"/>
      <c r="J551" s="10"/>
      <c r="K551" s="10"/>
      <c r="L551" s="10"/>
      <c r="M551" s="10"/>
      <c r="N551" s="10"/>
      <c r="O551" s="10"/>
      <c r="P551" s="10"/>
      <c r="Q551" s="10"/>
      <c r="R551" s="294"/>
      <c r="S551" s="10"/>
      <c r="T551" s="10"/>
      <c r="U551" s="10"/>
      <c r="V551" s="10"/>
    </row>
    <row r="552" spans="1:22" ht="15.75" customHeight="1" x14ac:dyDescent="0.2">
      <c r="A552" s="10"/>
      <c r="B552" s="10"/>
      <c r="C552" s="10"/>
      <c r="D552" s="10"/>
      <c r="E552" s="10"/>
      <c r="F552" s="10"/>
      <c r="G552" s="10"/>
      <c r="H552" s="10"/>
      <c r="I552" s="10"/>
      <c r="J552" s="10"/>
      <c r="K552" s="10"/>
      <c r="L552" s="10"/>
      <c r="M552" s="10"/>
      <c r="N552" s="10"/>
      <c r="O552" s="10"/>
      <c r="P552" s="10"/>
      <c r="Q552" s="10"/>
      <c r="R552" s="294"/>
      <c r="S552" s="10"/>
      <c r="T552" s="10"/>
      <c r="U552" s="10"/>
      <c r="V552" s="10"/>
    </row>
    <row r="553" spans="1:22" ht="15.75" customHeight="1" x14ac:dyDescent="0.2">
      <c r="A553" s="10"/>
      <c r="B553" s="10"/>
      <c r="C553" s="10"/>
      <c r="D553" s="10"/>
      <c r="E553" s="10"/>
      <c r="F553" s="10"/>
      <c r="G553" s="10"/>
      <c r="H553" s="10"/>
      <c r="I553" s="10"/>
      <c r="J553" s="10"/>
      <c r="K553" s="10"/>
      <c r="L553" s="10"/>
      <c r="M553" s="10"/>
      <c r="N553" s="10"/>
      <c r="O553" s="10"/>
      <c r="P553" s="10"/>
      <c r="Q553" s="10"/>
      <c r="R553" s="294"/>
      <c r="S553" s="10"/>
      <c r="T553" s="10"/>
      <c r="U553" s="10"/>
      <c r="V553" s="10"/>
    </row>
    <row r="554" spans="1:22" ht="15.75" customHeight="1" x14ac:dyDescent="0.2">
      <c r="A554" s="10"/>
      <c r="B554" s="10"/>
      <c r="C554" s="10"/>
      <c r="D554" s="10"/>
      <c r="E554" s="10"/>
      <c r="F554" s="10"/>
      <c r="G554" s="10"/>
      <c r="H554" s="10"/>
      <c r="I554" s="10"/>
      <c r="J554" s="10"/>
      <c r="K554" s="10"/>
      <c r="L554" s="10"/>
      <c r="M554" s="10"/>
      <c r="N554" s="10"/>
      <c r="O554" s="10"/>
      <c r="P554" s="10"/>
      <c r="Q554" s="10"/>
      <c r="R554" s="294"/>
      <c r="S554" s="10"/>
      <c r="T554" s="10"/>
      <c r="U554" s="10"/>
      <c r="V554" s="10"/>
    </row>
    <row r="555" spans="1:22" ht="15.75" customHeight="1" x14ac:dyDescent="0.2">
      <c r="A555" s="10"/>
      <c r="B555" s="10"/>
      <c r="C555" s="10"/>
      <c r="D555" s="10"/>
      <c r="E555" s="10"/>
      <c r="F555" s="10"/>
      <c r="G555" s="10"/>
      <c r="H555" s="10"/>
      <c r="I555" s="10"/>
      <c r="J555" s="10"/>
      <c r="K555" s="10"/>
      <c r="L555" s="10"/>
      <c r="M555" s="10"/>
      <c r="N555" s="10"/>
      <c r="O555" s="10"/>
      <c r="P555" s="10"/>
      <c r="Q555" s="10"/>
      <c r="R555" s="294"/>
      <c r="S555" s="10"/>
      <c r="T555" s="10"/>
      <c r="U555" s="10"/>
      <c r="V555" s="10"/>
    </row>
    <row r="556" spans="1:22" ht="15.75" customHeight="1" x14ac:dyDescent="0.2">
      <c r="A556" s="10"/>
      <c r="B556" s="10"/>
      <c r="C556" s="10"/>
      <c r="D556" s="10"/>
      <c r="E556" s="10"/>
      <c r="F556" s="10"/>
      <c r="G556" s="10"/>
      <c r="H556" s="10"/>
      <c r="I556" s="10"/>
      <c r="J556" s="10"/>
      <c r="K556" s="10"/>
      <c r="L556" s="10"/>
      <c r="M556" s="10"/>
      <c r="N556" s="10"/>
      <c r="O556" s="10"/>
      <c r="P556" s="10"/>
      <c r="Q556" s="10"/>
      <c r="R556" s="294"/>
      <c r="S556" s="10"/>
      <c r="T556" s="10"/>
      <c r="U556" s="10"/>
      <c r="V556" s="10"/>
    </row>
    <row r="557" spans="1:22" ht="15.75" customHeight="1" x14ac:dyDescent="0.2">
      <c r="A557" s="10"/>
      <c r="B557" s="10"/>
      <c r="C557" s="10"/>
      <c r="D557" s="10"/>
      <c r="E557" s="10"/>
      <c r="F557" s="10"/>
      <c r="G557" s="10"/>
      <c r="H557" s="10"/>
      <c r="I557" s="10"/>
      <c r="J557" s="10"/>
      <c r="K557" s="10"/>
      <c r="L557" s="10"/>
      <c r="M557" s="10"/>
      <c r="N557" s="10"/>
      <c r="O557" s="10"/>
      <c r="P557" s="10"/>
      <c r="Q557" s="10"/>
      <c r="R557" s="294"/>
      <c r="S557" s="10"/>
      <c r="T557" s="10"/>
      <c r="U557" s="10"/>
      <c r="V557" s="10"/>
    </row>
    <row r="558" spans="1:22" ht="15.75" customHeight="1" x14ac:dyDescent="0.2">
      <c r="A558" s="10"/>
      <c r="B558" s="10"/>
      <c r="C558" s="10"/>
      <c r="D558" s="10"/>
      <c r="E558" s="10"/>
      <c r="F558" s="10"/>
      <c r="G558" s="10"/>
      <c r="H558" s="10"/>
      <c r="I558" s="10"/>
      <c r="J558" s="10"/>
      <c r="K558" s="10"/>
      <c r="L558" s="10"/>
      <c r="M558" s="10"/>
      <c r="N558" s="10"/>
      <c r="O558" s="10"/>
      <c r="P558" s="10"/>
      <c r="Q558" s="10"/>
      <c r="R558" s="294"/>
      <c r="S558" s="10"/>
      <c r="T558" s="10"/>
      <c r="U558" s="10"/>
      <c r="V558" s="10"/>
    </row>
    <row r="559" spans="1:22" ht="15.75" customHeight="1" x14ac:dyDescent="0.2">
      <c r="A559" s="10"/>
      <c r="B559" s="10"/>
      <c r="C559" s="10"/>
      <c r="D559" s="10"/>
      <c r="E559" s="10"/>
      <c r="F559" s="10"/>
      <c r="G559" s="10"/>
      <c r="H559" s="10"/>
      <c r="I559" s="10"/>
      <c r="J559" s="10"/>
      <c r="K559" s="10"/>
      <c r="L559" s="10"/>
      <c r="M559" s="10"/>
      <c r="N559" s="10"/>
      <c r="O559" s="10"/>
      <c r="P559" s="10"/>
      <c r="Q559" s="10"/>
      <c r="R559" s="294"/>
      <c r="S559" s="10"/>
      <c r="T559" s="10"/>
      <c r="U559" s="10"/>
      <c r="V559" s="10"/>
    </row>
    <row r="560" spans="1:22" ht="15.75" customHeight="1" x14ac:dyDescent="0.2">
      <c r="A560" s="10"/>
      <c r="B560" s="10"/>
      <c r="C560" s="10"/>
      <c r="D560" s="10"/>
      <c r="E560" s="10"/>
      <c r="F560" s="10"/>
      <c r="G560" s="10"/>
      <c r="H560" s="10"/>
      <c r="I560" s="10"/>
      <c r="J560" s="10"/>
      <c r="K560" s="10"/>
      <c r="L560" s="10"/>
      <c r="M560" s="10"/>
      <c r="N560" s="10"/>
      <c r="O560" s="10"/>
      <c r="P560" s="10"/>
      <c r="Q560" s="10"/>
      <c r="R560" s="294"/>
      <c r="S560" s="10"/>
      <c r="T560" s="10"/>
      <c r="U560" s="10"/>
      <c r="V560" s="10"/>
    </row>
    <row r="561" spans="1:22" ht="15.75" customHeight="1" x14ac:dyDescent="0.2">
      <c r="A561" s="10"/>
      <c r="B561" s="10"/>
      <c r="C561" s="10"/>
      <c r="D561" s="10"/>
      <c r="E561" s="10"/>
      <c r="F561" s="10"/>
      <c r="G561" s="10"/>
      <c r="H561" s="10"/>
      <c r="I561" s="10"/>
      <c r="J561" s="10"/>
      <c r="K561" s="10"/>
      <c r="L561" s="10"/>
      <c r="M561" s="10"/>
      <c r="N561" s="10"/>
      <c r="O561" s="10"/>
      <c r="P561" s="10"/>
      <c r="Q561" s="10"/>
      <c r="R561" s="294"/>
      <c r="S561" s="10"/>
      <c r="T561" s="10"/>
      <c r="U561" s="10"/>
      <c r="V561" s="10"/>
    </row>
    <row r="562" spans="1:22" ht="15.75" customHeight="1" x14ac:dyDescent="0.2">
      <c r="A562" s="10"/>
      <c r="B562" s="10"/>
      <c r="C562" s="10"/>
      <c r="D562" s="10"/>
      <c r="E562" s="10"/>
      <c r="F562" s="10"/>
      <c r="G562" s="10"/>
      <c r="H562" s="10"/>
      <c r="I562" s="10"/>
      <c r="J562" s="10"/>
      <c r="K562" s="10"/>
      <c r="L562" s="10"/>
      <c r="M562" s="10"/>
      <c r="N562" s="10"/>
      <c r="O562" s="10"/>
      <c r="P562" s="10"/>
      <c r="Q562" s="10"/>
      <c r="R562" s="294"/>
      <c r="S562" s="10"/>
      <c r="T562" s="10"/>
      <c r="U562" s="10"/>
      <c r="V562" s="10"/>
    </row>
    <row r="563" spans="1:22" ht="15.75" customHeight="1" x14ac:dyDescent="0.2">
      <c r="A563" s="10"/>
      <c r="B563" s="10"/>
      <c r="C563" s="10"/>
      <c r="D563" s="10"/>
      <c r="E563" s="10"/>
      <c r="F563" s="10"/>
      <c r="G563" s="10"/>
      <c r="H563" s="10"/>
      <c r="I563" s="10"/>
      <c r="J563" s="10"/>
      <c r="K563" s="10"/>
      <c r="L563" s="10"/>
      <c r="M563" s="10"/>
      <c r="N563" s="10"/>
      <c r="O563" s="10"/>
      <c r="P563" s="10"/>
      <c r="Q563" s="10"/>
      <c r="R563" s="294"/>
      <c r="S563" s="10"/>
      <c r="T563" s="10"/>
      <c r="U563" s="10"/>
      <c r="V563" s="10"/>
    </row>
    <row r="564" spans="1:22" ht="15.75" customHeight="1" x14ac:dyDescent="0.2">
      <c r="A564" s="10"/>
      <c r="B564" s="10"/>
      <c r="C564" s="10"/>
      <c r="D564" s="10"/>
      <c r="E564" s="10"/>
      <c r="F564" s="10"/>
      <c r="G564" s="10"/>
      <c r="H564" s="10"/>
      <c r="I564" s="10"/>
      <c r="J564" s="10"/>
      <c r="K564" s="10"/>
      <c r="L564" s="10"/>
      <c r="M564" s="10"/>
      <c r="N564" s="10"/>
      <c r="O564" s="10"/>
      <c r="P564" s="10"/>
      <c r="Q564" s="10"/>
      <c r="R564" s="294"/>
      <c r="S564" s="10"/>
      <c r="T564" s="10"/>
      <c r="U564" s="10"/>
      <c r="V564" s="10"/>
    </row>
    <row r="565" spans="1:22" ht="15.75" customHeight="1" x14ac:dyDescent="0.2">
      <c r="A565" s="10"/>
      <c r="B565" s="10"/>
      <c r="C565" s="10"/>
      <c r="D565" s="10"/>
      <c r="E565" s="10"/>
      <c r="F565" s="10"/>
      <c r="G565" s="10"/>
      <c r="H565" s="10"/>
      <c r="I565" s="10"/>
      <c r="J565" s="10"/>
      <c r="K565" s="10"/>
      <c r="L565" s="10"/>
      <c r="M565" s="10"/>
      <c r="N565" s="10"/>
      <c r="O565" s="10"/>
      <c r="P565" s="10"/>
      <c r="Q565" s="10"/>
      <c r="R565" s="294"/>
      <c r="S565" s="10"/>
      <c r="T565" s="10"/>
      <c r="U565" s="10"/>
      <c r="V565" s="10"/>
    </row>
    <row r="566" spans="1:22" ht="15.75" customHeight="1" x14ac:dyDescent="0.2">
      <c r="A566" s="10"/>
      <c r="B566" s="10"/>
      <c r="C566" s="10"/>
      <c r="D566" s="10"/>
      <c r="E566" s="10"/>
      <c r="F566" s="10"/>
      <c r="G566" s="10"/>
      <c r="H566" s="10"/>
      <c r="I566" s="10"/>
      <c r="J566" s="10"/>
      <c r="K566" s="10"/>
      <c r="L566" s="10"/>
      <c r="M566" s="10"/>
      <c r="N566" s="10"/>
      <c r="O566" s="10"/>
      <c r="P566" s="10"/>
      <c r="Q566" s="10"/>
      <c r="R566" s="294"/>
      <c r="S566" s="10"/>
      <c r="T566" s="10"/>
      <c r="U566" s="10"/>
      <c r="V566" s="10"/>
    </row>
    <row r="567" spans="1:22" ht="15.75" customHeight="1" x14ac:dyDescent="0.2">
      <c r="A567" s="10"/>
      <c r="B567" s="10"/>
      <c r="C567" s="10"/>
      <c r="D567" s="10"/>
      <c r="E567" s="10"/>
      <c r="F567" s="10"/>
      <c r="G567" s="10"/>
      <c r="H567" s="10"/>
      <c r="I567" s="10"/>
      <c r="J567" s="10"/>
      <c r="K567" s="10"/>
      <c r="L567" s="10"/>
      <c r="M567" s="10"/>
      <c r="N567" s="10"/>
      <c r="O567" s="10"/>
      <c r="P567" s="10"/>
      <c r="Q567" s="10"/>
      <c r="R567" s="294"/>
      <c r="S567" s="10"/>
      <c r="T567" s="10"/>
      <c r="U567" s="10"/>
      <c r="V567" s="10"/>
    </row>
    <row r="568" spans="1:22" ht="15.75" customHeight="1" x14ac:dyDescent="0.2">
      <c r="A568" s="10"/>
      <c r="B568" s="10"/>
      <c r="C568" s="10"/>
      <c r="D568" s="10"/>
      <c r="E568" s="10"/>
      <c r="F568" s="10"/>
      <c r="G568" s="10"/>
      <c r="H568" s="10"/>
      <c r="I568" s="10"/>
      <c r="J568" s="10"/>
      <c r="K568" s="10"/>
      <c r="L568" s="10"/>
      <c r="M568" s="10"/>
      <c r="N568" s="10"/>
      <c r="O568" s="10"/>
      <c r="P568" s="10"/>
      <c r="Q568" s="10"/>
      <c r="R568" s="294"/>
      <c r="S568" s="10"/>
      <c r="T568" s="10"/>
      <c r="U568" s="10"/>
      <c r="V568" s="10"/>
    </row>
    <row r="569" spans="1:22" ht="15.75" customHeight="1" x14ac:dyDescent="0.2">
      <c r="A569" s="10"/>
      <c r="B569" s="10"/>
      <c r="C569" s="10"/>
      <c r="D569" s="10"/>
      <c r="E569" s="10"/>
      <c r="F569" s="10"/>
      <c r="G569" s="10"/>
      <c r="H569" s="10"/>
      <c r="I569" s="10"/>
      <c r="J569" s="10"/>
      <c r="K569" s="10"/>
      <c r="L569" s="10"/>
      <c r="M569" s="10"/>
      <c r="N569" s="10"/>
      <c r="O569" s="10"/>
      <c r="P569" s="10"/>
      <c r="Q569" s="10"/>
      <c r="R569" s="294"/>
      <c r="S569" s="10"/>
      <c r="T569" s="10"/>
      <c r="U569" s="10"/>
      <c r="V569" s="10"/>
    </row>
    <row r="570" spans="1:22" ht="15.75" customHeight="1" x14ac:dyDescent="0.2">
      <c r="A570" s="10"/>
      <c r="B570" s="10"/>
      <c r="C570" s="10"/>
      <c r="D570" s="10"/>
      <c r="E570" s="10"/>
      <c r="F570" s="10"/>
      <c r="G570" s="10"/>
      <c r="H570" s="10"/>
      <c r="I570" s="10"/>
      <c r="J570" s="10"/>
      <c r="K570" s="10"/>
      <c r="L570" s="10"/>
      <c r="M570" s="10"/>
      <c r="N570" s="10"/>
      <c r="O570" s="10"/>
      <c r="P570" s="10"/>
      <c r="Q570" s="10"/>
      <c r="R570" s="294"/>
      <c r="S570" s="10"/>
      <c r="T570" s="10"/>
      <c r="U570" s="10"/>
      <c r="V570" s="10"/>
    </row>
    <row r="571" spans="1:22" ht="15.75" customHeight="1" x14ac:dyDescent="0.2">
      <c r="A571" s="10"/>
      <c r="B571" s="10"/>
      <c r="C571" s="10"/>
      <c r="D571" s="10"/>
      <c r="E571" s="10"/>
      <c r="F571" s="10"/>
      <c r="G571" s="10"/>
      <c r="H571" s="10"/>
      <c r="I571" s="10"/>
      <c r="J571" s="10"/>
      <c r="K571" s="10"/>
      <c r="L571" s="10"/>
      <c r="M571" s="10"/>
      <c r="N571" s="10"/>
      <c r="O571" s="10"/>
      <c r="P571" s="10"/>
      <c r="Q571" s="10"/>
      <c r="R571" s="294"/>
      <c r="S571" s="10"/>
      <c r="T571" s="10"/>
      <c r="U571" s="10"/>
      <c r="V571" s="10"/>
    </row>
    <row r="572" spans="1:22" ht="15.75" customHeight="1" x14ac:dyDescent="0.2">
      <c r="A572" s="10"/>
      <c r="B572" s="10"/>
      <c r="C572" s="10"/>
      <c r="D572" s="10"/>
      <c r="E572" s="10"/>
      <c r="F572" s="10"/>
      <c r="G572" s="10"/>
      <c r="H572" s="10"/>
      <c r="I572" s="10"/>
      <c r="J572" s="10"/>
      <c r="K572" s="10"/>
      <c r="L572" s="10"/>
      <c r="M572" s="10"/>
      <c r="N572" s="10"/>
      <c r="O572" s="10"/>
      <c r="P572" s="10"/>
      <c r="Q572" s="10"/>
      <c r="R572" s="294"/>
      <c r="S572" s="10"/>
      <c r="T572" s="10"/>
      <c r="U572" s="10"/>
      <c r="V572" s="10"/>
    </row>
    <row r="573" spans="1:22" ht="15.75" customHeight="1" x14ac:dyDescent="0.2">
      <c r="A573" s="10"/>
      <c r="B573" s="10"/>
      <c r="C573" s="10"/>
      <c r="D573" s="10"/>
      <c r="E573" s="10"/>
      <c r="F573" s="10"/>
      <c r="G573" s="10"/>
      <c r="H573" s="10"/>
      <c r="I573" s="10"/>
      <c r="J573" s="10"/>
      <c r="K573" s="10"/>
      <c r="L573" s="10"/>
      <c r="M573" s="10"/>
      <c r="N573" s="10"/>
      <c r="O573" s="10"/>
      <c r="P573" s="10"/>
      <c r="Q573" s="10"/>
      <c r="R573" s="294"/>
      <c r="S573" s="10"/>
      <c r="T573" s="10"/>
      <c r="U573" s="10"/>
      <c r="V573" s="10"/>
    </row>
    <row r="574" spans="1:22" ht="15.75" customHeight="1" x14ac:dyDescent="0.2">
      <c r="A574" s="10"/>
      <c r="B574" s="10"/>
      <c r="C574" s="10"/>
      <c r="D574" s="10"/>
      <c r="E574" s="10"/>
      <c r="F574" s="10"/>
      <c r="G574" s="10"/>
      <c r="H574" s="10"/>
      <c r="I574" s="10"/>
      <c r="J574" s="10"/>
      <c r="K574" s="10"/>
      <c r="L574" s="10"/>
      <c r="M574" s="10"/>
      <c r="N574" s="10"/>
      <c r="O574" s="10"/>
      <c r="P574" s="10"/>
      <c r="Q574" s="10"/>
      <c r="R574" s="294"/>
      <c r="S574" s="10"/>
      <c r="T574" s="10"/>
      <c r="U574" s="10"/>
      <c r="V574" s="10"/>
    </row>
    <row r="575" spans="1:22" ht="15.75" customHeight="1" x14ac:dyDescent="0.2">
      <c r="A575" s="10"/>
      <c r="B575" s="10"/>
      <c r="C575" s="10"/>
      <c r="D575" s="10"/>
      <c r="E575" s="10"/>
      <c r="F575" s="10"/>
      <c r="G575" s="10"/>
      <c r="H575" s="10"/>
      <c r="I575" s="10"/>
      <c r="J575" s="10"/>
      <c r="K575" s="10"/>
      <c r="L575" s="10"/>
      <c r="M575" s="10"/>
      <c r="N575" s="10"/>
      <c r="O575" s="10"/>
      <c r="P575" s="10"/>
      <c r="Q575" s="10"/>
      <c r="R575" s="294"/>
      <c r="S575" s="10"/>
      <c r="T575" s="10"/>
      <c r="U575" s="10"/>
      <c r="V575" s="10"/>
    </row>
    <row r="576" spans="1:22" ht="15.75" customHeight="1" x14ac:dyDescent="0.2">
      <c r="A576" s="10"/>
      <c r="B576" s="10"/>
      <c r="C576" s="10"/>
      <c r="D576" s="10"/>
      <c r="E576" s="10"/>
      <c r="F576" s="10"/>
      <c r="G576" s="10"/>
      <c r="H576" s="10"/>
      <c r="I576" s="10"/>
      <c r="J576" s="10"/>
      <c r="K576" s="10"/>
      <c r="L576" s="10"/>
      <c r="M576" s="10"/>
      <c r="N576" s="10"/>
      <c r="O576" s="10"/>
      <c r="P576" s="10"/>
      <c r="Q576" s="10"/>
      <c r="R576" s="294"/>
      <c r="S576" s="10"/>
      <c r="T576" s="10"/>
      <c r="U576" s="10"/>
      <c r="V576" s="10"/>
    </row>
    <row r="577" spans="1:22" ht="15.75" customHeight="1" x14ac:dyDescent="0.2">
      <c r="A577" s="10"/>
      <c r="B577" s="10"/>
      <c r="C577" s="10"/>
      <c r="D577" s="10"/>
      <c r="E577" s="10"/>
      <c r="F577" s="10"/>
      <c r="G577" s="10"/>
      <c r="H577" s="10"/>
      <c r="I577" s="10"/>
      <c r="J577" s="10"/>
      <c r="K577" s="10"/>
      <c r="L577" s="10"/>
      <c r="M577" s="10"/>
      <c r="N577" s="10"/>
      <c r="O577" s="10"/>
      <c r="P577" s="10"/>
      <c r="Q577" s="10"/>
      <c r="R577" s="294"/>
      <c r="S577" s="10"/>
      <c r="T577" s="10"/>
      <c r="U577" s="10"/>
      <c r="V577" s="10"/>
    </row>
    <row r="578" spans="1:22" ht="15.75" customHeight="1" x14ac:dyDescent="0.2">
      <c r="A578" s="10"/>
      <c r="B578" s="10"/>
      <c r="C578" s="10"/>
      <c r="D578" s="10"/>
      <c r="E578" s="10"/>
      <c r="F578" s="10"/>
      <c r="G578" s="10"/>
      <c r="H578" s="10"/>
      <c r="I578" s="10"/>
      <c r="J578" s="10"/>
      <c r="K578" s="10"/>
      <c r="L578" s="10"/>
      <c r="M578" s="10"/>
      <c r="N578" s="10"/>
      <c r="O578" s="10"/>
      <c r="P578" s="10"/>
      <c r="Q578" s="10"/>
      <c r="R578" s="294"/>
      <c r="S578" s="10"/>
      <c r="T578" s="10"/>
      <c r="U578" s="10"/>
      <c r="V578" s="10"/>
    </row>
    <row r="579" spans="1:22" ht="15.75" customHeight="1" x14ac:dyDescent="0.2">
      <c r="A579" s="10"/>
      <c r="B579" s="10"/>
      <c r="C579" s="10"/>
      <c r="D579" s="10"/>
      <c r="E579" s="10"/>
      <c r="F579" s="10"/>
      <c r="G579" s="10"/>
      <c r="H579" s="10"/>
      <c r="I579" s="10"/>
      <c r="J579" s="10"/>
      <c r="K579" s="10"/>
      <c r="L579" s="10"/>
      <c r="M579" s="10"/>
      <c r="N579" s="10"/>
      <c r="O579" s="10"/>
      <c r="P579" s="10"/>
      <c r="Q579" s="10"/>
      <c r="R579" s="294"/>
      <c r="S579" s="10"/>
      <c r="T579" s="10"/>
      <c r="U579" s="10"/>
      <c r="V579" s="10"/>
    </row>
    <row r="580" spans="1:22" ht="15.75" customHeight="1" x14ac:dyDescent="0.2">
      <c r="A580" s="10"/>
      <c r="B580" s="10"/>
      <c r="C580" s="10"/>
      <c r="D580" s="10"/>
      <c r="E580" s="10"/>
      <c r="F580" s="10"/>
      <c r="G580" s="10"/>
      <c r="H580" s="10"/>
      <c r="I580" s="10"/>
      <c r="J580" s="10"/>
      <c r="K580" s="10"/>
      <c r="L580" s="10"/>
      <c r="M580" s="10"/>
      <c r="N580" s="10"/>
      <c r="O580" s="10"/>
      <c r="P580" s="10"/>
      <c r="Q580" s="10"/>
      <c r="R580" s="294"/>
      <c r="S580" s="10"/>
      <c r="T580" s="10"/>
      <c r="U580" s="10"/>
      <c r="V580" s="10"/>
    </row>
    <row r="581" spans="1:22" ht="15.75" customHeight="1" x14ac:dyDescent="0.2">
      <c r="A581" s="10"/>
      <c r="B581" s="10"/>
      <c r="C581" s="10"/>
      <c r="D581" s="10"/>
      <c r="E581" s="10"/>
      <c r="F581" s="10"/>
      <c r="G581" s="10"/>
      <c r="H581" s="10"/>
      <c r="I581" s="10"/>
      <c r="J581" s="10"/>
      <c r="K581" s="10"/>
      <c r="L581" s="10"/>
      <c r="M581" s="10"/>
      <c r="N581" s="10"/>
      <c r="O581" s="10"/>
      <c r="P581" s="10"/>
      <c r="Q581" s="10"/>
      <c r="R581" s="294"/>
      <c r="S581" s="10"/>
      <c r="T581" s="10"/>
      <c r="U581" s="10"/>
      <c r="V581" s="10"/>
    </row>
    <row r="582" spans="1:22" ht="15.75" customHeight="1" x14ac:dyDescent="0.2">
      <c r="A582" s="10"/>
      <c r="B582" s="10"/>
      <c r="C582" s="10"/>
      <c r="D582" s="10"/>
      <c r="E582" s="10"/>
      <c r="F582" s="10"/>
      <c r="G582" s="10"/>
      <c r="H582" s="10"/>
      <c r="I582" s="10"/>
      <c r="J582" s="10"/>
      <c r="K582" s="10"/>
      <c r="L582" s="10"/>
      <c r="M582" s="10"/>
      <c r="N582" s="10"/>
      <c r="O582" s="10"/>
      <c r="P582" s="10"/>
      <c r="Q582" s="10"/>
      <c r="R582" s="294"/>
      <c r="S582" s="10"/>
      <c r="T582" s="10"/>
      <c r="U582" s="10"/>
      <c r="V582" s="10"/>
    </row>
    <row r="583" spans="1:22" ht="15.75" customHeight="1" x14ac:dyDescent="0.2">
      <c r="A583" s="10"/>
      <c r="B583" s="10"/>
      <c r="C583" s="10"/>
      <c r="D583" s="10"/>
      <c r="E583" s="10"/>
      <c r="F583" s="10"/>
      <c r="G583" s="10"/>
      <c r="H583" s="10"/>
      <c r="I583" s="10"/>
      <c r="J583" s="10"/>
      <c r="K583" s="10"/>
      <c r="L583" s="10"/>
      <c r="M583" s="10"/>
      <c r="N583" s="10"/>
      <c r="O583" s="10"/>
      <c r="P583" s="10"/>
      <c r="Q583" s="10"/>
      <c r="R583" s="294"/>
      <c r="S583" s="10"/>
      <c r="T583" s="10"/>
      <c r="U583" s="10"/>
      <c r="V583" s="10"/>
    </row>
    <row r="584" spans="1:22" ht="15.75" customHeight="1" x14ac:dyDescent="0.2">
      <c r="A584" s="10"/>
      <c r="B584" s="10"/>
      <c r="C584" s="10"/>
      <c r="D584" s="10"/>
      <c r="E584" s="10"/>
      <c r="F584" s="10"/>
      <c r="G584" s="10"/>
      <c r="H584" s="10"/>
      <c r="I584" s="10"/>
      <c r="J584" s="10"/>
      <c r="K584" s="10"/>
      <c r="L584" s="10"/>
      <c r="M584" s="10"/>
      <c r="N584" s="10"/>
      <c r="O584" s="10"/>
      <c r="P584" s="10"/>
      <c r="Q584" s="10"/>
      <c r="R584" s="294"/>
      <c r="S584" s="10"/>
      <c r="T584" s="10"/>
      <c r="U584" s="10"/>
      <c r="V584" s="10"/>
    </row>
    <row r="585" spans="1:22" ht="15.75" customHeight="1" x14ac:dyDescent="0.2">
      <c r="A585" s="10"/>
      <c r="B585" s="10"/>
      <c r="C585" s="10"/>
      <c r="D585" s="10"/>
      <c r="E585" s="10"/>
      <c r="F585" s="10"/>
      <c r="G585" s="10"/>
      <c r="H585" s="10"/>
      <c r="I585" s="10"/>
      <c r="J585" s="10"/>
      <c r="K585" s="10"/>
      <c r="L585" s="10"/>
      <c r="M585" s="10"/>
      <c r="N585" s="10"/>
      <c r="O585" s="10"/>
      <c r="P585" s="10"/>
      <c r="Q585" s="10"/>
      <c r="R585" s="294"/>
      <c r="S585" s="10"/>
      <c r="T585" s="10"/>
      <c r="U585" s="10"/>
      <c r="V585" s="10"/>
    </row>
    <row r="586" spans="1:22" ht="15.75" customHeight="1" x14ac:dyDescent="0.2">
      <c r="A586" s="10"/>
      <c r="B586" s="10"/>
      <c r="C586" s="10"/>
      <c r="D586" s="10"/>
      <c r="E586" s="10"/>
      <c r="F586" s="10"/>
      <c r="G586" s="10"/>
      <c r="H586" s="10"/>
      <c r="I586" s="10"/>
      <c r="J586" s="10"/>
      <c r="K586" s="10"/>
      <c r="L586" s="10"/>
      <c r="M586" s="10"/>
      <c r="N586" s="10"/>
      <c r="O586" s="10"/>
      <c r="P586" s="10"/>
      <c r="Q586" s="10"/>
      <c r="R586" s="294"/>
      <c r="S586" s="10"/>
      <c r="T586" s="10"/>
      <c r="U586" s="10"/>
      <c r="V586" s="10"/>
    </row>
    <row r="587" spans="1:22" ht="15.75" customHeight="1" x14ac:dyDescent="0.2">
      <c r="A587" s="10"/>
      <c r="B587" s="10"/>
      <c r="C587" s="10"/>
      <c r="D587" s="10"/>
      <c r="E587" s="10"/>
      <c r="F587" s="10"/>
      <c r="G587" s="10"/>
      <c r="H587" s="10"/>
      <c r="I587" s="10"/>
      <c r="J587" s="10"/>
      <c r="K587" s="10"/>
      <c r="L587" s="10"/>
      <c r="M587" s="10"/>
      <c r="N587" s="10"/>
      <c r="O587" s="10"/>
      <c r="P587" s="10"/>
      <c r="Q587" s="10"/>
      <c r="R587" s="294"/>
      <c r="S587" s="10"/>
      <c r="T587" s="10"/>
      <c r="U587" s="10"/>
      <c r="V587" s="10"/>
    </row>
    <row r="588" spans="1:22" ht="15.75" customHeight="1" x14ac:dyDescent="0.2">
      <c r="A588" s="10"/>
      <c r="B588" s="10"/>
      <c r="C588" s="10"/>
      <c r="D588" s="10"/>
      <c r="E588" s="10"/>
      <c r="F588" s="10"/>
      <c r="G588" s="10"/>
      <c r="H588" s="10"/>
      <c r="I588" s="10"/>
      <c r="J588" s="10"/>
      <c r="K588" s="10"/>
      <c r="L588" s="10"/>
      <c r="M588" s="10"/>
      <c r="N588" s="10"/>
      <c r="O588" s="10"/>
      <c r="P588" s="10"/>
      <c r="Q588" s="10"/>
      <c r="R588" s="294"/>
      <c r="S588" s="10"/>
      <c r="T588" s="10"/>
      <c r="U588" s="10"/>
      <c r="V588" s="10"/>
    </row>
    <row r="589" spans="1:22" ht="15.75" customHeight="1" x14ac:dyDescent="0.2">
      <c r="A589" s="10"/>
      <c r="B589" s="10"/>
      <c r="C589" s="10"/>
      <c r="D589" s="10"/>
      <c r="E589" s="10"/>
      <c r="F589" s="10"/>
      <c r="G589" s="10"/>
      <c r="H589" s="10"/>
      <c r="I589" s="10"/>
      <c r="J589" s="10"/>
      <c r="K589" s="10"/>
      <c r="L589" s="10"/>
      <c r="M589" s="10"/>
      <c r="N589" s="10"/>
      <c r="O589" s="10"/>
      <c r="P589" s="10"/>
      <c r="Q589" s="10"/>
      <c r="R589" s="294"/>
      <c r="S589" s="10"/>
      <c r="T589" s="10"/>
      <c r="U589" s="10"/>
      <c r="V589" s="10"/>
    </row>
    <row r="590" spans="1:22" ht="15.75" customHeight="1" x14ac:dyDescent="0.2">
      <c r="A590" s="10"/>
      <c r="B590" s="10"/>
      <c r="C590" s="10"/>
      <c r="D590" s="10"/>
      <c r="E590" s="10"/>
      <c r="F590" s="10"/>
      <c r="G590" s="10"/>
      <c r="H590" s="10"/>
      <c r="I590" s="10"/>
      <c r="J590" s="10"/>
      <c r="K590" s="10"/>
      <c r="L590" s="10"/>
      <c r="M590" s="10"/>
      <c r="N590" s="10"/>
      <c r="O590" s="10"/>
      <c r="P590" s="10"/>
      <c r="Q590" s="10"/>
      <c r="R590" s="294"/>
      <c r="S590" s="10"/>
      <c r="T590" s="10"/>
      <c r="U590" s="10"/>
      <c r="V590" s="10"/>
    </row>
    <row r="591" spans="1:22" ht="15.75" customHeight="1" x14ac:dyDescent="0.2">
      <c r="A591" s="10"/>
      <c r="B591" s="10"/>
      <c r="C591" s="10"/>
      <c r="D591" s="10"/>
      <c r="E591" s="10"/>
      <c r="F591" s="10"/>
      <c r="G591" s="10"/>
      <c r="H591" s="10"/>
      <c r="I591" s="10"/>
      <c r="J591" s="10"/>
      <c r="K591" s="10"/>
      <c r="L591" s="10"/>
      <c r="M591" s="10"/>
      <c r="N591" s="10"/>
      <c r="O591" s="10"/>
      <c r="P591" s="10"/>
      <c r="Q591" s="10"/>
      <c r="R591" s="294"/>
      <c r="S591" s="10"/>
      <c r="T591" s="10"/>
      <c r="U591" s="10"/>
      <c r="V591" s="10"/>
    </row>
    <row r="592" spans="1:22" ht="15.75" customHeight="1" x14ac:dyDescent="0.2">
      <c r="A592" s="10"/>
      <c r="B592" s="10"/>
      <c r="C592" s="10"/>
      <c r="D592" s="10"/>
      <c r="E592" s="10"/>
      <c r="F592" s="10"/>
      <c r="G592" s="10"/>
      <c r="H592" s="10"/>
      <c r="I592" s="10"/>
      <c r="J592" s="10"/>
      <c r="K592" s="10"/>
      <c r="L592" s="10"/>
      <c r="M592" s="10"/>
      <c r="N592" s="10"/>
      <c r="O592" s="10"/>
      <c r="P592" s="10"/>
      <c r="Q592" s="10"/>
      <c r="R592" s="294"/>
      <c r="S592" s="10"/>
      <c r="T592" s="10"/>
      <c r="U592" s="10"/>
      <c r="V592" s="10"/>
    </row>
    <row r="593" spans="1:22" ht="15.75" customHeight="1" x14ac:dyDescent="0.2">
      <c r="A593" s="10"/>
      <c r="B593" s="10"/>
      <c r="C593" s="10"/>
      <c r="D593" s="10"/>
      <c r="E593" s="10"/>
      <c r="F593" s="10"/>
      <c r="G593" s="10"/>
      <c r="H593" s="10"/>
      <c r="I593" s="10"/>
      <c r="J593" s="10"/>
      <c r="K593" s="10"/>
      <c r="L593" s="10"/>
      <c r="M593" s="10"/>
      <c r="N593" s="10"/>
      <c r="O593" s="10"/>
      <c r="P593" s="10"/>
      <c r="Q593" s="10"/>
      <c r="R593" s="294"/>
      <c r="S593" s="10"/>
      <c r="T593" s="10"/>
      <c r="U593" s="10"/>
      <c r="V593" s="10"/>
    </row>
    <row r="594" spans="1:22" ht="15.75" customHeight="1" x14ac:dyDescent="0.2">
      <c r="A594" s="10"/>
      <c r="B594" s="10"/>
      <c r="C594" s="10"/>
      <c r="D594" s="10"/>
      <c r="E594" s="10"/>
      <c r="F594" s="10"/>
      <c r="G594" s="10"/>
      <c r="H594" s="10"/>
      <c r="I594" s="10"/>
      <c r="J594" s="10"/>
      <c r="K594" s="10"/>
      <c r="L594" s="10"/>
      <c r="M594" s="10"/>
      <c r="N594" s="10"/>
      <c r="O594" s="10"/>
      <c r="P594" s="10"/>
      <c r="Q594" s="10"/>
      <c r="R594" s="294"/>
      <c r="S594" s="10"/>
      <c r="T594" s="10"/>
      <c r="U594" s="10"/>
      <c r="V594" s="10"/>
    </row>
    <row r="595" spans="1:22" ht="15.75" customHeight="1" x14ac:dyDescent="0.2">
      <c r="A595" s="10"/>
      <c r="B595" s="10"/>
      <c r="C595" s="10"/>
      <c r="D595" s="10"/>
      <c r="E595" s="10"/>
      <c r="F595" s="10"/>
      <c r="G595" s="10"/>
      <c r="H595" s="10"/>
      <c r="I595" s="10"/>
      <c r="J595" s="10"/>
      <c r="K595" s="10"/>
      <c r="L595" s="10"/>
      <c r="M595" s="10"/>
      <c r="N595" s="10"/>
      <c r="O595" s="10"/>
      <c r="P595" s="10"/>
      <c r="Q595" s="10"/>
      <c r="R595" s="294"/>
      <c r="S595" s="10"/>
      <c r="T595" s="10"/>
      <c r="U595" s="10"/>
      <c r="V595" s="10"/>
    </row>
    <row r="596" spans="1:22" ht="15.75" customHeight="1" x14ac:dyDescent="0.2">
      <c r="A596" s="10"/>
      <c r="B596" s="10"/>
      <c r="C596" s="10"/>
      <c r="D596" s="10"/>
      <c r="E596" s="10"/>
      <c r="F596" s="10"/>
      <c r="G596" s="10"/>
      <c r="H596" s="10"/>
      <c r="I596" s="10"/>
      <c r="J596" s="10"/>
      <c r="K596" s="10"/>
      <c r="L596" s="10"/>
      <c r="M596" s="10"/>
      <c r="N596" s="10"/>
      <c r="O596" s="10"/>
      <c r="P596" s="10"/>
      <c r="Q596" s="10"/>
      <c r="R596" s="294"/>
      <c r="S596" s="10"/>
      <c r="T596" s="10"/>
      <c r="U596" s="10"/>
      <c r="V596" s="10"/>
    </row>
    <row r="597" spans="1:22" ht="15.75" customHeight="1" x14ac:dyDescent="0.2">
      <c r="A597" s="10"/>
      <c r="B597" s="10"/>
      <c r="C597" s="10"/>
      <c r="D597" s="10"/>
      <c r="E597" s="10"/>
      <c r="F597" s="10"/>
      <c r="G597" s="10"/>
      <c r="H597" s="10"/>
      <c r="I597" s="10"/>
      <c r="J597" s="10"/>
      <c r="K597" s="10"/>
      <c r="L597" s="10"/>
      <c r="M597" s="10"/>
      <c r="N597" s="10"/>
      <c r="O597" s="10"/>
      <c r="P597" s="10"/>
      <c r="Q597" s="10"/>
      <c r="R597" s="294"/>
      <c r="S597" s="10"/>
      <c r="T597" s="10"/>
      <c r="U597" s="10"/>
      <c r="V597" s="10"/>
    </row>
    <row r="598" spans="1:22" ht="15.75" customHeight="1" x14ac:dyDescent="0.2">
      <c r="A598" s="10"/>
      <c r="B598" s="10"/>
      <c r="C598" s="10"/>
      <c r="D598" s="10"/>
      <c r="E598" s="10"/>
      <c r="F598" s="10"/>
      <c r="G598" s="10"/>
      <c r="H598" s="10"/>
      <c r="I598" s="10"/>
      <c r="J598" s="10"/>
      <c r="K598" s="10"/>
      <c r="L598" s="10"/>
      <c r="M598" s="10"/>
      <c r="N598" s="10"/>
      <c r="O598" s="10"/>
      <c r="P598" s="10"/>
      <c r="Q598" s="10"/>
      <c r="R598" s="294"/>
      <c r="S598" s="10"/>
      <c r="T598" s="10"/>
      <c r="U598" s="10"/>
      <c r="V598" s="10"/>
    </row>
    <row r="599" spans="1:22" ht="15.75" customHeight="1" x14ac:dyDescent="0.2">
      <c r="A599" s="10"/>
      <c r="B599" s="10"/>
      <c r="C599" s="10"/>
      <c r="D599" s="10"/>
      <c r="E599" s="10"/>
      <c r="F599" s="10"/>
      <c r="G599" s="10"/>
      <c r="H599" s="10"/>
      <c r="I599" s="10"/>
      <c r="J599" s="10"/>
      <c r="K599" s="10"/>
      <c r="L599" s="10"/>
      <c r="M599" s="10"/>
      <c r="N599" s="10"/>
      <c r="O599" s="10"/>
      <c r="P599" s="10"/>
      <c r="Q599" s="10"/>
      <c r="R599" s="294"/>
      <c r="S599" s="10"/>
      <c r="T599" s="10"/>
      <c r="U599" s="10"/>
      <c r="V599" s="10"/>
    </row>
    <row r="600" spans="1:22" ht="15.75" customHeight="1" x14ac:dyDescent="0.2">
      <c r="A600" s="10"/>
      <c r="B600" s="10"/>
      <c r="C600" s="10"/>
      <c r="D600" s="10"/>
      <c r="E600" s="10"/>
      <c r="F600" s="10"/>
      <c r="G600" s="10"/>
      <c r="H600" s="10"/>
      <c r="I600" s="10"/>
      <c r="J600" s="10"/>
      <c r="K600" s="10"/>
      <c r="L600" s="10"/>
      <c r="M600" s="10"/>
      <c r="N600" s="10"/>
      <c r="O600" s="10"/>
      <c r="P600" s="10"/>
      <c r="Q600" s="10"/>
      <c r="R600" s="294"/>
      <c r="S600" s="10"/>
      <c r="T600" s="10"/>
      <c r="U600" s="10"/>
      <c r="V600" s="10"/>
    </row>
    <row r="601" spans="1:22" ht="15.75" customHeight="1" x14ac:dyDescent="0.2">
      <c r="A601" s="10"/>
      <c r="B601" s="10"/>
      <c r="C601" s="10"/>
      <c r="D601" s="10"/>
      <c r="E601" s="10"/>
      <c r="F601" s="10"/>
      <c r="G601" s="10"/>
      <c r="H601" s="10"/>
      <c r="I601" s="10"/>
      <c r="J601" s="10"/>
      <c r="K601" s="10"/>
      <c r="L601" s="10"/>
      <c r="M601" s="10"/>
      <c r="N601" s="10"/>
      <c r="O601" s="10"/>
      <c r="P601" s="10"/>
      <c r="Q601" s="10"/>
      <c r="R601" s="294"/>
      <c r="S601" s="10"/>
      <c r="T601" s="10"/>
      <c r="U601" s="10"/>
      <c r="V601" s="10"/>
    </row>
    <row r="602" spans="1:22" ht="15.75" customHeight="1" x14ac:dyDescent="0.2">
      <c r="A602" s="10"/>
      <c r="B602" s="10"/>
      <c r="C602" s="10"/>
      <c r="D602" s="10"/>
      <c r="E602" s="10"/>
      <c r="F602" s="10"/>
      <c r="G602" s="10"/>
      <c r="H602" s="10"/>
      <c r="I602" s="10"/>
      <c r="J602" s="10"/>
      <c r="K602" s="10"/>
      <c r="L602" s="10"/>
      <c r="M602" s="10"/>
      <c r="N602" s="10"/>
      <c r="O602" s="10"/>
      <c r="P602" s="10"/>
      <c r="Q602" s="10"/>
      <c r="R602" s="294"/>
      <c r="S602" s="10"/>
      <c r="T602" s="10"/>
      <c r="U602" s="10"/>
      <c r="V602" s="10"/>
    </row>
    <row r="603" spans="1:22" ht="15.75" customHeight="1" x14ac:dyDescent="0.2">
      <c r="A603" s="10"/>
      <c r="B603" s="10"/>
      <c r="C603" s="10"/>
      <c r="D603" s="10"/>
      <c r="E603" s="10"/>
      <c r="F603" s="10"/>
      <c r="G603" s="10"/>
      <c r="H603" s="10"/>
      <c r="I603" s="10"/>
      <c r="J603" s="10"/>
      <c r="K603" s="10"/>
      <c r="L603" s="10"/>
      <c r="M603" s="10"/>
      <c r="N603" s="10"/>
      <c r="O603" s="10"/>
      <c r="P603" s="10"/>
      <c r="Q603" s="10"/>
      <c r="R603" s="294"/>
      <c r="S603" s="10"/>
      <c r="T603" s="10"/>
      <c r="U603" s="10"/>
      <c r="V603" s="10"/>
    </row>
    <row r="604" spans="1:22" ht="15.75" customHeight="1" x14ac:dyDescent="0.2">
      <c r="A604" s="10"/>
      <c r="B604" s="10"/>
      <c r="C604" s="10"/>
      <c r="D604" s="10"/>
      <c r="E604" s="10"/>
      <c r="F604" s="10"/>
      <c r="G604" s="10"/>
      <c r="H604" s="10"/>
      <c r="I604" s="10"/>
      <c r="J604" s="10"/>
      <c r="K604" s="10"/>
      <c r="L604" s="10"/>
      <c r="M604" s="10"/>
      <c r="N604" s="10"/>
      <c r="O604" s="10"/>
      <c r="P604" s="10"/>
      <c r="Q604" s="10"/>
      <c r="R604" s="294"/>
      <c r="S604" s="10"/>
      <c r="T604" s="10"/>
      <c r="U604" s="10"/>
      <c r="V604" s="10"/>
    </row>
    <row r="605" spans="1:22" ht="15.75" customHeight="1" x14ac:dyDescent="0.2">
      <c r="A605" s="10"/>
      <c r="B605" s="10"/>
      <c r="C605" s="10"/>
      <c r="D605" s="10"/>
      <c r="E605" s="10"/>
      <c r="F605" s="10"/>
      <c r="G605" s="10"/>
      <c r="H605" s="10"/>
      <c r="I605" s="10"/>
      <c r="J605" s="10"/>
      <c r="K605" s="10"/>
      <c r="L605" s="10"/>
      <c r="M605" s="10"/>
      <c r="N605" s="10"/>
      <c r="O605" s="10"/>
      <c r="P605" s="10"/>
      <c r="Q605" s="10"/>
      <c r="R605" s="294"/>
      <c r="S605" s="10"/>
      <c r="T605" s="10"/>
      <c r="U605" s="10"/>
      <c r="V605" s="10"/>
    </row>
    <row r="606" spans="1:22" ht="15.75" customHeight="1" x14ac:dyDescent="0.2">
      <c r="A606" s="10"/>
      <c r="B606" s="10"/>
      <c r="C606" s="10"/>
      <c r="D606" s="10"/>
      <c r="E606" s="10"/>
      <c r="F606" s="10"/>
      <c r="G606" s="10"/>
      <c r="H606" s="10"/>
      <c r="I606" s="10"/>
      <c r="J606" s="10"/>
      <c r="K606" s="10"/>
      <c r="L606" s="10"/>
      <c r="M606" s="10"/>
      <c r="N606" s="10"/>
      <c r="O606" s="10"/>
      <c r="P606" s="10"/>
      <c r="Q606" s="10"/>
      <c r="R606" s="294"/>
      <c r="S606" s="10"/>
      <c r="T606" s="10"/>
      <c r="U606" s="10"/>
      <c r="V606" s="10"/>
    </row>
    <row r="607" spans="1:22" ht="15.75" customHeight="1" x14ac:dyDescent="0.2">
      <c r="A607" s="10"/>
      <c r="B607" s="10"/>
      <c r="C607" s="10"/>
      <c r="D607" s="10"/>
      <c r="E607" s="10"/>
      <c r="F607" s="10"/>
      <c r="G607" s="10"/>
      <c r="H607" s="10"/>
      <c r="I607" s="10"/>
      <c r="J607" s="10"/>
      <c r="K607" s="10"/>
      <c r="L607" s="10"/>
      <c r="M607" s="10"/>
      <c r="N607" s="10"/>
      <c r="O607" s="10"/>
      <c r="P607" s="10"/>
      <c r="Q607" s="10"/>
      <c r="R607" s="294"/>
      <c r="S607" s="10"/>
      <c r="T607" s="10"/>
      <c r="U607" s="10"/>
      <c r="V607" s="10"/>
    </row>
    <row r="608" spans="1:22" ht="15.75" customHeight="1" x14ac:dyDescent="0.2">
      <c r="A608" s="10"/>
      <c r="B608" s="10"/>
      <c r="C608" s="10"/>
      <c r="D608" s="10"/>
      <c r="E608" s="10"/>
      <c r="F608" s="10"/>
      <c r="G608" s="10"/>
      <c r="H608" s="10"/>
      <c r="I608" s="10"/>
      <c r="J608" s="10"/>
      <c r="K608" s="10"/>
      <c r="L608" s="10"/>
      <c r="M608" s="10"/>
      <c r="N608" s="10"/>
      <c r="O608" s="10"/>
      <c r="P608" s="10"/>
      <c r="Q608" s="10"/>
      <c r="R608" s="294"/>
      <c r="S608" s="10"/>
      <c r="T608" s="10"/>
      <c r="U608" s="10"/>
      <c r="V608" s="10"/>
    </row>
    <row r="609" spans="1:22" ht="15.75" customHeight="1" x14ac:dyDescent="0.2">
      <c r="A609" s="10"/>
      <c r="B609" s="10"/>
      <c r="C609" s="10"/>
      <c r="D609" s="10"/>
      <c r="E609" s="10"/>
      <c r="F609" s="10"/>
      <c r="G609" s="10"/>
      <c r="H609" s="10"/>
      <c r="I609" s="10"/>
      <c r="J609" s="10"/>
      <c r="K609" s="10"/>
      <c r="L609" s="10"/>
      <c r="M609" s="10"/>
      <c r="N609" s="10"/>
      <c r="O609" s="10"/>
      <c r="P609" s="10"/>
      <c r="Q609" s="10"/>
      <c r="R609" s="294"/>
      <c r="S609" s="10"/>
      <c r="T609" s="10"/>
      <c r="U609" s="10"/>
      <c r="V609" s="10"/>
    </row>
    <row r="610" spans="1:22" ht="15.75" customHeight="1" x14ac:dyDescent="0.2">
      <c r="A610" s="10"/>
      <c r="B610" s="10"/>
      <c r="C610" s="10"/>
      <c r="D610" s="10"/>
      <c r="E610" s="10"/>
      <c r="F610" s="10"/>
      <c r="G610" s="10"/>
      <c r="H610" s="10"/>
      <c r="I610" s="10"/>
      <c r="J610" s="10"/>
      <c r="K610" s="10"/>
      <c r="L610" s="10"/>
      <c r="M610" s="10"/>
      <c r="N610" s="10"/>
      <c r="O610" s="10"/>
      <c r="P610" s="10"/>
      <c r="Q610" s="10"/>
      <c r="R610" s="294"/>
      <c r="S610" s="10"/>
      <c r="T610" s="10"/>
      <c r="U610" s="10"/>
      <c r="V610" s="10"/>
    </row>
    <row r="611" spans="1:22" ht="15.75" customHeight="1" x14ac:dyDescent="0.2">
      <c r="A611" s="10"/>
      <c r="B611" s="10"/>
      <c r="C611" s="10"/>
      <c r="D611" s="10"/>
      <c r="E611" s="10"/>
      <c r="F611" s="10"/>
      <c r="G611" s="10"/>
      <c r="H611" s="10"/>
      <c r="I611" s="10"/>
      <c r="J611" s="10"/>
      <c r="K611" s="10"/>
      <c r="L611" s="10"/>
      <c r="M611" s="10"/>
      <c r="N611" s="10"/>
      <c r="O611" s="10"/>
      <c r="P611" s="10"/>
      <c r="Q611" s="10"/>
      <c r="R611" s="294"/>
      <c r="S611" s="10"/>
      <c r="T611" s="10"/>
      <c r="U611" s="10"/>
      <c r="V611" s="10"/>
    </row>
    <row r="612" spans="1:22" ht="15.75" customHeight="1" x14ac:dyDescent="0.2">
      <c r="A612" s="10"/>
      <c r="B612" s="10"/>
      <c r="C612" s="10"/>
      <c r="D612" s="10"/>
      <c r="E612" s="10"/>
      <c r="F612" s="10"/>
      <c r="G612" s="10"/>
      <c r="H612" s="10"/>
      <c r="I612" s="10"/>
      <c r="J612" s="10"/>
      <c r="K612" s="10"/>
      <c r="L612" s="10"/>
      <c r="M612" s="10"/>
      <c r="N612" s="10"/>
      <c r="O612" s="10"/>
      <c r="P612" s="10"/>
      <c r="Q612" s="10"/>
      <c r="R612" s="294"/>
      <c r="S612" s="10"/>
      <c r="T612" s="10"/>
      <c r="U612" s="10"/>
      <c r="V612" s="10"/>
    </row>
    <row r="613" spans="1:22" ht="15.75" customHeight="1" x14ac:dyDescent="0.2">
      <c r="A613" s="10"/>
      <c r="B613" s="10"/>
      <c r="C613" s="10"/>
      <c r="D613" s="10"/>
      <c r="E613" s="10"/>
      <c r="F613" s="10"/>
      <c r="G613" s="10"/>
      <c r="H613" s="10"/>
      <c r="I613" s="10"/>
      <c r="J613" s="10"/>
      <c r="K613" s="10"/>
      <c r="L613" s="10"/>
      <c r="M613" s="10"/>
      <c r="N613" s="10"/>
      <c r="O613" s="10"/>
      <c r="P613" s="10"/>
      <c r="Q613" s="10"/>
      <c r="R613" s="294"/>
      <c r="S613" s="10"/>
      <c r="T613" s="10"/>
      <c r="U613" s="10"/>
      <c r="V613" s="10"/>
    </row>
    <row r="614" spans="1:22" ht="15.75" customHeight="1" x14ac:dyDescent="0.2">
      <c r="A614" s="10"/>
      <c r="B614" s="10"/>
      <c r="C614" s="10"/>
      <c r="D614" s="10"/>
      <c r="E614" s="10"/>
      <c r="F614" s="10"/>
      <c r="G614" s="10"/>
      <c r="H614" s="10"/>
      <c r="I614" s="10"/>
      <c r="J614" s="10"/>
      <c r="K614" s="10"/>
      <c r="L614" s="10"/>
      <c r="M614" s="10"/>
      <c r="N614" s="10"/>
      <c r="O614" s="10"/>
      <c r="P614" s="10"/>
      <c r="Q614" s="10"/>
      <c r="R614" s="294"/>
      <c r="S614" s="10"/>
      <c r="T614" s="10"/>
      <c r="U614" s="10"/>
      <c r="V614" s="10"/>
    </row>
    <row r="615" spans="1:22" ht="15.75" customHeight="1" x14ac:dyDescent="0.2">
      <c r="A615" s="10"/>
      <c r="B615" s="10"/>
      <c r="C615" s="10"/>
      <c r="D615" s="10"/>
      <c r="E615" s="10"/>
      <c r="F615" s="10"/>
      <c r="G615" s="10"/>
      <c r="H615" s="10"/>
      <c r="I615" s="10"/>
      <c r="J615" s="10"/>
      <c r="K615" s="10"/>
      <c r="L615" s="10"/>
      <c r="M615" s="10"/>
      <c r="N615" s="10"/>
      <c r="O615" s="10"/>
      <c r="P615" s="10"/>
      <c r="Q615" s="10"/>
      <c r="R615" s="294"/>
      <c r="S615" s="10"/>
      <c r="T615" s="10"/>
      <c r="U615" s="10"/>
      <c r="V615" s="10"/>
    </row>
    <row r="616" spans="1:22" ht="15.75" customHeight="1" x14ac:dyDescent="0.2">
      <c r="A616" s="10"/>
      <c r="B616" s="10"/>
      <c r="C616" s="10"/>
      <c r="D616" s="10"/>
      <c r="E616" s="10"/>
      <c r="F616" s="10"/>
      <c r="G616" s="10"/>
      <c r="H616" s="10"/>
      <c r="I616" s="10"/>
      <c r="J616" s="10"/>
      <c r="K616" s="10"/>
      <c r="L616" s="10"/>
      <c r="M616" s="10"/>
      <c r="N616" s="10"/>
      <c r="O616" s="10"/>
      <c r="P616" s="10"/>
      <c r="Q616" s="10"/>
      <c r="R616" s="294"/>
      <c r="S616" s="10"/>
      <c r="T616" s="10"/>
      <c r="U616" s="10"/>
      <c r="V616" s="10"/>
    </row>
    <row r="617" spans="1:22" ht="15.75" customHeight="1" x14ac:dyDescent="0.2">
      <c r="A617" s="10"/>
      <c r="B617" s="10"/>
      <c r="C617" s="10"/>
      <c r="D617" s="10"/>
      <c r="E617" s="10"/>
      <c r="F617" s="10"/>
      <c r="G617" s="10"/>
      <c r="H617" s="10"/>
      <c r="I617" s="10"/>
      <c r="J617" s="10"/>
      <c r="K617" s="10"/>
      <c r="L617" s="10"/>
      <c r="M617" s="10"/>
      <c r="N617" s="10"/>
      <c r="O617" s="10"/>
      <c r="P617" s="10"/>
      <c r="Q617" s="10"/>
      <c r="R617" s="294"/>
      <c r="S617" s="10"/>
      <c r="T617" s="10"/>
      <c r="U617" s="10"/>
      <c r="V617" s="10"/>
    </row>
    <row r="618" spans="1:22" ht="15.75" customHeight="1" x14ac:dyDescent="0.2">
      <c r="A618" s="10"/>
      <c r="B618" s="10"/>
      <c r="C618" s="10"/>
      <c r="D618" s="10"/>
      <c r="E618" s="10"/>
      <c r="F618" s="10"/>
      <c r="G618" s="10"/>
      <c r="H618" s="10"/>
      <c r="I618" s="10"/>
      <c r="J618" s="10"/>
      <c r="K618" s="10"/>
      <c r="L618" s="10"/>
      <c r="M618" s="10"/>
      <c r="N618" s="10"/>
      <c r="O618" s="10"/>
      <c r="P618" s="10"/>
      <c r="Q618" s="10"/>
      <c r="R618" s="294"/>
      <c r="S618" s="10"/>
      <c r="T618" s="10"/>
      <c r="U618" s="10"/>
      <c r="V618" s="10"/>
    </row>
    <row r="619" spans="1:22" ht="15.75" customHeight="1" x14ac:dyDescent="0.2">
      <c r="A619" s="10"/>
      <c r="B619" s="10"/>
      <c r="C619" s="10"/>
      <c r="D619" s="10"/>
      <c r="E619" s="10"/>
      <c r="F619" s="10"/>
      <c r="G619" s="10"/>
      <c r="H619" s="10"/>
      <c r="I619" s="10"/>
      <c r="J619" s="10"/>
      <c r="K619" s="10"/>
      <c r="L619" s="10"/>
      <c r="M619" s="10"/>
      <c r="N619" s="10"/>
      <c r="O619" s="10"/>
      <c r="P619" s="10"/>
      <c r="Q619" s="10"/>
      <c r="R619" s="294"/>
      <c r="S619" s="10"/>
      <c r="T619" s="10"/>
      <c r="U619" s="10"/>
      <c r="V619" s="10"/>
    </row>
    <row r="620" spans="1:22" ht="15.75" customHeight="1" x14ac:dyDescent="0.2">
      <c r="A620" s="10"/>
      <c r="B620" s="10"/>
      <c r="C620" s="10"/>
      <c r="D620" s="10"/>
      <c r="E620" s="10"/>
      <c r="F620" s="10"/>
      <c r="G620" s="10"/>
      <c r="H620" s="10"/>
      <c r="I620" s="10"/>
      <c r="J620" s="10"/>
      <c r="K620" s="10"/>
      <c r="L620" s="10"/>
      <c r="M620" s="10"/>
      <c r="N620" s="10"/>
      <c r="O620" s="10"/>
      <c r="P620" s="10"/>
      <c r="Q620" s="10"/>
      <c r="R620" s="294"/>
      <c r="S620" s="10"/>
      <c r="T620" s="10"/>
      <c r="U620" s="10"/>
      <c r="V620" s="10"/>
    </row>
    <row r="621" spans="1:22" ht="15.75" customHeight="1" x14ac:dyDescent="0.2">
      <c r="A621" s="10"/>
      <c r="B621" s="10"/>
      <c r="C621" s="10"/>
      <c r="D621" s="10"/>
      <c r="E621" s="10"/>
      <c r="F621" s="10"/>
      <c r="G621" s="10"/>
      <c r="H621" s="10"/>
      <c r="I621" s="10"/>
      <c r="J621" s="10"/>
      <c r="K621" s="10"/>
      <c r="L621" s="10"/>
      <c r="M621" s="10"/>
      <c r="N621" s="10"/>
      <c r="O621" s="10"/>
      <c r="P621" s="10"/>
      <c r="Q621" s="10"/>
      <c r="R621" s="294"/>
      <c r="S621" s="10"/>
      <c r="T621" s="10"/>
      <c r="U621" s="10"/>
      <c r="V621" s="10"/>
    </row>
    <row r="622" spans="1:22" ht="15.75" customHeight="1" x14ac:dyDescent="0.2">
      <c r="A622" s="10"/>
      <c r="B622" s="10"/>
      <c r="C622" s="10"/>
      <c r="D622" s="10"/>
      <c r="E622" s="10"/>
      <c r="F622" s="10"/>
      <c r="G622" s="10"/>
      <c r="H622" s="10"/>
      <c r="I622" s="10"/>
      <c r="J622" s="10"/>
      <c r="K622" s="10"/>
      <c r="L622" s="10"/>
      <c r="M622" s="10"/>
      <c r="N622" s="10"/>
      <c r="O622" s="10"/>
      <c r="P622" s="10"/>
      <c r="Q622" s="10"/>
      <c r="R622" s="294"/>
      <c r="S622" s="10"/>
      <c r="T622" s="10"/>
      <c r="U622" s="10"/>
      <c r="V622" s="10"/>
    </row>
    <row r="623" spans="1:22" ht="15.75" customHeight="1" x14ac:dyDescent="0.2">
      <c r="A623" s="10"/>
      <c r="B623" s="10"/>
      <c r="C623" s="10"/>
      <c r="D623" s="10"/>
      <c r="E623" s="10"/>
      <c r="F623" s="10"/>
      <c r="G623" s="10"/>
      <c r="H623" s="10"/>
      <c r="I623" s="10"/>
      <c r="J623" s="10"/>
      <c r="K623" s="10"/>
      <c r="L623" s="10"/>
      <c r="M623" s="10"/>
      <c r="N623" s="10"/>
      <c r="O623" s="10"/>
      <c r="P623" s="10"/>
      <c r="Q623" s="10"/>
      <c r="R623" s="294"/>
      <c r="S623" s="10"/>
      <c r="T623" s="10"/>
      <c r="U623" s="10"/>
      <c r="V623" s="10"/>
    </row>
    <row r="624" spans="1:22" ht="15.75" customHeight="1" x14ac:dyDescent="0.2">
      <c r="A624" s="10"/>
      <c r="B624" s="10"/>
      <c r="C624" s="10"/>
      <c r="D624" s="10"/>
      <c r="E624" s="10"/>
      <c r="F624" s="10"/>
      <c r="G624" s="10"/>
      <c r="H624" s="10"/>
      <c r="I624" s="10"/>
      <c r="J624" s="10"/>
      <c r="K624" s="10"/>
      <c r="L624" s="10"/>
      <c r="M624" s="10"/>
      <c r="N624" s="10"/>
      <c r="O624" s="10"/>
      <c r="P624" s="10"/>
      <c r="Q624" s="10"/>
      <c r="R624" s="294"/>
      <c r="S624" s="10"/>
      <c r="T624" s="10"/>
      <c r="U624" s="10"/>
      <c r="V624" s="10"/>
    </row>
    <row r="625" spans="1:22" ht="15.75" customHeight="1" x14ac:dyDescent="0.2">
      <c r="A625" s="10"/>
      <c r="B625" s="10"/>
      <c r="C625" s="10"/>
      <c r="D625" s="10"/>
      <c r="E625" s="10"/>
      <c r="F625" s="10"/>
      <c r="G625" s="10"/>
      <c r="H625" s="10"/>
      <c r="I625" s="10"/>
      <c r="J625" s="10"/>
      <c r="K625" s="10"/>
      <c r="L625" s="10"/>
      <c r="M625" s="10"/>
      <c r="N625" s="10"/>
      <c r="O625" s="10"/>
      <c r="P625" s="10"/>
      <c r="Q625" s="10"/>
      <c r="R625" s="294"/>
      <c r="S625" s="10"/>
      <c r="T625" s="10"/>
      <c r="U625" s="10"/>
      <c r="V625" s="10"/>
    </row>
    <row r="626" spans="1:22" ht="15.75" customHeight="1" x14ac:dyDescent="0.2">
      <c r="A626" s="10"/>
      <c r="B626" s="10"/>
      <c r="C626" s="10"/>
      <c r="D626" s="10"/>
      <c r="E626" s="10"/>
      <c r="F626" s="10"/>
      <c r="G626" s="10"/>
      <c r="H626" s="10"/>
      <c r="I626" s="10"/>
      <c r="J626" s="10"/>
      <c r="K626" s="10"/>
      <c r="L626" s="10"/>
      <c r="M626" s="10"/>
      <c r="N626" s="10"/>
      <c r="O626" s="10"/>
      <c r="P626" s="10"/>
      <c r="Q626" s="10"/>
      <c r="R626" s="294"/>
      <c r="S626" s="10"/>
      <c r="T626" s="10"/>
      <c r="U626" s="10"/>
      <c r="V626" s="10"/>
    </row>
    <row r="627" spans="1:22" ht="15.75" customHeight="1" x14ac:dyDescent="0.2">
      <c r="A627" s="10"/>
      <c r="B627" s="10"/>
      <c r="C627" s="10"/>
      <c r="D627" s="10"/>
      <c r="E627" s="10"/>
      <c r="F627" s="10"/>
      <c r="G627" s="10"/>
      <c r="H627" s="10"/>
      <c r="I627" s="10"/>
      <c r="J627" s="10"/>
      <c r="K627" s="10"/>
      <c r="L627" s="10"/>
      <c r="M627" s="10"/>
      <c r="N627" s="10"/>
      <c r="O627" s="10"/>
      <c r="P627" s="10"/>
      <c r="Q627" s="10"/>
      <c r="R627" s="294"/>
      <c r="S627" s="10"/>
      <c r="T627" s="10"/>
      <c r="U627" s="10"/>
      <c r="V627" s="10"/>
    </row>
    <row r="628" spans="1:22" ht="15.75" customHeight="1" x14ac:dyDescent="0.2">
      <c r="A628" s="10"/>
      <c r="B628" s="10"/>
      <c r="C628" s="10"/>
      <c r="D628" s="10"/>
      <c r="E628" s="10"/>
      <c r="F628" s="10"/>
      <c r="G628" s="10"/>
      <c r="H628" s="10"/>
      <c r="I628" s="10"/>
      <c r="J628" s="10"/>
      <c r="K628" s="10"/>
      <c r="L628" s="10"/>
      <c r="M628" s="10"/>
      <c r="N628" s="10"/>
      <c r="O628" s="10"/>
      <c r="P628" s="10"/>
      <c r="Q628" s="10"/>
      <c r="R628" s="294"/>
      <c r="S628" s="10"/>
      <c r="T628" s="10"/>
      <c r="U628" s="10"/>
      <c r="V628" s="10"/>
    </row>
    <row r="629" spans="1:22" ht="15.75" customHeight="1" x14ac:dyDescent="0.2">
      <c r="A629" s="10"/>
      <c r="B629" s="10"/>
      <c r="C629" s="10"/>
      <c r="D629" s="10"/>
      <c r="E629" s="10"/>
      <c r="F629" s="10"/>
      <c r="G629" s="10"/>
      <c r="H629" s="10"/>
      <c r="I629" s="10"/>
      <c r="J629" s="10"/>
      <c r="K629" s="10"/>
      <c r="L629" s="10"/>
      <c r="M629" s="10"/>
      <c r="N629" s="10"/>
      <c r="O629" s="10"/>
      <c r="P629" s="10"/>
      <c r="Q629" s="10"/>
      <c r="R629" s="294"/>
      <c r="S629" s="10"/>
      <c r="T629" s="10"/>
      <c r="U629" s="10"/>
      <c r="V629" s="10"/>
    </row>
    <row r="630" spans="1:22" ht="15.75" customHeight="1" x14ac:dyDescent="0.2">
      <c r="A630" s="10"/>
      <c r="B630" s="10"/>
      <c r="C630" s="10"/>
      <c r="D630" s="10"/>
      <c r="E630" s="10"/>
      <c r="F630" s="10"/>
      <c r="G630" s="10"/>
      <c r="H630" s="10"/>
      <c r="I630" s="10"/>
      <c r="J630" s="10"/>
      <c r="K630" s="10"/>
      <c r="L630" s="10"/>
      <c r="M630" s="10"/>
      <c r="N630" s="10"/>
      <c r="O630" s="10"/>
      <c r="P630" s="10"/>
      <c r="Q630" s="10"/>
      <c r="R630" s="294"/>
      <c r="S630" s="10"/>
      <c r="T630" s="10"/>
      <c r="U630" s="10"/>
      <c r="V630" s="10"/>
    </row>
    <row r="631" spans="1:22" ht="15.75" customHeight="1" x14ac:dyDescent="0.2">
      <c r="A631" s="10"/>
      <c r="B631" s="10"/>
      <c r="C631" s="10"/>
      <c r="D631" s="10"/>
      <c r="E631" s="10"/>
      <c r="F631" s="10"/>
      <c r="G631" s="10"/>
      <c r="H631" s="10"/>
      <c r="I631" s="10"/>
      <c r="J631" s="10"/>
      <c r="K631" s="10"/>
      <c r="L631" s="10"/>
      <c r="M631" s="10"/>
      <c r="N631" s="10"/>
      <c r="O631" s="10"/>
      <c r="P631" s="10"/>
      <c r="Q631" s="10"/>
      <c r="R631" s="294"/>
      <c r="S631" s="10"/>
      <c r="T631" s="10"/>
      <c r="U631" s="10"/>
      <c r="V631" s="10"/>
    </row>
    <row r="632" spans="1:22" ht="15.75" customHeight="1" x14ac:dyDescent="0.2">
      <c r="A632" s="10"/>
      <c r="B632" s="10"/>
      <c r="C632" s="10"/>
      <c r="D632" s="10"/>
      <c r="E632" s="10"/>
      <c r="F632" s="10"/>
      <c r="G632" s="10"/>
      <c r="H632" s="10"/>
      <c r="I632" s="10"/>
      <c r="J632" s="10"/>
      <c r="K632" s="10"/>
      <c r="L632" s="10"/>
      <c r="M632" s="10"/>
      <c r="N632" s="10"/>
      <c r="O632" s="10"/>
      <c r="P632" s="10"/>
      <c r="Q632" s="10"/>
      <c r="R632" s="294"/>
      <c r="S632" s="10"/>
      <c r="T632" s="10"/>
      <c r="U632" s="10"/>
      <c r="V632" s="10"/>
    </row>
    <row r="633" spans="1:22" ht="15.75" customHeight="1" x14ac:dyDescent="0.2">
      <c r="A633" s="10"/>
      <c r="B633" s="10"/>
      <c r="C633" s="10"/>
      <c r="D633" s="10"/>
      <c r="E633" s="10"/>
      <c r="F633" s="10"/>
      <c r="G633" s="10"/>
      <c r="H633" s="10"/>
      <c r="I633" s="10"/>
      <c r="J633" s="10"/>
      <c r="K633" s="10"/>
      <c r="L633" s="10"/>
      <c r="M633" s="10"/>
      <c r="N633" s="10"/>
      <c r="O633" s="10"/>
      <c r="P633" s="10"/>
      <c r="Q633" s="10"/>
      <c r="R633" s="294"/>
      <c r="S633" s="10"/>
      <c r="T633" s="10"/>
      <c r="U633" s="10"/>
      <c r="V633" s="10"/>
    </row>
    <row r="634" spans="1:22" ht="15.75" customHeight="1" x14ac:dyDescent="0.2">
      <c r="A634" s="10"/>
      <c r="B634" s="10"/>
      <c r="C634" s="10"/>
      <c r="D634" s="10"/>
      <c r="E634" s="10"/>
      <c r="F634" s="10"/>
      <c r="G634" s="10"/>
      <c r="H634" s="10"/>
      <c r="I634" s="10"/>
      <c r="J634" s="10"/>
      <c r="K634" s="10"/>
      <c r="L634" s="10"/>
      <c r="M634" s="10"/>
      <c r="N634" s="10"/>
      <c r="O634" s="10"/>
      <c r="P634" s="10"/>
      <c r="Q634" s="10"/>
      <c r="R634" s="294"/>
      <c r="S634" s="10"/>
      <c r="T634" s="10"/>
      <c r="U634" s="10"/>
      <c r="V634" s="10"/>
    </row>
    <row r="635" spans="1:22" ht="15.75" customHeight="1" x14ac:dyDescent="0.2">
      <c r="A635" s="10"/>
      <c r="B635" s="10"/>
      <c r="C635" s="10"/>
      <c r="D635" s="10"/>
      <c r="E635" s="10"/>
      <c r="F635" s="10"/>
      <c r="G635" s="10"/>
      <c r="H635" s="10"/>
      <c r="I635" s="10"/>
      <c r="J635" s="10"/>
      <c r="K635" s="10"/>
      <c r="L635" s="10"/>
      <c r="M635" s="10"/>
      <c r="N635" s="10"/>
      <c r="O635" s="10"/>
      <c r="P635" s="10"/>
      <c r="Q635" s="10"/>
      <c r="R635" s="294"/>
      <c r="S635" s="10"/>
      <c r="T635" s="10"/>
      <c r="U635" s="10"/>
      <c r="V635" s="10"/>
    </row>
    <row r="636" spans="1:22" ht="15.75" customHeight="1" x14ac:dyDescent="0.2">
      <c r="A636" s="10"/>
      <c r="B636" s="10"/>
      <c r="C636" s="10"/>
      <c r="D636" s="10"/>
      <c r="E636" s="10"/>
      <c r="F636" s="10"/>
      <c r="G636" s="10"/>
      <c r="H636" s="10"/>
      <c r="I636" s="10"/>
      <c r="J636" s="10"/>
      <c r="K636" s="10"/>
      <c r="L636" s="10"/>
      <c r="M636" s="10"/>
      <c r="N636" s="10"/>
      <c r="O636" s="10"/>
      <c r="P636" s="10"/>
      <c r="Q636" s="10"/>
      <c r="R636" s="294"/>
      <c r="S636" s="10"/>
      <c r="T636" s="10"/>
      <c r="U636" s="10"/>
      <c r="V636" s="10"/>
    </row>
    <row r="637" spans="1:22" ht="15.75" customHeight="1" x14ac:dyDescent="0.2">
      <c r="A637" s="10"/>
      <c r="B637" s="10"/>
      <c r="C637" s="10"/>
      <c r="D637" s="10"/>
      <c r="E637" s="10"/>
      <c r="F637" s="10"/>
      <c r="G637" s="10"/>
      <c r="H637" s="10"/>
      <c r="I637" s="10"/>
      <c r="J637" s="10"/>
      <c r="K637" s="10"/>
      <c r="L637" s="10"/>
      <c r="M637" s="10"/>
      <c r="N637" s="10"/>
      <c r="O637" s="10"/>
      <c r="P637" s="10"/>
      <c r="Q637" s="10"/>
      <c r="R637" s="294"/>
      <c r="S637" s="10"/>
      <c r="T637" s="10"/>
      <c r="U637" s="10"/>
      <c r="V637" s="10"/>
    </row>
    <row r="638" spans="1:22" ht="15.75" customHeight="1" x14ac:dyDescent="0.2">
      <c r="A638" s="10"/>
      <c r="B638" s="10"/>
      <c r="C638" s="10"/>
      <c r="D638" s="10"/>
      <c r="E638" s="10"/>
      <c r="F638" s="10"/>
      <c r="G638" s="10"/>
      <c r="H638" s="10"/>
      <c r="I638" s="10"/>
      <c r="J638" s="10"/>
      <c r="K638" s="10"/>
      <c r="L638" s="10"/>
      <c r="M638" s="10"/>
      <c r="N638" s="10"/>
      <c r="O638" s="10"/>
      <c r="P638" s="10"/>
      <c r="Q638" s="10"/>
      <c r="R638" s="294"/>
      <c r="S638" s="10"/>
      <c r="T638" s="10"/>
      <c r="U638" s="10"/>
      <c r="V638" s="10"/>
    </row>
    <row r="639" spans="1:22" ht="15.75" customHeight="1" x14ac:dyDescent="0.2">
      <c r="A639" s="10"/>
      <c r="B639" s="10"/>
      <c r="C639" s="10"/>
      <c r="D639" s="10"/>
      <c r="E639" s="10"/>
      <c r="F639" s="10"/>
      <c r="G639" s="10"/>
      <c r="H639" s="10"/>
      <c r="I639" s="10"/>
      <c r="J639" s="10"/>
      <c r="K639" s="10"/>
      <c r="L639" s="10"/>
      <c r="M639" s="10"/>
      <c r="N639" s="10"/>
      <c r="O639" s="10"/>
      <c r="P639" s="10"/>
      <c r="Q639" s="10"/>
      <c r="R639" s="294"/>
      <c r="S639" s="10"/>
      <c r="T639" s="10"/>
      <c r="U639" s="10"/>
      <c r="V639" s="10"/>
    </row>
    <row r="640" spans="1:22" ht="15.75" customHeight="1" x14ac:dyDescent="0.2">
      <c r="A640" s="10"/>
      <c r="B640" s="10"/>
      <c r="C640" s="10"/>
      <c r="D640" s="10"/>
      <c r="E640" s="10"/>
      <c r="F640" s="10"/>
      <c r="G640" s="10"/>
      <c r="H640" s="10"/>
      <c r="I640" s="10"/>
      <c r="J640" s="10"/>
      <c r="K640" s="10"/>
      <c r="L640" s="10"/>
      <c r="M640" s="10"/>
      <c r="N640" s="10"/>
      <c r="O640" s="10"/>
      <c r="P640" s="10"/>
      <c r="Q640" s="10"/>
      <c r="R640" s="294"/>
      <c r="S640" s="10"/>
      <c r="T640" s="10"/>
      <c r="U640" s="10"/>
      <c r="V640" s="10"/>
    </row>
    <row r="641" spans="1:22" ht="15.75" customHeight="1" x14ac:dyDescent="0.2">
      <c r="A641" s="10"/>
      <c r="B641" s="10"/>
      <c r="C641" s="10"/>
      <c r="D641" s="10"/>
      <c r="E641" s="10"/>
      <c r="F641" s="10"/>
      <c r="G641" s="10"/>
      <c r="H641" s="10"/>
      <c r="I641" s="10"/>
      <c r="J641" s="10"/>
      <c r="K641" s="10"/>
      <c r="L641" s="10"/>
      <c r="M641" s="10"/>
      <c r="N641" s="10"/>
      <c r="O641" s="10"/>
      <c r="P641" s="10"/>
      <c r="Q641" s="10"/>
      <c r="R641" s="294"/>
      <c r="S641" s="10"/>
      <c r="T641" s="10"/>
      <c r="U641" s="10"/>
      <c r="V641" s="10"/>
    </row>
    <row r="642" spans="1:22" ht="15.75" customHeight="1" x14ac:dyDescent="0.2">
      <c r="A642" s="10"/>
      <c r="B642" s="10"/>
      <c r="C642" s="10"/>
      <c r="D642" s="10"/>
      <c r="E642" s="10"/>
      <c r="F642" s="10"/>
      <c r="G642" s="10"/>
      <c r="H642" s="10"/>
      <c r="I642" s="10"/>
      <c r="J642" s="10"/>
      <c r="K642" s="10"/>
      <c r="L642" s="10"/>
      <c r="M642" s="10"/>
      <c r="N642" s="10"/>
      <c r="O642" s="10"/>
      <c r="P642" s="10"/>
      <c r="Q642" s="10"/>
      <c r="R642" s="294"/>
      <c r="S642" s="10"/>
      <c r="T642" s="10"/>
      <c r="U642" s="10"/>
      <c r="V642" s="10"/>
    </row>
    <row r="643" spans="1:22" ht="15.75" customHeight="1" x14ac:dyDescent="0.2">
      <c r="A643" s="10"/>
      <c r="B643" s="10"/>
      <c r="C643" s="10"/>
      <c r="D643" s="10"/>
      <c r="E643" s="10"/>
      <c r="F643" s="10"/>
      <c r="G643" s="10"/>
      <c r="H643" s="10"/>
      <c r="I643" s="10"/>
      <c r="J643" s="10"/>
      <c r="K643" s="10"/>
      <c r="L643" s="10"/>
      <c r="M643" s="10"/>
      <c r="N643" s="10"/>
      <c r="O643" s="10"/>
      <c r="P643" s="10"/>
      <c r="Q643" s="10"/>
      <c r="R643" s="294"/>
      <c r="S643" s="10"/>
      <c r="T643" s="10"/>
      <c r="U643" s="10"/>
      <c r="V643" s="10"/>
    </row>
    <row r="644" spans="1:22" ht="15.75" customHeight="1" x14ac:dyDescent="0.2">
      <c r="A644" s="10"/>
      <c r="B644" s="10"/>
      <c r="C644" s="10"/>
      <c r="D644" s="10"/>
      <c r="E644" s="10"/>
      <c r="F644" s="10"/>
      <c r="G644" s="10"/>
      <c r="H644" s="10"/>
      <c r="I644" s="10"/>
      <c r="J644" s="10"/>
      <c r="K644" s="10"/>
      <c r="L644" s="10"/>
      <c r="M644" s="10"/>
      <c r="N644" s="10"/>
      <c r="O644" s="10"/>
      <c r="P644" s="10"/>
      <c r="Q644" s="10"/>
      <c r="R644" s="294"/>
      <c r="S644" s="10"/>
      <c r="T644" s="10"/>
      <c r="U644" s="10"/>
      <c r="V644" s="10"/>
    </row>
    <row r="645" spans="1:22" ht="15.75" customHeight="1" x14ac:dyDescent="0.2">
      <c r="A645" s="10"/>
      <c r="B645" s="10"/>
      <c r="C645" s="10"/>
      <c r="D645" s="10"/>
      <c r="E645" s="10"/>
      <c r="F645" s="10"/>
      <c r="G645" s="10"/>
      <c r="H645" s="10"/>
      <c r="I645" s="10"/>
      <c r="J645" s="10"/>
      <c r="K645" s="10"/>
      <c r="L645" s="10"/>
      <c r="M645" s="10"/>
      <c r="N645" s="10"/>
      <c r="O645" s="10"/>
      <c r="P645" s="10"/>
      <c r="Q645" s="10"/>
      <c r="R645" s="294"/>
      <c r="S645" s="10"/>
      <c r="T645" s="10"/>
      <c r="U645" s="10"/>
      <c r="V645" s="10"/>
    </row>
    <row r="646" spans="1:22" ht="15.75" customHeight="1" x14ac:dyDescent="0.2">
      <c r="A646" s="10"/>
      <c r="B646" s="10"/>
      <c r="C646" s="10"/>
      <c r="D646" s="10"/>
      <c r="E646" s="10"/>
      <c r="F646" s="10"/>
      <c r="G646" s="10"/>
      <c r="H646" s="10"/>
      <c r="I646" s="10"/>
      <c r="J646" s="10"/>
      <c r="K646" s="10"/>
      <c r="L646" s="10"/>
      <c r="M646" s="10"/>
      <c r="N646" s="10"/>
      <c r="O646" s="10"/>
      <c r="P646" s="10"/>
      <c r="Q646" s="10"/>
      <c r="R646" s="294"/>
      <c r="S646" s="10"/>
      <c r="T646" s="10"/>
      <c r="U646" s="10"/>
      <c r="V646" s="10"/>
    </row>
    <row r="647" spans="1:22" ht="15.75" customHeight="1" x14ac:dyDescent="0.2">
      <c r="A647" s="10"/>
      <c r="B647" s="10"/>
      <c r="C647" s="10"/>
      <c r="D647" s="10"/>
      <c r="E647" s="10"/>
      <c r="F647" s="10"/>
      <c r="G647" s="10"/>
      <c r="H647" s="10"/>
      <c r="I647" s="10"/>
      <c r="J647" s="10"/>
      <c r="K647" s="10"/>
      <c r="L647" s="10"/>
      <c r="M647" s="10"/>
      <c r="N647" s="10"/>
      <c r="O647" s="10"/>
      <c r="P647" s="10"/>
      <c r="Q647" s="10"/>
      <c r="R647" s="294"/>
      <c r="S647" s="10"/>
      <c r="T647" s="10"/>
      <c r="U647" s="10"/>
      <c r="V647" s="10"/>
    </row>
    <row r="648" spans="1:22" ht="15.75" customHeight="1" x14ac:dyDescent="0.2">
      <c r="A648" s="10"/>
      <c r="B648" s="10"/>
      <c r="C648" s="10"/>
      <c r="D648" s="10"/>
      <c r="E648" s="10"/>
      <c r="F648" s="10"/>
      <c r="G648" s="10"/>
      <c r="H648" s="10"/>
      <c r="I648" s="10"/>
      <c r="J648" s="10"/>
      <c r="K648" s="10"/>
      <c r="L648" s="10"/>
      <c r="M648" s="10"/>
      <c r="N648" s="10"/>
      <c r="O648" s="10"/>
      <c r="P648" s="10"/>
      <c r="Q648" s="10"/>
      <c r="R648" s="294"/>
      <c r="S648" s="10"/>
      <c r="T648" s="10"/>
      <c r="U648" s="10"/>
      <c r="V648" s="10"/>
    </row>
    <row r="649" spans="1:22" ht="15.75" customHeight="1" x14ac:dyDescent="0.2">
      <c r="A649" s="10"/>
      <c r="B649" s="10"/>
      <c r="C649" s="10"/>
      <c r="D649" s="10"/>
      <c r="E649" s="10"/>
      <c r="F649" s="10"/>
      <c r="G649" s="10"/>
      <c r="H649" s="10"/>
      <c r="I649" s="10"/>
      <c r="J649" s="10"/>
      <c r="K649" s="10"/>
      <c r="L649" s="10"/>
      <c r="M649" s="10"/>
      <c r="N649" s="10"/>
      <c r="O649" s="10"/>
      <c r="P649" s="10"/>
      <c r="Q649" s="10"/>
      <c r="R649" s="294"/>
      <c r="S649" s="10"/>
      <c r="T649" s="10"/>
      <c r="U649" s="10"/>
      <c r="V649" s="10"/>
    </row>
    <row r="650" spans="1:22" ht="15.75" customHeight="1" x14ac:dyDescent="0.2">
      <c r="A650" s="10"/>
      <c r="B650" s="10"/>
      <c r="C650" s="10"/>
      <c r="D650" s="10"/>
      <c r="E650" s="10"/>
      <c r="F650" s="10"/>
      <c r="G650" s="10"/>
      <c r="H650" s="10"/>
      <c r="I650" s="10"/>
      <c r="J650" s="10"/>
      <c r="K650" s="10"/>
      <c r="L650" s="10"/>
      <c r="M650" s="10"/>
      <c r="N650" s="10"/>
      <c r="O650" s="10"/>
      <c r="P650" s="10"/>
      <c r="Q650" s="10"/>
      <c r="R650" s="294"/>
      <c r="S650" s="10"/>
      <c r="T650" s="10"/>
      <c r="U650" s="10"/>
      <c r="V650" s="10"/>
    </row>
    <row r="651" spans="1:22" ht="15.75" customHeight="1" x14ac:dyDescent="0.2">
      <c r="A651" s="10"/>
      <c r="B651" s="10"/>
      <c r="C651" s="10"/>
      <c r="D651" s="10"/>
      <c r="E651" s="10"/>
      <c r="F651" s="10"/>
      <c r="G651" s="10"/>
      <c r="H651" s="10"/>
      <c r="I651" s="10"/>
      <c r="J651" s="10"/>
      <c r="K651" s="10"/>
      <c r="L651" s="10"/>
      <c r="M651" s="10"/>
      <c r="N651" s="10"/>
      <c r="O651" s="10"/>
      <c r="P651" s="10"/>
      <c r="Q651" s="10"/>
      <c r="R651" s="294"/>
      <c r="S651" s="10"/>
      <c r="T651" s="10"/>
      <c r="U651" s="10"/>
      <c r="V651" s="10"/>
    </row>
    <row r="652" spans="1:22" ht="15.75" customHeight="1" x14ac:dyDescent="0.2">
      <c r="A652" s="10"/>
      <c r="B652" s="10"/>
      <c r="C652" s="10"/>
      <c r="D652" s="10"/>
      <c r="E652" s="10"/>
      <c r="F652" s="10"/>
      <c r="G652" s="10"/>
      <c r="H652" s="10"/>
      <c r="I652" s="10"/>
      <c r="J652" s="10"/>
      <c r="K652" s="10"/>
      <c r="L652" s="10"/>
      <c r="M652" s="10"/>
      <c r="N652" s="10"/>
      <c r="O652" s="10"/>
      <c r="P652" s="10"/>
      <c r="Q652" s="10"/>
      <c r="R652" s="294"/>
      <c r="S652" s="10"/>
      <c r="T652" s="10"/>
      <c r="U652" s="10"/>
      <c r="V652" s="10"/>
    </row>
    <row r="653" spans="1:22" ht="15.75" customHeight="1" x14ac:dyDescent="0.2">
      <c r="A653" s="10"/>
      <c r="B653" s="10"/>
      <c r="C653" s="10"/>
      <c r="D653" s="10"/>
      <c r="E653" s="10"/>
      <c r="F653" s="10"/>
      <c r="G653" s="10"/>
      <c r="H653" s="10"/>
      <c r="I653" s="10"/>
      <c r="J653" s="10"/>
      <c r="K653" s="10"/>
      <c r="L653" s="10"/>
      <c r="M653" s="10"/>
      <c r="N653" s="10"/>
      <c r="O653" s="10"/>
      <c r="P653" s="10"/>
      <c r="Q653" s="10"/>
      <c r="R653" s="294"/>
      <c r="S653" s="10"/>
      <c r="T653" s="10"/>
      <c r="U653" s="10"/>
      <c r="V653" s="10"/>
    </row>
    <row r="654" spans="1:22" ht="15.75" customHeight="1" x14ac:dyDescent="0.2">
      <c r="A654" s="10"/>
      <c r="B654" s="10"/>
      <c r="C654" s="10"/>
      <c r="D654" s="10"/>
      <c r="E654" s="10"/>
      <c r="F654" s="10"/>
      <c r="G654" s="10"/>
      <c r="H654" s="10"/>
      <c r="I654" s="10"/>
      <c r="J654" s="10"/>
      <c r="K654" s="10"/>
      <c r="L654" s="10"/>
      <c r="M654" s="10"/>
      <c r="N654" s="10"/>
      <c r="O654" s="10"/>
      <c r="P654" s="10"/>
      <c r="Q654" s="10"/>
      <c r="R654" s="294"/>
      <c r="S654" s="10"/>
      <c r="T654" s="10"/>
      <c r="U654" s="10"/>
      <c r="V654" s="10"/>
    </row>
    <row r="655" spans="1:22" ht="15.75" customHeight="1" x14ac:dyDescent="0.2">
      <c r="A655" s="10"/>
      <c r="B655" s="10"/>
      <c r="C655" s="10"/>
      <c r="D655" s="10"/>
      <c r="E655" s="10"/>
      <c r="F655" s="10"/>
      <c r="G655" s="10"/>
      <c r="H655" s="10"/>
      <c r="I655" s="10"/>
      <c r="J655" s="10"/>
      <c r="K655" s="10"/>
      <c r="L655" s="10"/>
      <c r="M655" s="10"/>
      <c r="N655" s="10"/>
      <c r="O655" s="10"/>
      <c r="P655" s="10"/>
      <c r="Q655" s="10"/>
      <c r="R655" s="294"/>
      <c r="S655" s="10"/>
      <c r="T655" s="10"/>
      <c r="U655" s="10"/>
      <c r="V655" s="10"/>
    </row>
    <row r="656" spans="1:22" ht="15.75" customHeight="1" x14ac:dyDescent="0.2">
      <c r="A656" s="10"/>
      <c r="B656" s="10"/>
      <c r="C656" s="10"/>
      <c r="D656" s="10"/>
      <c r="E656" s="10"/>
      <c r="F656" s="10"/>
      <c r="G656" s="10"/>
      <c r="H656" s="10"/>
      <c r="I656" s="10"/>
      <c r="J656" s="10"/>
      <c r="K656" s="10"/>
      <c r="L656" s="10"/>
      <c r="M656" s="10"/>
      <c r="N656" s="10"/>
      <c r="O656" s="10"/>
      <c r="P656" s="10"/>
      <c r="Q656" s="10"/>
      <c r="R656" s="294"/>
      <c r="S656" s="10"/>
      <c r="T656" s="10"/>
      <c r="U656" s="10"/>
      <c r="V656" s="10"/>
    </row>
    <row r="657" spans="1:22" ht="15.75" customHeight="1" x14ac:dyDescent="0.2">
      <c r="A657" s="10"/>
      <c r="B657" s="10"/>
      <c r="C657" s="10"/>
      <c r="D657" s="10"/>
      <c r="E657" s="10"/>
      <c r="F657" s="10"/>
      <c r="G657" s="10"/>
      <c r="H657" s="10"/>
      <c r="I657" s="10"/>
      <c r="J657" s="10"/>
      <c r="K657" s="10"/>
      <c r="L657" s="10"/>
      <c r="M657" s="10"/>
      <c r="N657" s="10"/>
      <c r="O657" s="10"/>
      <c r="P657" s="10"/>
      <c r="Q657" s="10"/>
      <c r="R657" s="294"/>
      <c r="S657" s="10"/>
      <c r="T657" s="10"/>
      <c r="U657" s="10"/>
      <c r="V657" s="10"/>
    </row>
    <row r="658" spans="1:22" ht="15.75" customHeight="1" x14ac:dyDescent="0.2">
      <c r="A658" s="10"/>
      <c r="B658" s="10"/>
      <c r="C658" s="10"/>
      <c r="D658" s="10"/>
      <c r="E658" s="10"/>
      <c r="F658" s="10"/>
      <c r="G658" s="10"/>
      <c r="H658" s="10"/>
      <c r="I658" s="10"/>
      <c r="J658" s="10"/>
      <c r="K658" s="10"/>
      <c r="L658" s="10"/>
      <c r="M658" s="10"/>
      <c r="N658" s="10"/>
      <c r="O658" s="10"/>
      <c r="P658" s="10"/>
      <c r="Q658" s="10"/>
      <c r="R658" s="294"/>
      <c r="S658" s="10"/>
      <c r="T658" s="10"/>
      <c r="U658" s="10"/>
      <c r="V658" s="10"/>
    </row>
    <row r="659" spans="1:22" ht="15.75" customHeight="1" x14ac:dyDescent="0.2">
      <c r="A659" s="10"/>
      <c r="B659" s="10"/>
      <c r="C659" s="10"/>
      <c r="D659" s="10"/>
      <c r="E659" s="10"/>
      <c r="F659" s="10"/>
      <c r="G659" s="10"/>
      <c r="H659" s="10"/>
      <c r="I659" s="10"/>
      <c r="J659" s="10"/>
      <c r="K659" s="10"/>
      <c r="L659" s="10"/>
      <c r="M659" s="10"/>
      <c r="N659" s="10"/>
      <c r="O659" s="10"/>
      <c r="P659" s="10"/>
      <c r="Q659" s="10"/>
      <c r="R659" s="294"/>
      <c r="S659" s="10"/>
      <c r="T659" s="10"/>
      <c r="U659" s="10"/>
      <c r="V659" s="10"/>
    </row>
    <row r="660" spans="1:22" ht="15.75" customHeight="1" x14ac:dyDescent="0.2">
      <c r="A660" s="10"/>
      <c r="B660" s="10"/>
      <c r="C660" s="10"/>
      <c r="D660" s="10"/>
      <c r="E660" s="10"/>
      <c r="F660" s="10"/>
      <c r="G660" s="10"/>
      <c r="H660" s="10"/>
      <c r="I660" s="10"/>
      <c r="J660" s="10"/>
      <c r="K660" s="10"/>
      <c r="L660" s="10"/>
      <c r="M660" s="10"/>
      <c r="N660" s="10"/>
      <c r="O660" s="10"/>
      <c r="P660" s="10"/>
      <c r="Q660" s="10"/>
      <c r="R660" s="294"/>
      <c r="S660" s="10"/>
      <c r="T660" s="10"/>
      <c r="U660" s="10"/>
      <c r="V660" s="10"/>
    </row>
    <row r="661" spans="1:22" ht="15.75" customHeight="1" x14ac:dyDescent="0.2">
      <c r="A661" s="10"/>
      <c r="B661" s="10"/>
      <c r="C661" s="10"/>
      <c r="D661" s="10"/>
      <c r="E661" s="10"/>
      <c r="F661" s="10"/>
      <c r="G661" s="10"/>
      <c r="H661" s="10"/>
      <c r="I661" s="10"/>
      <c r="J661" s="10"/>
      <c r="K661" s="10"/>
      <c r="L661" s="10"/>
      <c r="M661" s="10"/>
      <c r="N661" s="10"/>
      <c r="O661" s="10"/>
      <c r="P661" s="10"/>
      <c r="Q661" s="10"/>
      <c r="R661" s="294"/>
      <c r="S661" s="10"/>
      <c r="T661" s="10"/>
      <c r="U661" s="10"/>
      <c r="V661" s="10"/>
    </row>
    <row r="662" spans="1:22" ht="15.75" customHeight="1" x14ac:dyDescent="0.2">
      <c r="A662" s="10"/>
      <c r="B662" s="10"/>
      <c r="C662" s="10"/>
      <c r="D662" s="10"/>
      <c r="E662" s="10"/>
      <c r="F662" s="10"/>
      <c r="G662" s="10"/>
      <c r="H662" s="10"/>
      <c r="I662" s="10"/>
      <c r="J662" s="10"/>
      <c r="K662" s="10"/>
      <c r="L662" s="10"/>
      <c r="M662" s="10"/>
      <c r="N662" s="10"/>
      <c r="O662" s="10"/>
      <c r="P662" s="10"/>
      <c r="Q662" s="10"/>
      <c r="R662" s="294"/>
      <c r="S662" s="10"/>
      <c r="T662" s="10"/>
      <c r="U662" s="10"/>
      <c r="V662" s="10"/>
    </row>
    <row r="663" spans="1:22" ht="15.75" customHeight="1" x14ac:dyDescent="0.2">
      <c r="A663" s="10"/>
      <c r="B663" s="10"/>
      <c r="C663" s="10"/>
      <c r="D663" s="10"/>
      <c r="E663" s="10"/>
      <c r="F663" s="10"/>
      <c r="G663" s="10"/>
      <c r="H663" s="10"/>
      <c r="I663" s="10"/>
      <c r="J663" s="10"/>
      <c r="K663" s="10"/>
      <c r="L663" s="10"/>
      <c r="M663" s="10"/>
      <c r="N663" s="10"/>
      <c r="O663" s="10"/>
      <c r="P663" s="10"/>
      <c r="Q663" s="10"/>
      <c r="R663" s="294"/>
      <c r="S663" s="10"/>
      <c r="T663" s="10"/>
      <c r="U663" s="10"/>
      <c r="V663" s="10"/>
    </row>
    <row r="664" spans="1:22" ht="15.75" customHeight="1" x14ac:dyDescent="0.2">
      <c r="A664" s="10"/>
      <c r="B664" s="10"/>
      <c r="C664" s="10"/>
      <c r="D664" s="10"/>
      <c r="E664" s="10"/>
      <c r="F664" s="10"/>
      <c r="G664" s="10"/>
      <c r="H664" s="10"/>
      <c r="I664" s="10"/>
      <c r="J664" s="10"/>
      <c r="K664" s="10"/>
      <c r="L664" s="10"/>
      <c r="M664" s="10"/>
      <c r="N664" s="10"/>
      <c r="O664" s="10"/>
      <c r="P664" s="10"/>
      <c r="Q664" s="10"/>
      <c r="R664" s="294"/>
      <c r="S664" s="10"/>
      <c r="T664" s="10"/>
      <c r="U664" s="10"/>
      <c r="V664" s="10"/>
    </row>
    <row r="665" spans="1:22" ht="15.75" customHeight="1" x14ac:dyDescent="0.2">
      <c r="A665" s="10"/>
      <c r="B665" s="10"/>
      <c r="C665" s="10"/>
      <c r="D665" s="10"/>
      <c r="E665" s="10"/>
      <c r="F665" s="10"/>
      <c r="G665" s="10"/>
      <c r="H665" s="10"/>
      <c r="I665" s="10"/>
      <c r="J665" s="10"/>
      <c r="K665" s="10"/>
      <c r="L665" s="10"/>
      <c r="M665" s="10"/>
      <c r="N665" s="10"/>
      <c r="O665" s="10"/>
      <c r="P665" s="10"/>
      <c r="Q665" s="10"/>
      <c r="R665" s="294"/>
      <c r="S665" s="10"/>
      <c r="T665" s="10"/>
      <c r="U665" s="10"/>
      <c r="V665" s="10"/>
    </row>
    <row r="666" spans="1:22" ht="15.75" customHeight="1" x14ac:dyDescent="0.2">
      <c r="A666" s="10"/>
      <c r="B666" s="10"/>
      <c r="C666" s="10"/>
      <c r="D666" s="10"/>
      <c r="E666" s="10"/>
      <c r="F666" s="10"/>
      <c r="G666" s="10"/>
      <c r="H666" s="10"/>
      <c r="I666" s="10"/>
      <c r="J666" s="10"/>
      <c r="K666" s="10"/>
      <c r="L666" s="10"/>
      <c r="M666" s="10"/>
      <c r="N666" s="10"/>
      <c r="O666" s="10"/>
      <c r="P666" s="10"/>
      <c r="Q666" s="10"/>
      <c r="R666" s="294"/>
      <c r="S666" s="10"/>
      <c r="T666" s="10"/>
      <c r="U666" s="10"/>
      <c r="V666" s="10"/>
    </row>
    <row r="667" spans="1:22" ht="15.75" customHeight="1" x14ac:dyDescent="0.2">
      <c r="A667" s="10"/>
      <c r="B667" s="10"/>
      <c r="C667" s="10"/>
      <c r="D667" s="10"/>
      <c r="E667" s="10"/>
      <c r="F667" s="10"/>
      <c r="G667" s="10"/>
      <c r="H667" s="10"/>
      <c r="I667" s="10"/>
      <c r="J667" s="10"/>
      <c r="K667" s="10"/>
      <c r="L667" s="10"/>
      <c r="M667" s="10"/>
      <c r="N667" s="10"/>
      <c r="O667" s="10"/>
      <c r="P667" s="10"/>
      <c r="Q667" s="10"/>
      <c r="R667" s="294"/>
      <c r="S667" s="10"/>
      <c r="T667" s="10"/>
      <c r="U667" s="10"/>
      <c r="V667" s="10"/>
    </row>
    <row r="668" spans="1:22" ht="15.75" customHeight="1" x14ac:dyDescent="0.2">
      <c r="A668" s="10"/>
      <c r="B668" s="10"/>
      <c r="C668" s="10"/>
      <c r="D668" s="10"/>
      <c r="E668" s="10"/>
      <c r="F668" s="10"/>
      <c r="G668" s="10"/>
      <c r="H668" s="10"/>
      <c r="I668" s="10"/>
      <c r="J668" s="10"/>
      <c r="K668" s="10"/>
      <c r="L668" s="10"/>
      <c r="M668" s="10"/>
      <c r="N668" s="10"/>
      <c r="O668" s="10"/>
      <c r="P668" s="10"/>
      <c r="Q668" s="10"/>
      <c r="R668" s="294"/>
      <c r="S668" s="10"/>
      <c r="T668" s="10"/>
      <c r="U668" s="10"/>
      <c r="V668" s="10"/>
    </row>
    <row r="669" spans="1:22" ht="15.75" customHeight="1" x14ac:dyDescent="0.2">
      <c r="A669" s="10"/>
      <c r="B669" s="10"/>
      <c r="C669" s="10"/>
      <c r="D669" s="10"/>
      <c r="E669" s="10"/>
      <c r="F669" s="10"/>
      <c r="G669" s="10"/>
      <c r="H669" s="10"/>
      <c r="I669" s="10"/>
      <c r="J669" s="10"/>
      <c r="K669" s="10"/>
      <c r="L669" s="10"/>
      <c r="M669" s="10"/>
      <c r="N669" s="10"/>
      <c r="O669" s="10"/>
      <c r="P669" s="10"/>
      <c r="Q669" s="10"/>
      <c r="R669" s="294"/>
      <c r="S669" s="10"/>
      <c r="T669" s="10"/>
      <c r="U669" s="10"/>
      <c r="V669" s="10"/>
    </row>
    <row r="670" spans="1:22" ht="15.75" customHeight="1" x14ac:dyDescent="0.2">
      <c r="A670" s="10"/>
      <c r="B670" s="10"/>
      <c r="C670" s="10"/>
      <c r="D670" s="10"/>
      <c r="E670" s="10"/>
      <c r="F670" s="10"/>
      <c r="G670" s="10"/>
      <c r="H670" s="10"/>
      <c r="I670" s="10"/>
      <c r="J670" s="10"/>
      <c r="K670" s="10"/>
      <c r="L670" s="10"/>
      <c r="M670" s="10"/>
      <c r="N670" s="10"/>
      <c r="O670" s="10"/>
      <c r="P670" s="10"/>
      <c r="Q670" s="10"/>
      <c r="R670" s="294"/>
      <c r="S670" s="10"/>
      <c r="T670" s="10"/>
      <c r="U670" s="10"/>
      <c r="V670" s="10"/>
    </row>
    <row r="671" spans="1:22" ht="15.75" customHeight="1" x14ac:dyDescent="0.2">
      <c r="A671" s="10"/>
      <c r="B671" s="10"/>
      <c r="C671" s="10"/>
      <c r="D671" s="10"/>
      <c r="E671" s="10"/>
      <c r="F671" s="10"/>
      <c r="G671" s="10"/>
      <c r="H671" s="10"/>
      <c r="I671" s="10"/>
      <c r="J671" s="10"/>
      <c r="K671" s="10"/>
      <c r="L671" s="10"/>
      <c r="M671" s="10"/>
      <c r="N671" s="10"/>
      <c r="O671" s="10"/>
      <c r="P671" s="10"/>
      <c r="Q671" s="10"/>
      <c r="R671" s="294"/>
      <c r="S671" s="10"/>
      <c r="T671" s="10"/>
      <c r="U671" s="10"/>
      <c r="V671" s="10"/>
    </row>
    <row r="672" spans="1:22" ht="15.75" customHeight="1" x14ac:dyDescent="0.2">
      <c r="A672" s="10"/>
      <c r="B672" s="10"/>
      <c r="C672" s="10"/>
      <c r="D672" s="10"/>
      <c r="E672" s="10"/>
      <c r="F672" s="10"/>
      <c r="G672" s="10"/>
      <c r="H672" s="10"/>
      <c r="I672" s="10"/>
      <c r="J672" s="10"/>
      <c r="K672" s="10"/>
      <c r="L672" s="10"/>
      <c r="M672" s="10"/>
      <c r="N672" s="10"/>
      <c r="O672" s="10"/>
      <c r="P672" s="10"/>
      <c r="Q672" s="10"/>
      <c r="R672" s="294"/>
      <c r="S672" s="10"/>
      <c r="T672" s="10"/>
      <c r="U672" s="10"/>
      <c r="V672" s="10"/>
    </row>
    <row r="673" spans="1:22" ht="15.75" customHeight="1" x14ac:dyDescent="0.2">
      <c r="A673" s="10"/>
      <c r="B673" s="10"/>
      <c r="C673" s="10"/>
      <c r="D673" s="10"/>
      <c r="E673" s="10"/>
      <c r="F673" s="10"/>
      <c r="G673" s="10"/>
      <c r="H673" s="10"/>
      <c r="I673" s="10"/>
      <c r="J673" s="10"/>
      <c r="K673" s="10"/>
      <c r="L673" s="10"/>
      <c r="M673" s="10"/>
      <c r="N673" s="10"/>
      <c r="O673" s="10"/>
      <c r="P673" s="10"/>
      <c r="Q673" s="10"/>
      <c r="R673" s="294"/>
      <c r="S673" s="10"/>
      <c r="T673" s="10"/>
      <c r="U673" s="10"/>
      <c r="V673" s="10"/>
    </row>
    <row r="674" spans="1:22" ht="15.75" customHeight="1" x14ac:dyDescent="0.2">
      <c r="A674" s="10"/>
      <c r="B674" s="10"/>
      <c r="C674" s="10"/>
      <c r="D674" s="10"/>
      <c r="E674" s="10"/>
      <c r="F674" s="10"/>
      <c r="G674" s="10"/>
      <c r="H674" s="10"/>
      <c r="I674" s="10"/>
      <c r="J674" s="10"/>
      <c r="K674" s="10"/>
      <c r="L674" s="10"/>
      <c r="M674" s="10"/>
      <c r="N674" s="10"/>
      <c r="O674" s="10"/>
      <c r="P674" s="10"/>
      <c r="Q674" s="10"/>
      <c r="R674" s="294"/>
      <c r="S674" s="10"/>
      <c r="T674" s="10"/>
      <c r="U674" s="10"/>
      <c r="V674" s="10"/>
    </row>
    <row r="675" spans="1:22" ht="15.75" customHeight="1" x14ac:dyDescent="0.2">
      <c r="A675" s="10"/>
      <c r="B675" s="10"/>
      <c r="C675" s="10"/>
      <c r="D675" s="10"/>
      <c r="E675" s="10"/>
      <c r="F675" s="10"/>
      <c r="G675" s="10"/>
      <c r="H675" s="10"/>
      <c r="I675" s="10"/>
      <c r="J675" s="10"/>
      <c r="K675" s="10"/>
      <c r="L675" s="10"/>
      <c r="M675" s="10"/>
      <c r="N675" s="10"/>
      <c r="O675" s="10"/>
      <c r="P675" s="10"/>
      <c r="Q675" s="10"/>
      <c r="R675" s="294"/>
      <c r="S675" s="10"/>
      <c r="T675" s="10"/>
      <c r="U675" s="10"/>
      <c r="V675" s="10"/>
    </row>
    <row r="676" spans="1:22" ht="15.75" customHeight="1" x14ac:dyDescent="0.2">
      <c r="A676" s="10"/>
      <c r="B676" s="10"/>
      <c r="C676" s="10"/>
      <c r="D676" s="10"/>
      <c r="E676" s="10"/>
      <c r="F676" s="10"/>
      <c r="G676" s="10"/>
      <c r="H676" s="10"/>
      <c r="I676" s="10"/>
      <c r="J676" s="10"/>
      <c r="K676" s="10"/>
      <c r="L676" s="10"/>
      <c r="M676" s="10"/>
      <c r="N676" s="10"/>
      <c r="O676" s="10"/>
      <c r="P676" s="10"/>
      <c r="Q676" s="10"/>
      <c r="R676" s="294"/>
      <c r="S676" s="10"/>
      <c r="T676" s="10"/>
      <c r="U676" s="10"/>
      <c r="V676" s="10"/>
    </row>
    <row r="677" spans="1:22" ht="15.75" customHeight="1" x14ac:dyDescent="0.2">
      <c r="A677" s="10"/>
      <c r="B677" s="10"/>
      <c r="C677" s="10"/>
      <c r="D677" s="10"/>
      <c r="E677" s="10"/>
      <c r="F677" s="10"/>
      <c r="G677" s="10"/>
      <c r="H677" s="10"/>
      <c r="I677" s="10"/>
      <c r="J677" s="10"/>
      <c r="K677" s="10"/>
      <c r="L677" s="10"/>
      <c r="M677" s="10"/>
      <c r="N677" s="10"/>
      <c r="O677" s="10"/>
      <c r="P677" s="10"/>
      <c r="Q677" s="10"/>
      <c r="R677" s="294"/>
      <c r="S677" s="10"/>
      <c r="T677" s="10"/>
      <c r="U677" s="10"/>
      <c r="V677" s="10"/>
    </row>
    <row r="678" spans="1:22" ht="15.75" customHeight="1" x14ac:dyDescent="0.2">
      <c r="A678" s="10"/>
      <c r="B678" s="10"/>
      <c r="C678" s="10"/>
      <c r="D678" s="10"/>
      <c r="E678" s="10"/>
      <c r="F678" s="10"/>
      <c r="G678" s="10"/>
      <c r="H678" s="10"/>
      <c r="I678" s="10"/>
      <c r="J678" s="10"/>
      <c r="K678" s="10"/>
      <c r="L678" s="10"/>
      <c r="M678" s="10"/>
      <c r="N678" s="10"/>
      <c r="O678" s="10"/>
      <c r="P678" s="10"/>
      <c r="Q678" s="10"/>
      <c r="R678" s="294"/>
      <c r="S678" s="10"/>
      <c r="T678" s="10"/>
      <c r="U678" s="10"/>
      <c r="V678" s="10"/>
    </row>
    <row r="679" spans="1:22" ht="15.75" customHeight="1" x14ac:dyDescent="0.2">
      <c r="A679" s="10"/>
      <c r="B679" s="10"/>
      <c r="C679" s="10"/>
      <c r="D679" s="10"/>
      <c r="E679" s="10"/>
      <c r="F679" s="10"/>
      <c r="G679" s="10"/>
      <c r="H679" s="10"/>
      <c r="I679" s="10"/>
      <c r="J679" s="10"/>
      <c r="K679" s="10"/>
      <c r="L679" s="10"/>
      <c r="M679" s="10"/>
      <c r="N679" s="10"/>
      <c r="O679" s="10"/>
      <c r="P679" s="10"/>
      <c r="Q679" s="10"/>
      <c r="R679" s="294"/>
      <c r="S679" s="10"/>
      <c r="T679" s="10"/>
      <c r="U679" s="10"/>
      <c r="V679" s="10"/>
    </row>
    <row r="680" spans="1:22" ht="15.75" customHeight="1" x14ac:dyDescent="0.2">
      <c r="A680" s="10"/>
      <c r="B680" s="10"/>
      <c r="C680" s="10"/>
      <c r="D680" s="10"/>
      <c r="E680" s="10"/>
      <c r="F680" s="10"/>
      <c r="G680" s="10"/>
      <c r="H680" s="10"/>
      <c r="I680" s="10"/>
      <c r="J680" s="10"/>
      <c r="K680" s="10"/>
      <c r="L680" s="10"/>
      <c r="M680" s="10"/>
      <c r="N680" s="10"/>
      <c r="O680" s="10"/>
      <c r="P680" s="10"/>
      <c r="Q680" s="10"/>
      <c r="R680" s="294"/>
      <c r="S680" s="10"/>
      <c r="T680" s="10"/>
      <c r="U680" s="10"/>
      <c r="V680" s="10"/>
    </row>
    <row r="681" spans="1:22" ht="15.75" customHeight="1" x14ac:dyDescent="0.2">
      <c r="A681" s="10"/>
      <c r="B681" s="10"/>
      <c r="C681" s="10"/>
      <c r="D681" s="10"/>
      <c r="E681" s="10"/>
      <c r="F681" s="10"/>
      <c r="G681" s="10"/>
      <c r="H681" s="10"/>
      <c r="I681" s="10"/>
      <c r="J681" s="10"/>
      <c r="K681" s="10"/>
      <c r="L681" s="10"/>
      <c r="M681" s="10"/>
      <c r="N681" s="10"/>
      <c r="O681" s="10"/>
      <c r="P681" s="10"/>
      <c r="Q681" s="10"/>
      <c r="R681" s="294"/>
      <c r="S681" s="10"/>
      <c r="T681" s="10"/>
      <c r="U681" s="10"/>
      <c r="V681" s="10"/>
    </row>
    <row r="682" spans="1:22" ht="15.75" customHeight="1" x14ac:dyDescent="0.2">
      <c r="A682" s="10"/>
      <c r="B682" s="10"/>
      <c r="C682" s="10"/>
      <c r="D682" s="10"/>
      <c r="E682" s="10"/>
      <c r="F682" s="10"/>
      <c r="G682" s="10"/>
      <c r="H682" s="10"/>
      <c r="I682" s="10"/>
      <c r="J682" s="10"/>
      <c r="K682" s="10"/>
      <c r="L682" s="10"/>
      <c r="M682" s="10"/>
      <c r="N682" s="10"/>
      <c r="O682" s="10"/>
      <c r="P682" s="10"/>
      <c r="Q682" s="10"/>
      <c r="R682" s="294"/>
      <c r="S682" s="10"/>
      <c r="T682" s="10"/>
      <c r="U682" s="10"/>
      <c r="V682" s="10"/>
    </row>
    <row r="683" spans="1:22" ht="15.75" customHeight="1" x14ac:dyDescent="0.2">
      <c r="A683" s="10"/>
      <c r="B683" s="10"/>
      <c r="C683" s="10"/>
      <c r="D683" s="10"/>
      <c r="E683" s="10"/>
      <c r="F683" s="10"/>
      <c r="G683" s="10"/>
      <c r="H683" s="10"/>
      <c r="I683" s="10"/>
      <c r="J683" s="10"/>
      <c r="K683" s="10"/>
      <c r="L683" s="10"/>
      <c r="M683" s="10"/>
      <c r="N683" s="10"/>
      <c r="O683" s="10"/>
      <c r="P683" s="10"/>
      <c r="Q683" s="10"/>
      <c r="R683" s="294"/>
      <c r="S683" s="10"/>
      <c r="T683" s="10"/>
      <c r="U683" s="10"/>
      <c r="V683" s="10"/>
    </row>
    <row r="684" spans="1:22" ht="15.75" customHeight="1" x14ac:dyDescent="0.2">
      <c r="A684" s="10"/>
      <c r="B684" s="10"/>
      <c r="C684" s="10"/>
      <c r="D684" s="10"/>
      <c r="E684" s="10"/>
      <c r="F684" s="10"/>
      <c r="G684" s="10"/>
      <c r="H684" s="10"/>
      <c r="I684" s="10"/>
      <c r="J684" s="10"/>
      <c r="K684" s="10"/>
      <c r="L684" s="10"/>
      <c r="M684" s="10"/>
      <c r="N684" s="10"/>
      <c r="O684" s="10"/>
      <c r="P684" s="10"/>
      <c r="Q684" s="10"/>
      <c r="R684" s="294"/>
      <c r="S684" s="10"/>
      <c r="T684" s="10"/>
      <c r="U684" s="10"/>
      <c r="V684" s="10"/>
    </row>
    <row r="685" spans="1:22" ht="15.75" customHeight="1" x14ac:dyDescent="0.2">
      <c r="A685" s="10"/>
      <c r="B685" s="10"/>
      <c r="C685" s="10"/>
      <c r="D685" s="10"/>
      <c r="E685" s="10"/>
      <c r="F685" s="10"/>
      <c r="G685" s="10"/>
      <c r="H685" s="10"/>
      <c r="I685" s="10"/>
      <c r="J685" s="10"/>
      <c r="K685" s="10"/>
      <c r="L685" s="10"/>
      <c r="M685" s="10"/>
      <c r="N685" s="10"/>
      <c r="O685" s="10"/>
      <c r="P685" s="10"/>
      <c r="Q685" s="10"/>
      <c r="R685" s="294"/>
      <c r="S685" s="10"/>
      <c r="T685" s="10"/>
      <c r="U685" s="10"/>
      <c r="V685" s="10"/>
    </row>
    <row r="686" spans="1:22" ht="15.75" customHeight="1" x14ac:dyDescent="0.2">
      <c r="A686" s="10"/>
      <c r="B686" s="10"/>
      <c r="C686" s="10"/>
      <c r="D686" s="10"/>
      <c r="E686" s="10"/>
      <c r="F686" s="10"/>
      <c r="G686" s="10"/>
      <c r="H686" s="10"/>
      <c r="I686" s="10"/>
      <c r="J686" s="10"/>
      <c r="K686" s="10"/>
      <c r="L686" s="10"/>
      <c r="M686" s="10"/>
      <c r="N686" s="10"/>
      <c r="O686" s="10"/>
      <c r="P686" s="10"/>
      <c r="Q686" s="10"/>
      <c r="R686" s="294"/>
      <c r="S686" s="10"/>
      <c r="T686" s="10"/>
      <c r="U686" s="10"/>
      <c r="V686" s="10"/>
    </row>
    <row r="687" spans="1:22" ht="15.75" customHeight="1" x14ac:dyDescent="0.2">
      <c r="A687" s="10"/>
      <c r="B687" s="10"/>
      <c r="C687" s="10"/>
      <c r="D687" s="10"/>
      <c r="E687" s="10"/>
      <c r="F687" s="10"/>
      <c r="G687" s="10"/>
      <c r="H687" s="10"/>
      <c r="I687" s="10"/>
      <c r="J687" s="10"/>
      <c r="K687" s="10"/>
      <c r="L687" s="10"/>
      <c r="M687" s="10"/>
      <c r="N687" s="10"/>
      <c r="O687" s="10"/>
      <c r="P687" s="10"/>
      <c r="Q687" s="10"/>
      <c r="R687" s="294"/>
      <c r="S687" s="10"/>
      <c r="T687" s="10"/>
      <c r="U687" s="10"/>
      <c r="V687" s="10"/>
    </row>
    <row r="688" spans="1:22" ht="15.75" customHeight="1" x14ac:dyDescent="0.2">
      <c r="A688" s="10"/>
      <c r="B688" s="10"/>
      <c r="C688" s="10"/>
      <c r="D688" s="10"/>
      <c r="E688" s="10"/>
      <c r="F688" s="10"/>
      <c r="G688" s="10"/>
      <c r="H688" s="10"/>
      <c r="I688" s="10"/>
      <c r="J688" s="10"/>
      <c r="K688" s="10"/>
      <c r="L688" s="10"/>
      <c r="M688" s="10"/>
      <c r="N688" s="10"/>
      <c r="O688" s="10"/>
      <c r="P688" s="10"/>
      <c r="Q688" s="10"/>
      <c r="R688" s="294"/>
      <c r="S688" s="10"/>
      <c r="T688" s="10"/>
      <c r="U688" s="10"/>
      <c r="V688" s="10"/>
    </row>
    <row r="689" spans="1:22" ht="15.75" customHeight="1" x14ac:dyDescent="0.2">
      <c r="A689" s="10"/>
      <c r="B689" s="10"/>
      <c r="C689" s="10"/>
      <c r="D689" s="10"/>
      <c r="E689" s="10"/>
      <c r="F689" s="10"/>
      <c r="G689" s="10"/>
      <c r="H689" s="10"/>
      <c r="I689" s="10"/>
      <c r="J689" s="10"/>
      <c r="K689" s="10"/>
      <c r="L689" s="10"/>
      <c r="M689" s="10"/>
      <c r="N689" s="10"/>
      <c r="O689" s="10"/>
      <c r="P689" s="10"/>
      <c r="Q689" s="10"/>
      <c r="R689" s="294"/>
      <c r="S689" s="10"/>
      <c r="T689" s="10"/>
      <c r="U689" s="10"/>
      <c r="V689" s="10"/>
    </row>
    <row r="690" spans="1:22" ht="15.75" customHeight="1" x14ac:dyDescent="0.2">
      <c r="A690" s="10"/>
      <c r="B690" s="10"/>
      <c r="C690" s="10"/>
      <c r="D690" s="10"/>
      <c r="E690" s="10"/>
      <c r="F690" s="10"/>
      <c r="G690" s="10"/>
      <c r="H690" s="10"/>
      <c r="I690" s="10"/>
      <c r="J690" s="10"/>
      <c r="K690" s="10"/>
      <c r="L690" s="10"/>
      <c r="M690" s="10"/>
      <c r="N690" s="10"/>
      <c r="O690" s="10"/>
      <c r="P690" s="10"/>
      <c r="Q690" s="10"/>
      <c r="R690" s="294"/>
      <c r="S690" s="10"/>
      <c r="T690" s="10"/>
      <c r="U690" s="10"/>
      <c r="V690" s="10"/>
    </row>
    <row r="691" spans="1:22" ht="15.75" customHeight="1" x14ac:dyDescent="0.2">
      <c r="A691" s="10"/>
      <c r="B691" s="10"/>
      <c r="C691" s="10"/>
      <c r="D691" s="10"/>
      <c r="E691" s="10"/>
      <c r="F691" s="10"/>
      <c r="G691" s="10"/>
      <c r="H691" s="10"/>
      <c r="I691" s="10"/>
      <c r="J691" s="10"/>
      <c r="K691" s="10"/>
      <c r="L691" s="10"/>
      <c r="M691" s="10"/>
      <c r="N691" s="10"/>
      <c r="O691" s="10"/>
      <c r="P691" s="10"/>
      <c r="Q691" s="10"/>
      <c r="R691" s="294"/>
      <c r="S691" s="10"/>
      <c r="T691" s="10"/>
      <c r="U691" s="10"/>
      <c r="V691" s="10"/>
    </row>
    <row r="692" spans="1:22" ht="15.75" customHeight="1" x14ac:dyDescent="0.2">
      <c r="A692" s="10"/>
      <c r="B692" s="10"/>
      <c r="C692" s="10"/>
      <c r="D692" s="10"/>
      <c r="E692" s="10"/>
      <c r="F692" s="10"/>
      <c r="G692" s="10"/>
      <c r="H692" s="10"/>
      <c r="I692" s="10"/>
      <c r="J692" s="10"/>
      <c r="K692" s="10"/>
      <c r="L692" s="10"/>
      <c r="M692" s="10"/>
      <c r="N692" s="10"/>
      <c r="O692" s="10"/>
      <c r="P692" s="10"/>
      <c r="Q692" s="10"/>
      <c r="R692" s="294"/>
      <c r="S692" s="10"/>
      <c r="T692" s="10"/>
      <c r="U692" s="10"/>
      <c r="V692" s="10"/>
    </row>
    <row r="693" spans="1:22" ht="15.75" customHeight="1" x14ac:dyDescent="0.2">
      <c r="A693" s="10"/>
      <c r="B693" s="10"/>
      <c r="C693" s="10"/>
      <c r="D693" s="10"/>
      <c r="E693" s="10"/>
      <c r="F693" s="10"/>
      <c r="G693" s="10"/>
      <c r="H693" s="10"/>
      <c r="I693" s="10"/>
      <c r="J693" s="10"/>
      <c r="K693" s="10"/>
      <c r="L693" s="10"/>
      <c r="M693" s="10"/>
      <c r="N693" s="10"/>
      <c r="O693" s="10"/>
      <c r="P693" s="10"/>
      <c r="Q693" s="10"/>
      <c r="R693" s="294"/>
      <c r="S693" s="10"/>
      <c r="T693" s="10"/>
      <c r="U693" s="10"/>
      <c r="V693" s="10"/>
    </row>
    <row r="694" spans="1:22" ht="15.75" customHeight="1" x14ac:dyDescent="0.2">
      <c r="A694" s="10"/>
      <c r="B694" s="10"/>
      <c r="C694" s="10"/>
      <c r="D694" s="10"/>
      <c r="E694" s="10"/>
      <c r="F694" s="10"/>
      <c r="G694" s="10"/>
      <c r="H694" s="10"/>
      <c r="I694" s="10"/>
      <c r="J694" s="10"/>
      <c r="K694" s="10"/>
      <c r="L694" s="10"/>
      <c r="M694" s="10"/>
      <c r="N694" s="10"/>
      <c r="O694" s="10"/>
      <c r="P694" s="10"/>
      <c r="Q694" s="10"/>
      <c r="R694" s="294"/>
      <c r="S694" s="10"/>
      <c r="T694" s="10"/>
      <c r="U694" s="10"/>
      <c r="V694" s="10"/>
    </row>
    <row r="695" spans="1:22" ht="15.75" customHeight="1" x14ac:dyDescent="0.2">
      <c r="A695" s="10"/>
      <c r="B695" s="10"/>
      <c r="C695" s="10"/>
      <c r="D695" s="10"/>
      <c r="E695" s="10"/>
      <c r="F695" s="10"/>
      <c r="G695" s="10"/>
      <c r="H695" s="10"/>
      <c r="I695" s="10"/>
      <c r="J695" s="10"/>
      <c r="K695" s="10"/>
      <c r="L695" s="10"/>
      <c r="M695" s="10"/>
      <c r="N695" s="10"/>
      <c r="O695" s="10"/>
      <c r="P695" s="10"/>
      <c r="Q695" s="10"/>
      <c r="R695" s="294"/>
      <c r="S695" s="10"/>
      <c r="T695" s="10"/>
      <c r="U695" s="10"/>
      <c r="V695" s="10"/>
    </row>
    <row r="696" spans="1:22" ht="15.75" customHeight="1" x14ac:dyDescent="0.2">
      <c r="A696" s="10"/>
      <c r="B696" s="10"/>
      <c r="C696" s="10"/>
      <c r="D696" s="10"/>
      <c r="E696" s="10"/>
      <c r="F696" s="10"/>
      <c r="G696" s="10"/>
      <c r="H696" s="10"/>
      <c r="I696" s="10"/>
      <c r="J696" s="10"/>
      <c r="K696" s="10"/>
      <c r="L696" s="10"/>
      <c r="M696" s="10"/>
      <c r="N696" s="10"/>
      <c r="O696" s="10"/>
      <c r="P696" s="10"/>
      <c r="Q696" s="10"/>
      <c r="R696" s="294"/>
      <c r="S696" s="10"/>
      <c r="T696" s="10"/>
      <c r="U696" s="10"/>
      <c r="V696" s="10"/>
    </row>
    <row r="697" spans="1:22" ht="15.75" customHeight="1" x14ac:dyDescent="0.2">
      <c r="A697" s="10"/>
      <c r="B697" s="10"/>
      <c r="C697" s="10"/>
      <c r="D697" s="10"/>
      <c r="E697" s="10"/>
      <c r="F697" s="10"/>
      <c r="G697" s="10"/>
      <c r="H697" s="10"/>
      <c r="I697" s="10"/>
      <c r="J697" s="10"/>
      <c r="K697" s="10"/>
      <c r="L697" s="10"/>
      <c r="M697" s="10"/>
      <c r="N697" s="10"/>
      <c r="O697" s="10"/>
      <c r="P697" s="10"/>
      <c r="Q697" s="10"/>
      <c r="R697" s="294"/>
      <c r="S697" s="10"/>
      <c r="T697" s="10"/>
      <c r="U697" s="10"/>
      <c r="V697" s="10"/>
    </row>
    <row r="698" spans="1:22" ht="15.75" customHeight="1" x14ac:dyDescent="0.2">
      <c r="A698" s="10"/>
      <c r="B698" s="10"/>
      <c r="C698" s="10"/>
      <c r="D698" s="10"/>
      <c r="E698" s="10"/>
      <c r="F698" s="10"/>
      <c r="G698" s="10"/>
      <c r="H698" s="10"/>
      <c r="I698" s="10"/>
      <c r="J698" s="10"/>
      <c r="K698" s="10"/>
      <c r="L698" s="10"/>
      <c r="M698" s="10"/>
      <c r="N698" s="10"/>
      <c r="O698" s="10"/>
      <c r="P698" s="10"/>
      <c r="Q698" s="10"/>
      <c r="R698" s="294"/>
      <c r="S698" s="10"/>
      <c r="T698" s="10"/>
      <c r="U698" s="10"/>
      <c r="V698" s="10"/>
    </row>
    <row r="699" spans="1:22" ht="15.75" customHeight="1" x14ac:dyDescent="0.2">
      <c r="A699" s="10"/>
      <c r="B699" s="10"/>
      <c r="C699" s="10"/>
      <c r="D699" s="10"/>
      <c r="E699" s="10"/>
      <c r="F699" s="10"/>
      <c r="G699" s="10"/>
      <c r="H699" s="10"/>
      <c r="I699" s="10"/>
      <c r="J699" s="10"/>
      <c r="K699" s="10"/>
      <c r="L699" s="10"/>
      <c r="M699" s="10"/>
      <c r="N699" s="10"/>
      <c r="O699" s="10"/>
      <c r="P699" s="10"/>
      <c r="Q699" s="10"/>
      <c r="R699" s="294"/>
      <c r="S699" s="10"/>
      <c r="T699" s="10"/>
      <c r="U699" s="10"/>
      <c r="V699" s="10"/>
    </row>
    <row r="700" spans="1:22" ht="15.75" customHeight="1" x14ac:dyDescent="0.2">
      <c r="A700" s="10"/>
      <c r="B700" s="10"/>
      <c r="C700" s="10"/>
      <c r="D700" s="10"/>
      <c r="E700" s="10"/>
      <c r="F700" s="10"/>
      <c r="G700" s="10"/>
      <c r="H700" s="10"/>
      <c r="I700" s="10"/>
      <c r="J700" s="10"/>
      <c r="K700" s="10"/>
      <c r="L700" s="10"/>
      <c r="M700" s="10"/>
      <c r="N700" s="10"/>
      <c r="O700" s="10"/>
      <c r="P700" s="10"/>
      <c r="Q700" s="10"/>
      <c r="R700" s="294"/>
      <c r="S700" s="10"/>
      <c r="T700" s="10"/>
      <c r="U700" s="10"/>
      <c r="V700" s="10"/>
    </row>
    <row r="701" spans="1:22" ht="15.75" customHeight="1" x14ac:dyDescent="0.2">
      <c r="A701" s="10"/>
      <c r="B701" s="10"/>
      <c r="C701" s="10"/>
      <c r="D701" s="10"/>
      <c r="E701" s="10"/>
      <c r="F701" s="10"/>
      <c r="G701" s="10"/>
      <c r="H701" s="10"/>
      <c r="I701" s="10"/>
      <c r="J701" s="10"/>
      <c r="K701" s="10"/>
      <c r="L701" s="10"/>
      <c r="M701" s="10"/>
      <c r="N701" s="10"/>
      <c r="O701" s="10"/>
      <c r="P701" s="10"/>
      <c r="Q701" s="10"/>
      <c r="R701" s="294"/>
      <c r="S701" s="10"/>
      <c r="T701" s="10"/>
      <c r="U701" s="10"/>
      <c r="V701" s="10"/>
    </row>
    <row r="702" spans="1:22" ht="15.75" customHeight="1" x14ac:dyDescent="0.2">
      <c r="A702" s="10"/>
      <c r="B702" s="10"/>
      <c r="C702" s="10"/>
      <c r="D702" s="10"/>
      <c r="E702" s="10"/>
      <c r="F702" s="10"/>
      <c r="G702" s="10"/>
      <c r="H702" s="10"/>
      <c r="I702" s="10"/>
      <c r="J702" s="10"/>
      <c r="K702" s="10"/>
      <c r="L702" s="10"/>
      <c r="M702" s="10"/>
      <c r="N702" s="10"/>
      <c r="O702" s="10"/>
      <c r="P702" s="10"/>
      <c r="Q702" s="10"/>
      <c r="R702" s="294"/>
      <c r="S702" s="10"/>
      <c r="T702" s="10"/>
      <c r="U702" s="10"/>
      <c r="V702" s="10"/>
    </row>
    <row r="703" spans="1:22" ht="15.75" customHeight="1" x14ac:dyDescent="0.2">
      <c r="A703" s="10"/>
      <c r="B703" s="10"/>
      <c r="C703" s="10"/>
      <c r="D703" s="10"/>
      <c r="E703" s="10"/>
      <c r="F703" s="10"/>
      <c r="G703" s="10"/>
      <c r="H703" s="10"/>
      <c r="I703" s="10"/>
      <c r="J703" s="10"/>
      <c r="K703" s="10"/>
      <c r="L703" s="10"/>
      <c r="M703" s="10"/>
      <c r="N703" s="10"/>
      <c r="O703" s="10"/>
      <c r="P703" s="10"/>
      <c r="Q703" s="10"/>
      <c r="R703" s="294"/>
      <c r="S703" s="10"/>
      <c r="T703" s="10"/>
      <c r="U703" s="10"/>
      <c r="V703" s="10"/>
    </row>
    <row r="704" spans="1:22" ht="15.75" customHeight="1" x14ac:dyDescent="0.2">
      <c r="A704" s="10"/>
      <c r="B704" s="10"/>
      <c r="C704" s="10"/>
      <c r="D704" s="10"/>
      <c r="E704" s="10"/>
      <c r="F704" s="10"/>
      <c r="G704" s="10"/>
      <c r="H704" s="10"/>
      <c r="I704" s="10"/>
      <c r="J704" s="10"/>
      <c r="K704" s="10"/>
      <c r="L704" s="10"/>
      <c r="M704" s="10"/>
      <c r="N704" s="10"/>
      <c r="O704" s="10"/>
      <c r="P704" s="10"/>
      <c r="Q704" s="10"/>
      <c r="R704" s="294"/>
      <c r="S704" s="10"/>
      <c r="T704" s="10"/>
      <c r="U704" s="10"/>
      <c r="V704" s="10"/>
    </row>
    <row r="705" spans="1:22" ht="15.75" customHeight="1" x14ac:dyDescent="0.2">
      <c r="A705" s="10"/>
      <c r="B705" s="10"/>
      <c r="C705" s="10"/>
      <c r="D705" s="10"/>
      <c r="E705" s="10"/>
      <c r="F705" s="10"/>
      <c r="G705" s="10"/>
      <c r="H705" s="10"/>
      <c r="I705" s="10"/>
      <c r="J705" s="10"/>
      <c r="K705" s="10"/>
      <c r="L705" s="10"/>
      <c r="M705" s="10"/>
      <c r="N705" s="10"/>
      <c r="O705" s="10"/>
      <c r="P705" s="10"/>
      <c r="Q705" s="10"/>
      <c r="R705" s="294"/>
      <c r="S705" s="10"/>
      <c r="T705" s="10"/>
      <c r="U705" s="10"/>
      <c r="V705" s="10"/>
    </row>
    <row r="706" spans="1:22" ht="15.75" customHeight="1" x14ac:dyDescent="0.2">
      <c r="A706" s="10"/>
      <c r="B706" s="10"/>
      <c r="C706" s="10"/>
      <c r="D706" s="10"/>
      <c r="E706" s="10"/>
      <c r="F706" s="10"/>
      <c r="G706" s="10"/>
      <c r="H706" s="10"/>
      <c r="I706" s="10"/>
      <c r="J706" s="10"/>
      <c r="K706" s="10"/>
      <c r="L706" s="10"/>
      <c r="M706" s="10"/>
      <c r="N706" s="10"/>
      <c r="O706" s="10"/>
      <c r="P706" s="10"/>
      <c r="Q706" s="10"/>
      <c r="R706" s="294"/>
      <c r="S706" s="10"/>
      <c r="T706" s="10"/>
      <c r="U706" s="10"/>
      <c r="V706" s="10"/>
    </row>
    <row r="707" spans="1:22" ht="15.75" customHeight="1" x14ac:dyDescent="0.2">
      <c r="A707" s="10"/>
      <c r="B707" s="10"/>
      <c r="C707" s="10"/>
      <c r="D707" s="10"/>
      <c r="E707" s="10"/>
      <c r="F707" s="10"/>
      <c r="G707" s="10"/>
      <c r="H707" s="10"/>
      <c r="I707" s="10"/>
      <c r="J707" s="10"/>
      <c r="K707" s="10"/>
      <c r="L707" s="10"/>
      <c r="M707" s="10"/>
      <c r="N707" s="10"/>
      <c r="O707" s="10"/>
      <c r="P707" s="10"/>
      <c r="Q707" s="10"/>
      <c r="R707" s="294"/>
      <c r="S707" s="10"/>
      <c r="T707" s="10"/>
      <c r="U707" s="10"/>
      <c r="V707" s="10"/>
    </row>
    <row r="708" spans="1:22" ht="15.75" customHeight="1" x14ac:dyDescent="0.2">
      <c r="A708" s="10"/>
      <c r="B708" s="10"/>
      <c r="C708" s="10"/>
      <c r="D708" s="10"/>
      <c r="E708" s="10"/>
      <c r="F708" s="10"/>
      <c r="G708" s="10"/>
      <c r="H708" s="10"/>
      <c r="I708" s="10"/>
      <c r="J708" s="10"/>
      <c r="K708" s="10"/>
      <c r="L708" s="10"/>
      <c r="M708" s="10"/>
      <c r="N708" s="10"/>
      <c r="O708" s="10"/>
      <c r="P708" s="10"/>
      <c r="Q708" s="10"/>
      <c r="R708" s="294"/>
      <c r="S708" s="10"/>
      <c r="T708" s="10"/>
      <c r="U708" s="10"/>
      <c r="V708" s="10"/>
    </row>
    <row r="709" spans="1:22" ht="15.75" customHeight="1" x14ac:dyDescent="0.2">
      <c r="A709" s="10"/>
      <c r="B709" s="10"/>
      <c r="C709" s="10"/>
      <c r="D709" s="10"/>
      <c r="E709" s="10"/>
      <c r="F709" s="10"/>
      <c r="G709" s="10"/>
      <c r="H709" s="10"/>
      <c r="I709" s="10"/>
      <c r="J709" s="10"/>
      <c r="K709" s="10"/>
      <c r="L709" s="10"/>
      <c r="M709" s="10"/>
      <c r="N709" s="10"/>
      <c r="O709" s="10"/>
      <c r="P709" s="10"/>
      <c r="Q709" s="10"/>
      <c r="R709" s="294"/>
      <c r="S709" s="10"/>
      <c r="T709" s="10"/>
      <c r="U709" s="10"/>
      <c r="V709" s="10"/>
    </row>
    <row r="710" spans="1:22" ht="15.75" customHeight="1" x14ac:dyDescent="0.2">
      <c r="A710" s="10"/>
      <c r="B710" s="10"/>
      <c r="C710" s="10"/>
      <c r="D710" s="10"/>
      <c r="E710" s="10"/>
      <c r="F710" s="10"/>
      <c r="G710" s="10"/>
      <c r="H710" s="10"/>
      <c r="I710" s="10"/>
      <c r="J710" s="10"/>
      <c r="K710" s="10"/>
      <c r="L710" s="10"/>
      <c r="M710" s="10"/>
      <c r="N710" s="10"/>
      <c r="O710" s="10"/>
      <c r="P710" s="10"/>
      <c r="Q710" s="10"/>
      <c r="R710" s="294"/>
      <c r="S710" s="10"/>
      <c r="T710" s="10"/>
      <c r="U710" s="10"/>
      <c r="V710" s="10"/>
    </row>
    <row r="711" spans="1:22" ht="15.75" customHeight="1" x14ac:dyDescent="0.2">
      <c r="A711" s="10"/>
      <c r="B711" s="10"/>
      <c r="C711" s="10"/>
      <c r="D711" s="10"/>
      <c r="E711" s="10"/>
      <c r="F711" s="10"/>
      <c r="G711" s="10"/>
      <c r="H711" s="10"/>
      <c r="I711" s="10"/>
      <c r="J711" s="10"/>
      <c r="K711" s="10"/>
      <c r="L711" s="10"/>
      <c r="M711" s="10"/>
      <c r="N711" s="10"/>
      <c r="O711" s="10"/>
      <c r="P711" s="10"/>
      <c r="Q711" s="10"/>
      <c r="R711" s="294"/>
      <c r="S711" s="10"/>
      <c r="T711" s="10"/>
      <c r="U711" s="10"/>
      <c r="V711" s="10"/>
    </row>
    <row r="712" spans="1:22" ht="15.75" customHeight="1" x14ac:dyDescent="0.2">
      <c r="A712" s="10"/>
      <c r="B712" s="10"/>
      <c r="C712" s="10"/>
      <c r="D712" s="10"/>
      <c r="E712" s="10"/>
      <c r="F712" s="10"/>
      <c r="G712" s="10"/>
      <c r="H712" s="10"/>
      <c r="I712" s="10"/>
      <c r="J712" s="10"/>
      <c r="K712" s="10"/>
      <c r="L712" s="10"/>
      <c r="M712" s="10"/>
      <c r="N712" s="10"/>
      <c r="O712" s="10"/>
      <c r="P712" s="10"/>
      <c r="Q712" s="10"/>
      <c r="R712" s="294"/>
      <c r="S712" s="10"/>
      <c r="T712" s="10"/>
      <c r="U712" s="10"/>
      <c r="V712" s="10"/>
    </row>
    <row r="713" spans="1:22" ht="15.75" customHeight="1" x14ac:dyDescent="0.2">
      <c r="A713" s="10"/>
      <c r="B713" s="10"/>
      <c r="C713" s="10"/>
      <c r="D713" s="10"/>
      <c r="E713" s="10"/>
      <c r="F713" s="10"/>
      <c r="G713" s="10"/>
      <c r="H713" s="10"/>
      <c r="I713" s="10"/>
      <c r="J713" s="10"/>
      <c r="K713" s="10"/>
      <c r="L713" s="10"/>
      <c r="M713" s="10"/>
      <c r="N713" s="10"/>
      <c r="O713" s="10"/>
      <c r="P713" s="10"/>
      <c r="Q713" s="10"/>
      <c r="R713" s="294"/>
      <c r="S713" s="10"/>
      <c r="T713" s="10"/>
      <c r="U713" s="10"/>
      <c r="V713" s="10"/>
    </row>
    <row r="714" spans="1:22" ht="15.75" customHeight="1" x14ac:dyDescent="0.2">
      <c r="A714" s="10"/>
      <c r="B714" s="10"/>
      <c r="C714" s="10"/>
      <c r="D714" s="10"/>
      <c r="E714" s="10"/>
      <c r="F714" s="10"/>
      <c r="G714" s="10"/>
      <c r="H714" s="10"/>
      <c r="I714" s="10"/>
      <c r="J714" s="10"/>
      <c r="K714" s="10"/>
      <c r="L714" s="10"/>
      <c r="M714" s="10"/>
      <c r="N714" s="10"/>
      <c r="O714" s="10"/>
      <c r="P714" s="10"/>
      <c r="Q714" s="10"/>
      <c r="R714" s="294"/>
      <c r="S714" s="10"/>
      <c r="T714" s="10"/>
      <c r="U714" s="10"/>
      <c r="V714" s="10"/>
    </row>
    <row r="715" spans="1:22" ht="15.75" customHeight="1" x14ac:dyDescent="0.2">
      <c r="A715" s="10"/>
      <c r="B715" s="10"/>
      <c r="C715" s="10"/>
      <c r="D715" s="10"/>
      <c r="E715" s="10"/>
      <c r="F715" s="10"/>
      <c r="G715" s="10"/>
      <c r="H715" s="10"/>
      <c r="I715" s="10"/>
      <c r="J715" s="10"/>
      <c r="K715" s="10"/>
      <c r="L715" s="10"/>
      <c r="M715" s="10"/>
      <c r="N715" s="10"/>
      <c r="O715" s="10"/>
      <c r="P715" s="10"/>
      <c r="Q715" s="10"/>
      <c r="R715" s="294"/>
      <c r="S715" s="10"/>
      <c r="T715" s="10"/>
      <c r="U715" s="10"/>
      <c r="V715" s="10"/>
    </row>
    <row r="716" spans="1:22" ht="15.75" customHeight="1" x14ac:dyDescent="0.2">
      <c r="A716" s="10"/>
      <c r="B716" s="10"/>
      <c r="C716" s="10"/>
      <c r="D716" s="10"/>
      <c r="E716" s="10"/>
      <c r="F716" s="10"/>
      <c r="G716" s="10"/>
      <c r="H716" s="10"/>
      <c r="I716" s="10"/>
      <c r="J716" s="10"/>
      <c r="K716" s="10"/>
      <c r="L716" s="10"/>
      <c r="M716" s="10"/>
      <c r="N716" s="10"/>
      <c r="O716" s="10"/>
      <c r="P716" s="10"/>
      <c r="Q716" s="10"/>
      <c r="R716" s="294"/>
      <c r="S716" s="10"/>
      <c r="T716" s="10"/>
      <c r="U716" s="10"/>
      <c r="V716" s="10"/>
    </row>
    <row r="717" spans="1:22" ht="15.75" customHeight="1" x14ac:dyDescent="0.2">
      <c r="A717" s="10"/>
      <c r="B717" s="10"/>
      <c r="C717" s="10"/>
      <c r="D717" s="10"/>
      <c r="E717" s="10"/>
      <c r="F717" s="10"/>
      <c r="G717" s="10"/>
      <c r="H717" s="10"/>
      <c r="I717" s="10"/>
      <c r="J717" s="10"/>
      <c r="K717" s="10"/>
      <c r="L717" s="10"/>
      <c r="M717" s="10"/>
      <c r="N717" s="10"/>
      <c r="O717" s="10"/>
      <c r="P717" s="10"/>
      <c r="Q717" s="10"/>
      <c r="R717" s="294"/>
      <c r="S717" s="10"/>
      <c r="T717" s="10"/>
      <c r="U717" s="10"/>
      <c r="V717" s="10"/>
    </row>
    <row r="718" spans="1:22" ht="15.75" customHeight="1" x14ac:dyDescent="0.2">
      <c r="A718" s="10"/>
      <c r="B718" s="10"/>
      <c r="C718" s="10"/>
      <c r="D718" s="10"/>
      <c r="E718" s="10"/>
      <c r="F718" s="10"/>
      <c r="G718" s="10"/>
      <c r="H718" s="10"/>
      <c r="I718" s="10"/>
      <c r="J718" s="10"/>
      <c r="K718" s="10"/>
      <c r="L718" s="10"/>
      <c r="M718" s="10"/>
      <c r="N718" s="10"/>
      <c r="O718" s="10"/>
      <c r="P718" s="10"/>
      <c r="Q718" s="10"/>
      <c r="R718" s="294"/>
      <c r="S718" s="10"/>
      <c r="T718" s="10"/>
      <c r="U718" s="10"/>
      <c r="V718" s="10"/>
    </row>
    <row r="719" spans="1:22" ht="15.75" customHeight="1" x14ac:dyDescent="0.2">
      <c r="A719" s="10"/>
      <c r="B719" s="10"/>
      <c r="C719" s="10"/>
      <c r="D719" s="10"/>
      <c r="E719" s="10"/>
      <c r="F719" s="10"/>
      <c r="G719" s="10"/>
      <c r="H719" s="10"/>
      <c r="I719" s="10"/>
      <c r="J719" s="10"/>
      <c r="K719" s="10"/>
      <c r="L719" s="10"/>
      <c r="M719" s="10"/>
      <c r="N719" s="10"/>
      <c r="O719" s="10"/>
      <c r="P719" s="10"/>
      <c r="Q719" s="10"/>
      <c r="R719" s="294"/>
      <c r="S719" s="10"/>
      <c r="T719" s="10"/>
      <c r="U719" s="10"/>
      <c r="V719" s="10"/>
    </row>
    <row r="720" spans="1:22" ht="15.75" customHeight="1" x14ac:dyDescent="0.2">
      <c r="A720" s="10"/>
      <c r="B720" s="10"/>
      <c r="C720" s="10"/>
      <c r="D720" s="10"/>
      <c r="E720" s="10"/>
      <c r="F720" s="10"/>
      <c r="G720" s="10"/>
      <c r="H720" s="10"/>
      <c r="I720" s="10"/>
      <c r="J720" s="10"/>
      <c r="K720" s="10"/>
      <c r="L720" s="10"/>
      <c r="M720" s="10"/>
      <c r="N720" s="10"/>
      <c r="O720" s="10"/>
      <c r="P720" s="10"/>
      <c r="Q720" s="10"/>
      <c r="R720" s="294"/>
      <c r="S720" s="10"/>
      <c r="T720" s="10"/>
      <c r="U720" s="10"/>
      <c r="V720" s="10"/>
    </row>
    <row r="721" spans="1:22" ht="15.75" customHeight="1" x14ac:dyDescent="0.2">
      <c r="A721" s="10"/>
      <c r="B721" s="10"/>
      <c r="C721" s="10"/>
      <c r="D721" s="10"/>
      <c r="E721" s="10"/>
      <c r="F721" s="10"/>
      <c r="G721" s="10"/>
      <c r="H721" s="10"/>
      <c r="I721" s="10"/>
      <c r="J721" s="10"/>
      <c r="K721" s="10"/>
      <c r="L721" s="10"/>
      <c r="M721" s="10"/>
      <c r="N721" s="10"/>
      <c r="O721" s="10"/>
      <c r="P721" s="10"/>
      <c r="Q721" s="10"/>
      <c r="R721" s="294"/>
      <c r="S721" s="10"/>
      <c r="T721" s="10"/>
      <c r="U721" s="10"/>
      <c r="V721" s="10"/>
    </row>
    <row r="722" spans="1:22" ht="15.75" customHeight="1" x14ac:dyDescent="0.2">
      <c r="A722" s="10"/>
      <c r="B722" s="10"/>
      <c r="C722" s="10"/>
      <c r="D722" s="10"/>
      <c r="E722" s="10"/>
      <c r="F722" s="10"/>
      <c r="G722" s="10"/>
      <c r="H722" s="10"/>
      <c r="I722" s="10"/>
      <c r="J722" s="10"/>
      <c r="K722" s="10"/>
      <c r="L722" s="10"/>
      <c r="M722" s="10"/>
      <c r="N722" s="10"/>
      <c r="O722" s="10"/>
      <c r="P722" s="10"/>
      <c r="Q722" s="10"/>
      <c r="R722" s="294"/>
      <c r="S722" s="10"/>
      <c r="T722" s="10"/>
      <c r="U722" s="10"/>
      <c r="V722" s="10"/>
    </row>
    <row r="723" spans="1:22" ht="15.75" customHeight="1" x14ac:dyDescent="0.2">
      <c r="A723" s="10"/>
      <c r="B723" s="10"/>
      <c r="C723" s="10"/>
      <c r="D723" s="10"/>
      <c r="E723" s="10"/>
      <c r="F723" s="10"/>
      <c r="G723" s="10"/>
      <c r="H723" s="10"/>
      <c r="I723" s="10"/>
      <c r="J723" s="10"/>
      <c r="K723" s="10"/>
      <c r="L723" s="10"/>
      <c r="M723" s="10"/>
      <c r="N723" s="10"/>
      <c r="O723" s="10"/>
      <c r="P723" s="10"/>
      <c r="Q723" s="10"/>
      <c r="R723" s="294"/>
      <c r="S723" s="10"/>
      <c r="T723" s="10"/>
      <c r="U723" s="10"/>
      <c r="V723" s="10"/>
    </row>
    <row r="724" spans="1:22" ht="15.75" customHeight="1" x14ac:dyDescent="0.2">
      <c r="A724" s="10"/>
      <c r="B724" s="10"/>
      <c r="C724" s="10"/>
      <c r="D724" s="10"/>
      <c r="E724" s="10"/>
      <c r="F724" s="10"/>
      <c r="G724" s="10"/>
      <c r="H724" s="10"/>
      <c r="I724" s="10"/>
      <c r="J724" s="10"/>
      <c r="K724" s="10"/>
      <c r="L724" s="10"/>
      <c r="M724" s="10"/>
      <c r="N724" s="10"/>
      <c r="O724" s="10"/>
      <c r="P724" s="10"/>
      <c r="Q724" s="10"/>
      <c r="R724" s="294"/>
      <c r="S724" s="10"/>
      <c r="T724" s="10"/>
      <c r="U724" s="10"/>
      <c r="V724" s="10"/>
    </row>
    <row r="725" spans="1:22" ht="15.75" customHeight="1" x14ac:dyDescent="0.2">
      <c r="A725" s="10"/>
      <c r="B725" s="10"/>
      <c r="C725" s="10"/>
      <c r="D725" s="10"/>
      <c r="E725" s="10"/>
      <c r="F725" s="10"/>
      <c r="G725" s="10"/>
      <c r="H725" s="10"/>
      <c r="I725" s="10"/>
      <c r="J725" s="10"/>
      <c r="K725" s="10"/>
      <c r="L725" s="10"/>
      <c r="M725" s="10"/>
      <c r="N725" s="10"/>
      <c r="O725" s="10"/>
      <c r="P725" s="10"/>
      <c r="Q725" s="10"/>
      <c r="R725" s="294"/>
      <c r="S725" s="10"/>
      <c r="T725" s="10"/>
      <c r="U725" s="10"/>
      <c r="V725" s="10"/>
    </row>
    <row r="726" spans="1:22" ht="15.75" customHeight="1" x14ac:dyDescent="0.2">
      <c r="A726" s="10"/>
      <c r="B726" s="10"/>
      <c r="C726" s="10"/>
      <c r="D726" s="10"/>
      <c r="E726" s="10"/>
      <c r="F726" s="10"/>
      <c r="G726" s="10"/>
      <c r="H726" s="10"/>
      <c r="I726" s="10"/>
      <c r="J726" s="10"/>
      <c r="K726" s="10"/>
      <c r="L726" s="10"/>
      <c r="M726" s="10"/>
      <c r="N726" s="10"/>
      <c r="O726" s="10"/>
      <c r="P726" s="10"/>
      <c r="Q726" s="10"/>
      <c r="R726" s="294"/>
      <c r="S726" s="10"/>
      <c r="T726" s="10"/>
      <c r="U726" s="10"/>
      <c r="V726" s="10"/>
    </row>
    <row r="727" spans="1:22" ht="15.75" customHeight="1" x14ac:dyDescent="0.2">
      <c r="A727" s="10"/>
      <c r="B727" s="10"/>
      <c r="C727" s="10"/>
      <c r="D727" s="10"/>
      <c r="E727" s="10"/>
      <c r="F727" s="10"/>
      <c r="G727" s="10"/>
      <c r="H727" s="10"/>
      <c r="I727" s="10"/>
      <c r="J727" s="10"/>
      <c r="K727" s="10"/>
      <c r="L727" s="10"/>
      <c r="M727" s="10"/>
      <c r="N727" s="10"/>
      <c r="O727" s="10"/>
      <c r="P727" s="10"/>
      <c r="Q727" s="10"/>
      <c r="R727" s="294"/>
      <c r="S727" s="10"/>
      <c r="T727" s="10"/>
      <c r="U727" s="10"/>
      <c r="V727" s="10"/>
    </row>
    <row r="728" spans="1:22" ht="15.75" customHeight="1" x14ac:dyDescent="0.2">
      <c r="A728" s="10"/>
      <c r="B728" s="10"/>
      <c r="C728" s="10"/>
      <c r="D728" s="10"/>
      <c r="E728" s="10"/>
      <c r="F728" s="10"/>
      <c r="G728" s="10"/>
      <c r="H728" s="10"/>
      <c r="I728" s="10"/>
      <c r="J728" s="10"/>
      <c r="K728" s="10"/>
      <c r="L728" s="10"/>
      <c r="M728" s="10"/>
      <c r="N728" s="10"/>
      <c r="O728" s="10"/>
      <c r="P728" s="10"/>
      <c r="Q728" s="10"/>
      <c r="R728" s="294"/>
      <c r="S728" s="10"/>
      <c r="T728" s="10"/>
      <c r="U728" s="10"/>
      <c r="V728" s="10"/>
    </row>
    <row r="729" spans="1:22" ht="15.75" customHeight="1" x14ac:dyDescent="0.2">
      <c r="A729" s="10"/>
      <c r="B729" s="10"/>
      <c r="C729" s="10"/>
      <c r="D729" s="10"/>
      <c r="E729" s="10"/>
      <c r="F729" s="10"/>
      <c r="G729" s="10"/>
      <c r="H729" s="10"/>
      <c r="I729" s="10"/>
      <c r="J729" s="10"/>
      <c r="K729" s="10"/>
      <c r="L729" s="10"/>
      <c r="M729" s="10"/>
      <c r="N729" s="10"/>
      <c r="O729" s="10"/>
      <c r="P729" s="10"/>
      <c r="Q729" s="10"/>
      <c r="R729" s="294"/>
      <c r="S729" s="10"/>
      <c r="T729" s="10"/>
      <c r="U729" s="10"/>
      <c r="V729" s="10"/>
    </row>
    <row r="730" spans="1:22" ht="15.75" customHeight="1" x14ac:dyDescent="0.2">
      <c r="A730" s="10"/>
      <c r="B730" s="10"/>
      <c r="C730" s="10"/>
      <c r="D730" s="10"/>
      <c r="E730" s="10"/>
      <c r="F730" s="10"/>
      <c r="G730" s="10"/>
      <c r="H730" s="10"/>
      <c r="I730" s="10"/>
      <c r="J730" s="10"/>
      <c r="K730" s="10"/>
      <c r="L730" s="10"/>
      <c r="M730" s="10"/>
      <c r="N730" s="10"/>
      <c r="O730" s="10"/>
      <c r="P730" s="10"/>
      <c r="Q730" s="10"/>
      <c r="R730" s="294"/>
      <c r="S730" s="10"/>
      <c r="T730" s="10"/>
      <c r="U730" s="10"/>
      <c r="V730" s="10"/>
    </row>
    <row r="731" spans="1:22" ht="15.75" customHeight="1" x14ac:dyDescent="0.2">
      <c r="A731" s="10"/>
      <c r="B731" s="10"/>
      <c r="C731" s="10"/>
      <c r="D731" s="10"/>
      <c r="E731" s="10"/>
      <c r="F731" s="10"/>
      <c r="G731" s="10"/>
      <c r="H731" s="10"/>
      <c r="I731" s="10"/>
      <c r="J731" s="10"/>
      <c r="K731" s="10"/>
      <c r="L731" s="10"/>
      <c r="M731" s="10"/>
      <c r="N731" s="10"/>
      <c r="O731" s="10"/>
      <c r="P731" s="10"/>
      <c r="Q731" s="10"/>
      <c r="R731" s="294"/>
      <c r="S731" s="10"/>
      <c r="T731" s="10"/>
      <c r="U731" s="10"/>
      <c r="V731" s="10"/>
    </row>
    <row r="732" spans="1:22" ht="15.75" customHeight="1" x14ac:dyDescent="0.2">
      <c r="A732" s="10"/>
      <c r="B732" s="10"/>
      <c r="C732" s="10"/>
      <c r="D732" s="10"/>
      <c r="E732" s="10"/>
      <c r="F732" s="10"/>
      <c r="G732" s="10"/>
      <c r="H732" s="10"/>
      <c r="I732" s="10"/>
      <c r="J732" s="10"/>
      <c r="K732" s="10"/>
      <c r="L732" s="10"/>
      <c r="M732" s="10"/>
      <c r="N732" s="10"/>
      <c r="O732" s="10"/>
      <c r="P732" s="10"/>
      <c r="Q732" s="10"/>
      <c r="R732" s="294"/>
      <c r="S732" s="10"/>
      <c r="T732" s="10"/>
      <c r="U732" s="10"/>
      <c r="V732" s="10"/>
    </row>
    <row r="733" spans="1:22" ht="15.75" customHeight="1" x14ac:dyDescent="0.2">
      <c r="A733" s="10"/>
      <c r="B733" s="10"/>
      <c r="C733" s="10"/>
      <c r="D733" s="10"/>
      <c r="E733" s="10"/>
      <c r="F733" s="10"/>
      <c r="G733" s="10"/>
      <c r="H733" s="10"/>
      <c r="I733" s="10"/>
      <c r="J733" s="10"/>
      <c r="K733" s="10"/>
      <c r="L733" s="10"/>
      <c r="M733" s="10"/>
      <c r="N733" s="10"/>
      <c r="O733" s="10"/>
      <c r="P733" s="10"/>
      <c r="Q733" s="10"/>
      <c r="R733" s="294"/>
      <c r="S733" s="10"/>
      <c r="T733" s="10"/>
      <c r="U733" s="10"/>
      <c r="V733" s="10"/>
    </row>
    <row r="734" spans="1:22" ht="15.75" customHeight="1" x14ac:dyDescent="0.2">
      <c r="A734" s="10"/>
      <c r="B734" s="10"/>
      <c r="C734" s="10"/>
      <c r="D734" s="10"/>
      <c r="E734" s="10"/>
      <c r="F734" s="10"/>
      <c r="G734" s="10"/>
      <c r="H734" s="10"/>
      <c r="I734" s="10"/>
      <c r="J734" s="10"/>
      <c r="K734" s="10"/>
      <c r="L734" s="10"/>
      <c r="M734" s="10"/>
      <c r="N734" s="10"/>
      <c r="O734" s="10"/>
      <c r="P734" s="10"/>
      <c r="Q734" s="10"/>
      <c r="R734" s="294"/>
      <c r="S734" s="10"/>
      <c r="T734" s="10"/>
      <c r="U734" s="10"/>
      <c r="V734" s="10"/>
    </row>
    <row r="735" spans="1:22" ht="15.75" customHeight="1" x14ac:dyDescent="0.2">
      <c r="A735" s="10"/>
      <c r="B735" s="10"/>
      <c r="C735" s="10"/>
      <c r="D735" s="10"/>
      <c r="E735" s="10"/>
      <c r="F735" s="10"/>
      <c r="G735" s="10"/>
      <c r="H735" s="10"/>
      <c r="I735" s="10"/>
      <c r="J735" s="10"/>
      <c r="K735" s="10"/>
      <c r="L735" s="10"/>
      <c r="M735" s="10"/>
      <c r="N735" s="10"/>
      <c r="O735" s="10"/>
      <c r="P735" s="10"/>
      <c r="Q735" s="10"/>
      <c r="R735" s="294"/>
      <c r="S735" s="10"/>
      <c r="T735" s="10"/>
      <c r="U735" s="10"/>
      <c r="V735" s="10"/>
    </row>
    <row r="736" spans="1:22" ht="15.75" customHeight="1" x14ac:dyDescent="0.2">
      <c r="A736" s="10"/>
      <c r="B736" s="10"/>
      <c r="C736" s="10"/>
      <c r="D736" s="10"/>
      <c r="E736" s="10"/>
      <c r="F736" s="10"/>
      <c r="G736" s="10"/>
      <c r="H736" s="10"/>
      <c r="I736" s="10"/>
      <c r="J736" s="10"/>
      <c r="K736" s="10"/>
      <c r="L736" s="10"/>
      <c r="M736" s="10"/>
      <c r="N736" s="10"/>
      <c r="O736" s="10"/>
      <c r="P736" s="10"/>
      <c r="Q736" s="10"/>
      <c r="R736" s="294"/>
      <c r="S736" s="10"/>
      <c r="T736" s="10"/>
      <c r="U736" s="10"/>
      <c r="V736" s="10"/>
    </row>
    <row r="737" spans="1:22" ht="15.75" customHeight="1" x14ac:dyDescent="0.2">
      <c r="A737" s="10"/>
      <c r="B737" s="10"/>
      <c r="C737" s="10"/>
      <c r="D737" s="10"/>
      <c r="E737" s="10"/>
      <c r="F737" s="10"/>
      <c r="G737" s="10"/>
      <c r="H737" s="10"/>
      <c r="I737" s="10"/>
      <c r="J737" s="10"/>
      <c r="K737" s="10"/>
      <c r="L737" s="10"/>
      <c r="M737" s="10"/>
      <c r="N737" s="10"/>
      <c r="O737" s="10"/>
      <c r="P737" s="10"/>
      <c r="Q737" s="10"/>
      <c r="R737" s="294"/>
      <c r="S737" s="10"/>
      <c r="T737" s="10"/>
      <c r="U737" s="10"/>
      <c r="V737" s="10"/>
    </row>
    <row r="738" spans="1:22" ht="15.75" customHeight="1" x14ac:dyDescent="0.2">
      <c r="A738" s="10"/>
      <c r="B738" s="10"/>
      <c r="C738" s="10"/>
      <c r="D738" s="10"/>
      <c r="E738" s="10"/>
      <c r="F738" s="10"/>
      <c r="G738" s="10"/>
      <c r="H738" s="10"/>
      <c r="I738" s="10"/>
      <c r="J738" s="10"/>
      <c r="K738" s="10"/>
      <c r="L738" s="10"/>
      <c r="M738" s="10"/>
      <c r="N738" s="10"/>
      <c r="O738" s="10"/>
      <c r="P738" s="10"/>
      <c r="Q738" s="10"/>
      <c r="R738" s="294"/>
      <c r="S738" s="10"/>
      <c r="T738" s="10"/>
      <c r="U738" s="10"/>
      <c r="V738" s="10"/>
    </row>
    <row r="739" spans="1:22" ht="15.75" customHeight="1" x14ac:dyDescent="0.2">
      <c r="A739" s="10"/>
      <c r="B739" s="10"/>
      <c r="C739" s="10"/>
      <c r="D739" s="10"/>
      <c r="E739" s="10"/>
      <c r="F739" s="10"/>
      <c r="G739" s="10"/>
      <c r="H739" s="10"/>
      <c r="I739" s="10"/>
      <c r="J739" s="10"/>
      <c r="K739" s="10"/>
      <c r="L739" s="10"/>
      <c r="M739" s="10"/>
      <c r="N739" s="10"/>
      <c r="O739" s="10"/>
      <c r="P739" s="10"/>
      <c r="Q739" s="10"/>
      <c r="R739" s="294"/>
      <c r="S739" s="10"/>
      <c r="T739" s="10"/>
      <c r="U739" s="10"/>
      <c r="V739" s="10"/>
    </row>
    <row r="740" spans="1:22" ht="15.75" customHeight="1" x14ac:dyDescent="0.2">
      <c r="A740" s="10"/>
      <c r="B740" s="10"/>
      <c r="C740" s="10"/>
      <c r="D740" s="10"/>
      <c r="E740" s="10"/>
      <c r="F740" s="10"/>
      <c r="G740" s="10"/>
      <c r="H740" s="10"/>
      <c r="I740" s="10"/>
      <c r="J740" s="10"/>
      <c r="K740" s="10"/>
      <c r="L740" s="10"/>
      <c r="M740" s="10"/>
      <c r="N740" s="10"/>
      <c r="O740" s="10"/>
      <c r="P740" s="10"/>
      <c r="Q740" s="10"/>
      <c r="R740" s="294"/>
      <c r="S740" s="10"/>
      <c r="T740" s="10"/>
      <c r="U740" s="10"/>
      <c r="V740" s="10"/>
    </row>
    <row r="741" spans="1:22" ht="15.75" customHeight="1" x14ac:dyDescent="0.2">
      <c r="A741" s="10"/>
      <c r="B741" s="10"/>
      <c r="C741" s="10"/>
      <c r="D741" s="10"/>
      <c r="E741" s="10"/>
      <c r="F741" s="10"/>
      <c r="G741" s="10"/>
      <c r="H741" s="10"/>
      <c r="I741" s="10"/>
      <c r="J741" s="10"/>
      <c r="K741" s="10"/>
      <c r="L741" s="10"/>
      <c r="M741" s="10"/>
      <c r="N741" s="10"/>
      <c r="O741" s="10"/>
      <c r="P741" s="10"/>
      <c r="Q741" s="10"/>
      <c r="R741" s="294"/>
      <c r="S741" s="10"/>
      <c r="T741" s="10"/>
      <c r="U741" s="10"/>
      <c r="V741" s="10"/>
    </row>
    <row r="742" spans="1:22" ht="15.75" customHeight="1" x14ac:dyDescent="0.2">
      <c r="A742" s="10"/>
      <c r="B742" s="10"/>
      <c r="C742" s="10"/>
      <c r="D742" s="10"/>
      <c r="E742" s="10"/>
      <c r="F742" s="10"/>
      <c r="G742" s="10"/>
      <c r="H742" s="10"/>
      <c r="I742" s="10"/>
      <c r="J742" s="10"/>
      <c r="K742" s="10"/>
      <c r="L742" s="10"/>
      <c r="M742" s="10"/>
      <c r="N742" s="10"/>
      <c r="O742" s="10"/>
      <c r="P742" s="10"/>
      <c r="Q742" s="10"/>
      <c r="R742" s="294"/>
      <c r="S742" s="10"/>
      <c r="T742" s="10"/>
      <c r="U742" s="10"/>
      <c r="V742" s="10"/>
    </row>
    <row r="743" spans="1:22" ht="15.75" customHeight="1" x14ac:dyDescent="0.2">
      <c r="A743" s="10"/>
      <c r="B743" s="10"/>
      <c r="C743" s="10"/>
      <c r="D743" s="10"/>
      <c r="E743" s="10"/>
      <c r="F743" s="10"/>
      <c r="G743" s="10"/>
      <c r="H743" s="10"/>
      <c r="I743" s="10"/>
      <c r="J743" s="10"/>
      <c r="K743" s="10"/>
      <c r="L743" s="10"/>
      <c r="M743" s="10"/>
      <c r="N743" s="10"/>
      <c r="O743" s="10"/>
      <c r="P743" s="10"/>
      <c r="Q743" s="10"/>
      <c r="R743" s="294"/>
      <c r="S743" s="10"/>
      <c r="T743" s="10"/>
      <c r="U743" s="10"/>
      <c r="V743" s="10"/>
    </row>
    <row r="744" spans="1:22" ht="15.75" customHeight="1" x14ac:dyDescent="0.2">
      <c r="A744" s="10"/>
      <c r="B744" s="10"/>
      <c r="C744" s="10"/>
      <c r="D744" s="10"/>
      <c r="E744" s="10"/>
      <c r="F744" s="10"/>
      <c r="G744" s="10"/>
      <c r="H744" s="10"/>
      <c r="I744" s="10"/>
      <c r="J744" s="10"/>
      <c r="K744" s="10"/>
      <c r="L744" s="10"/>
      <c r="M744" s="10"/>
      <c r="N744" s="10"/>
      <c r="O744" s="10"/>
      <c r="P744" s="10"/>
      <c r="Q744" s="10"/>
      <c r="R744" s="294"/>
      <c r="S744" s="10"/>
      <c r="T744" s="10"/>
      <c r="U744" s="10"/>
      <c r="V744" s="10"/>
    </row>
    <row r="745" spans="1:22" ht="15.75" customHeight="1" x14ac:dyDescent="0.2">
      <c r="A745" s="10"/>
      <c r="B745" s="10"/>
      <c r="C745" s="10"/>
      <c r="D745" s="10"/>
      <c r="E745" s="10"/>
      <c r="F745" s="10"/>
      <c r="G745" s="10"/>
      <c r="H745" s="10"/>
      <c r="I745" s="10"/>
      <c r="J745" s="10"/>
      <c r="K745" s="10"/>
      <c r="L745" s="10"/>
      <c r="M745" s="10"/>
      <c r="N745" s="10"/>
      <c r="O745" s="10"/>
      <c r="P745" s="10"/>
      <c r="Q745" s="10"/>
      <c r="R745" s="294"/>
      <c r="S745" s="10"/>
      <c r="T745" s="10"/>
      <c r="U745" s="10"/>
      <c r="V745" s="10"/>
    </row>
    <row r="746" spans="1:22" ht="15.75" customHeight="1" x14ac:dyDescent="0.2">
      <c r="A746" s="10"/>
      <c r="B746" s="10"/>
      <c r="C746" s="10"/>
      <c r="D746" s="10"/>
      <c r="E746" s="10"/>
      <c r="F746" s="10"/>
      <c r="G746" s="10"/>
      <c r="H746" s="10"/>
      <c r="I746" s="10"/>
      <c r="J746" s="10"/>
      <c r="K746" s="10"/>
      <c r="L746" s="10"/>
      <c r="M746" s="10"/>
      <c r="N746" s="10"/>
      <c r="O746" s="10"/>
      <c r="P746" s="10"/>
      <c r="Q746" s="10"/>
      <c r="R746" s="294"/>
      <c r="S746" s="10"/>
      <c r="T746" s="10"/>
      <c r="U746" s="10"/>
      <c r="V746" s="10"/>
    </row>
    <row r="747" spans="1:22" ht="15.75" customHeight="1" x14ac:dyDescent="0.2">
      <c r="A747" s="10"/>
      <c r="B747" s="10"/>
      <c r="C747" s="10"/>
      <c r="D747" s="10"/>
      <c r="E747" s="10"/>
      <c r="F747" s="10"/>
      <c r="G747" s="10"/>
      <c r="H747" s="10"/>
      <c r="I747" s="10"/>
      <c r="J747" s="10"/>
      <c r="K747" s="10"/>
      <c r="L747" s="10"/>
      <c r="M747" s="10"/>
      <c r="N747" s="10"/>
      <c r="O747" s="10"/>
      <c r="P747" s="10"/>
      <c r="Q747" s="10"/>
      <c r="R747" s="294"/>
      <c r="S747" s="10"/>
      <c r="T747" s="10"/>
      <c r="U747" s="10"/>
      <c r="V747" s="10"/>
    </row>
    <row r="748" spans="1:22" ht="15.75" customHeight="1" x14ac:dyDescent="0.2">
      <c r="A748" s="10"/>
      <c r="B748" s="10"/>
      <c r="C748" s="10"/>
      <c r="D748" s="10"/>
      <c r="E748" s="10"/>
      <c r="F748" s="10"/>
      <c r="G748" s="10"/>
      <c r="H748" s="10"/>
      <c r="I748" s="10"/>
      <c r="J748" s="10"/>
      <c r="K748" s="10"/>
      <c r="L748" s="10"/>
      <c r="M748" s="10"/>
      <c r="N748" s="10"/>
      <c r="O748" s="10"/>
      <c r="P748" s="10"/>
      <c r="Q748" s="10"/>
      <c r="R748" s="294"/>
      <c r="S748" s="10"/>
      <c r="T748" s="10"/>
      <c r="U748" s="10"/>
      <c r="V748" s="10"/>
    </row>
    <row r="749" spans="1:22" ht="15.75" customHeight="1" x14ac:dyDescent="0.2">
      <c r="A749" s="10"/>
      <c r="B749" s="10"/>
      <c r="C749" s="10"/>
      <c r="D749" s="10"/>
      <c r="E749" s="10"/>
      <c r="F749" s="10"/>
      <c r="G749" s="10"/>
      <c r="H749" s="10"/>
      <c r="I749" s="10"/>
      <c r="J749" s="10"/>
      <c r="K749" s="10"/>
      <c r="L749" s="10"/>
      <c r="M749" s="10"/>
      <c r="N749" s="10"/>
      <c r="O749" s="10"/>
      <c r="P749" s="10"/>
      <c r="Q749" s="10"/>
      <c r="R749" s="294"/>
      <c r="S749" s="10"/>
      <c r="T749" s="10"/>
      <c r="U749" s="10"/>
      <c r="V749" s="10"/>
    </row>
    <row r="750" spans="1:22" ht="15.75" customHeight="1" x14ac:dyDescent="0.2">
      <c r="A750" s="10"/>
      <c r="B750" s="10"/>
      <c r="C750" s="10"/>
      <c r="D750" s="10"/>
      <c r="E750" s="10"/>
      <c r="F750" s="10"/>
      <c r="G750" s="10"/>
      <c r="H750" s="10"/>
      <c r="I750" s="10"/>
      <c r="J750" s="10"/>
      <c r="K750" s="10"/>
      <c r="L750" s="10"/>
      <c r="M750" s="10"/>
      <c r="N750" s="10"/>
      <c r="O750" s="10"/>
      <c r="P750" s="10"/>
      <c r="Q750" s="10"/>
      <c r="R750" s="294"/>
      <c r="S750" s="10"/>
      <c r="T750" s="10"/>
      <c r="U750" s="10"/>
      <c r="V750" s="10"/>
    </row>
    <row r="751" spans="1:22" ht="15.75" customHeight="1" x14ac:dyDescent="0.2">
      <c r="A751" s="10"/>
      <c r="B751" s="10"/>
      <c r="C751" s="10"/>
      <c r="D751" s="10"/>
      <c r="E751" s="10"/>
      <c r="F751" s="10"/>
      <c r="G751" s="10"/>
      <c r="H751" s="10"/>
      <c r="I751" s="10"/>
      <c r="J751" s="10"/>
      <c r="K751" s="10"/>
      <c r="L751" s="10"/>
      <c r="M751" s="10"/>
      <c r="N751" s="10"/>
      <c r="O751" s="10"/>
      <c r="P751" s="10"/>
      <c r="Q751" s="10"/>
      <c r="R751" s="294"/>
      <c r="S751" s="10"/>
      <c r="T751" s="10"/>
      <c r="U751" s="10"/>
      <c r="V751" s="10"/>
    </row>
    <row r="752" spans="1:22" ht="15.75" customHeight="1" x14ac:dyDescent="0.2">
      <c r="A752" s="10"/>
      <c r="B752" s="10"/>
      <c r="C752" s="10"/>
      <c r="D752" s="10"/>
      <c r="E752" s="10"/>
      <c r="F752" s="10"/>
      <c r="G752" s="10"/>
      <c r="H752" s="10"/>
      <c r="I752" s="10"/>
      <c r="J752" s="10"/>
      <c r="K752" s="10"/>
      <c r="L752" s="10"/>
      <c r="M752" s="10"/>
      <c r="N752" s="10"/>
      <c r="O752" s="10"/>
      <c r="P752" s="10"/>
      <c r="Q752" s="10"/>
      <c r="R752" s="294"/>
      <c r="S752" s="10"/>
      <c r="T752" s="10"/>
      <c r="U752" s="10"/>
      <c r="V752" s="10"/>
    </row>
    <row r="753" spans="1:22" ht="15.75" customHeight="1" x14ac:dyDescent="0.2">
      <c r="A753" s="10"/>
      <c r="B753" s="10"/>
      <c r="C753" s="10"/>
      <c r="D753" s="10"/>
      <c r="E753" s="10"/>
      <c r="F753" s="10"/>
      <c r="G753" s="10"/>
      <c r="H753" s="10"/>
      <c r="I753" s="10"/>
      <c r="J753" s="10"/>
      <c r="K753" s="10"/>
      <c r="L753" s="10"/>
      <c r="M753" s="10"/>
      <c r="N753" s="10"/>
      <c r="O753" s="10"/>
      <c r="P753" s="10"/>
      <c r="Q753" s="10"/>
      <c r="R753" s="294"/>
      <c r="S753" s="10"/>
      <c r="T753" s="10"/>
      <c r="U753" s="10"/>
      <c r="V753" s="10"/>
    </row>
    <row r="754" spans="1:22" ht="15.75" customHeight="1" x14ac:dyDescent="0.2">
      <c r="A754" s="10"/>
      <c r="B754" s="10"/>
      <c r="C754" s="10"/>
      <c r="D754" s="10"/>
      <c r="E754" s="10"/>
      <c r="F754" s="10"/>
      <c r="G754" s="10"/>
      <c r="H754" s="10"/>
      <c r="I754" s="10"/>
      <c r="J754" s="10"/>
      <c r="K754" s="10"/>
      <c r="L754" s="10"/>
      <c r="M754" s="10"/>
      <c r="N754" s="10"/>
      <c r="O754" s="10"/>
      <c r="P754" s="10"/>
      <c r="Q754" s="10"/>
      <c r="R754" s="294"/>
      <c r="S754" s="10"/>
      <c r="T754" s="10"/>
      <c r="U754" s="10"/>
      <c r="V754" s="10"/>
    </row>
    <row r="755" spans="1:22" ht="15.75" customHeight="1" x14ac:dyDescent="0.2">
      <c r="A755" s="10"/>
      <c r="B755" s="10"/>
      <c r="C755" s="10"/>
      <c r="D755" s="10"/>
      <c r="E755" s="10"/>
      <c r="F755" s="10"/>
      <c r="G755" s="10"/>
      <c r="H755" s="10"/>
      <c r="I755" s="10"/>
      <c r="J755" s="10"/>
      <c r="K755" s="10"/>
      <c r="L755" s="10"/>
      <c r="M755" s="10"/>
      <c r="N755" s="10"/>
      <c r="O755" s="10"/>
      <c r="P755" s="10"/>
      <c r="Q755" s="10"/>
      <c r="R755" s="294"/>
      <c r="S755" s="10"/>
      <c r="T755" s="10"/>
      <c r="U755" s="10"/>
      <c r="V755" s="10"/>
    </row>
    <row r="756" spans="1:22" ht="15.75" customHeight="1" x14ac:dyDescent="0.2">
      <c r="A756" s="10"/>
      <c r="B756" s="10"/>
      <c r="C756" s="10"/>
      <c r="D756" s="10"/>
      <c r="E756" s="10"/>
      <c r="F756" s="10"/>
      <c r="G756" s="10"/>
      <c r="H756" s="10"/>
      <c r="I756" s="10"/>
      <c r="J756" s="10"/>
      <c r="K756" s="10"/>
      <c r="L756" s="10"/>
      <c r="M756" s="10"/>
      <c r="N756" s="10"/>
      <c r="O756" s="10"/>
      <c r="P756" s="10"/>
      <c r="Q756" s="10"/>
      <c r="R756" s="294"/>
      <c r="S756" s="10"/>
      <c r="T756" s="10"/>
      <c r="U756" s="10"/>
      <c r="V756" s="10"/>
    </row>
    <row r="757" spans="1:22" ht="15.75" customHeight="1" x14ac:dyDescent="0.2">
      <c r="A757" s="10"/>
      <c r="B757" s="10"/>
      <c r="C757" s="10"/>
      <c r="D757" s="10"/>
      <c r="E757" s="10"/>
      <c r="F757" s="10"/>
      <c r="G757" s="10"/>
      <c r="H757" s="10"/>
      <c r="I757" s="10"/>
      <c r="J757" s="10"/>
      <c r="K757" s="10"/>
      <c r="L757" s="10"/>
      <c r="M757" s="10"/>
      <c r="N757" s="10"/>
      <c r="O757" s="10"/>
      <c r="P757" s="10"/>
      <c r="Q757" s="10"/>
      <c r="R757" s="294"/>
      <c r="S757" s="10"/>
      <c r="T757" s="10"/>
      <c r="U757" s="10"/>
      <c r="V757" s="10"/>
    </row>
    <row r="758" spans="1:22" ht="15.75" customHeight="1" x14ac:dyDescent="0.2">
      <c r="A758" s="10"/>
      <c r="B758" s="10"/>
      <c r="C758" s="10"/>
      <c r="D758" s="10"/>
      <c r="E758" s="10"/>
      <c r="F758" s="10"/>
      <c r="G758" s="10"/>
      <c r="H758" s="10"/>
      <c r="I758" s="10"/>
      <c r="J758" s="10"/>
      <c r="K758" s="10"/>
      <c r="L758" s="10"/>
      <c r="M758" s="10"/>
      <c r="N758" s="10"/>
      <c r="O758" s="10"/>
      <c r="P758" s="10"/>
      <c r="Q758" s="10"/>
      <c r="R758" s="294"/>
      <c r="S758" s="10"/>
      <c r="T758" s="10"/>
      <c r="U758" s="10"/>
      <c r="V758" s="10"/>
    </row>
    <row r="759" spans="1:22" ht="15.75" customHeight="1" x14ac:dyDescent="0.2">
      <c r="A759" s="10"/>
      <c r="B759" s="10"/>
      <c r="C759" s="10"/>
      <c r="D759" s="10"/>
      <c r="E759" s="10"/>
      <c r="F759" s="10"/>
      <c r="G759" s="10"/>
      <c r="H759" s="10"/>
      <c r="I759" s="10"/>
      <c r="J759" s="10"/>
      <c r="K759" s="10"/>
      <c r="L759" s="10"/>
      <c r="M759" s="10"/>
      <c r="N759" s="10"/>
      <c r="O759" s="10"/>
      <c r="P759" s="10"/>
      <c r="Q759" s="10"/>
      <c r="R759" s="294"/>
      <c r="S759" s="10"/>
      <c r="T759" s="10"/>
      <c r="U759" s="10"/>
      <c r="V759" s="10"/>
    </row>
    <row r="760" spans="1:22" ht="15.75" customHeight="1" x14ac:dyDescent="0.2">
      <c r="A760" s="10"/>
      <c r="B760" s="10"/>
      <c r="C760" s="10"/>
      <c r="D760" s="10"/>
      <c r="E760" s="10"/>
      <c r="F760" s="10"/>
      <c r="G760" s="10"/>
      <c r="H760" s="10"/>
      <c r="I760" s="10"/>
      <c r="J760" s="10"/>
      <c r="K760" s="10"/>
      <c r="L760" s="10"/>
      <c r="M760" s="10"/>
      <c r="N760" s="10"/>
      <c r="O760" s="10"/>
      <c r="P760" s="10"/>
      <c r="Q760" s="10"/>
      <c r="R760" s="294"/>
      <c r="S760" s="10"/>
      <c r="T760" s="10"/>
      <c r="U760" s="10"/>
      <c r="V760" s="10"/>
    </row>
    <row r="761" spans="1:22" ht="15.75" customHeight="1" x14ac:dyDescent="0.2">
      <c r="A761" s="10"/>
      <c r="B761" s="10"/>
      <c r="C761" s="10"/>
      <c r="D761" s="10"/>
      <c r="E761" s="10"/>
      <c r="F761" s="10"/>
      <c r="G761" s="10"/>
      <c r="H761" s="10"/>
      <c r="I761" s="10"/>
      <c r="J761" s="10"/>
      <c r="K761" s="10"/>
      <c r="L761" s="10"/>
      <c r="M761" s="10"/>
      <c r="N761" s="10"/>
      <c r="O761" s="10"/>
      <c r="P761" s="10"/>
      <c r="Q761" s="10"/>
      <c r="R761" s="294"/>
      <c r="S761" s="10"/>
      <c r="T761" s="10"/>
      <c r="U761" s="10"/>
      <c r="V761" s="10"/>
    </row>
    <row r="762" spans="1:22" ht="15.75" customHeight="1" x14ac:dyDescent="0.2">
      <c r="A762" s="10"/>
      <c r="B762" s="10"/>
      <c r="C762" s="10"/>
      <c r="D762" s="10"/>
      <c r="E762" s="10"/>
      <c r="F762" s="10"/>
      <c r="G762" s="10"/>
      <c r="H762" s="10"/>
      <c r="I762" s="10"/>
      <c r="J762" s="10"/>
      <c r="K762" s="10"/>
      <c r="L762" s="10"/>
      <c r="M762" s="10"/>
      <c r="N762" s="10"/>
      <c r="O762" s="10"/>
      <c r="P762" s="10"/>
      <c r="Q762" s="10"/>
      <c r="R762" s="294"/>
      <c r="S762" s="10"/>
      <c r="T762" s="10"/>
      <c r="U762" s="10"/>
      <c r="V762" s="10"/>
    </row>
    <row r="763" spans="1:22" ht="15.75" customHeight="1" x14ac:dyDescent="0.2">
      <c r="A763" s="10"/>
      <c r="B763" s="10"/>
      <c r="C763" s="10"/>
      <c r="D763" s="10"/>
      <c r="E763" s="10"/>
      <c r="F763" s="10"/>
      <c r="G763" s="10"/>
      <c r="H763" s="10"/>
      <c r="I763" s="10"/>
      <c r="J763" s="10"/>
      <c r="K763" s="10"/>
      <c r="L763" s="10"/>
      <c r="M763" s="10"/>
      <c r="N763" s="10"/>
      <c r="O763" s="10"/>
      <c r="P763" s="10"/>
      <c r="Q763" s="10"/>
      <c r="R763" s="294"/>
      <c r="S763" s="10"/>
      <c r="T763" s="10"/>
      <c r="U763" s="10"/>
      <c r="V763" s="10"/>
    </row>
    <row r="764" spans="1:22" ht="15.75" customHeight="1" x14ac:dyDescent="0.2">
      <c r="A764" s="10"/>
      <c r="B764" s="10"/>
      <c r="C764" s="10"/>
      <c r="D764" s="10"/>
      <c r="E764" s="10"/>
      <c r="F764" s="10"/>
      <c r="G764" s="10"/>
      <c r="H764" s="10"/>
      <c r="I764" s="10"/>
      <c r="J764" s="10"/>
      <c r="K764" s="10"/>
      <c r="L764" s="10"/>
      <c r="M764" s="10"/>
      <c r="N764" s="10"/>
      <c r="O764" s="10"/>
      <c r="P764" s="10"/>
      <c r="Q764" s="10"/>
      <c r="R764" s="294"/>
      <c r="S764" s="10"/>
      <c r="T764" s="10"/>
      <c r="U764" s="10"/>
      <c r="V764" s="10"/>
    </row>
    <row r="765" spans="1:22" ht="15.75" customHeight="1" x14ac:dyDescent="0.2">
      <c r="A765" s="10"/>
      <c r="B765" s="10"/>
      <c r="C765" s="10"/>
      <c r="D765" s="10"/>
      <c r="E765" s="10"/>
      <c r="F765" s="10"/>
      <c r="G765" s="10"/>
      <c r="H765" s="10"/>
      <c r="I765" s="10"/>
      <c r="J765" s="10"/>
      <c r="K765" s="10"/>
      <c r="L765" s="10"/>
      <c r="M765" s="10"/>
      <c r="N765" s="10"/>
      <c r="O765" s="10"/>
      <c r="P765" s="10"/>
      <c r="Q765" s="10"/>
      <c r="R765" s="294"/>
      <c r="S765" s="10"/>
      <c r="T765" s="10"/>
      <c r="U765" s="10"/>
      <c r="V765" s="10"/>
    </row>
  </sheetData>
  <pageMargins left="0.70866141732283472" right="0.70866141732283472" top="0.74803149606299213" bottom="0.74803149606299213" header="0.39370078740157483" footer="0"/>
  <pageSetup paperSize="8" scale="46" pageOrder="overThenDown" orientation="landscape" r:id="rId1"/>
  <headerFooter>
    <oddHeader>&amp;R&amp;F - &amp;A
&amp;P of &amp;N</oddHeader>
  </headerFooter>
  <colBreaks count="2" manualBreakCount="2">
    <brk id="12" max="1048575" man="1"/>
    <brk id="22" max="1048575" man="1"/>
  </colBreaks>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A00-000000000000}">
          <x14:formula1>
            <xm:f>'Z:\Data Collection Regulation\DCF 2022-2027\DCF Annual Report  2023\WP 2023\[Ireland _WP_2022-2027_tables_20221027.xlsx]MasterCodeList'!#REF!</xm:f>
          </x14:formula1>
          <xm:sqref>O4:P10 A4:A10 M17:M18 M4:M12 D4:H10</xm:sqref>
        </x14:dataValidation>
      </x14:dataValidations>
    </ext>
  </extLst>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outlinePr summaryBelow="0" summaryRight="0"/>
    <pageSetUpPr fitToPage="1"/>
  </sheetPr>
  <dimension ref="A1:AD621"/>
  <sheetViews>
    <sheetView topLeftCell="Q52" zoomScale="90" zoomScaleNormal="90" zoomScaleSheetLayoutView="100" workbookViewId="0">
      <selection activeCell="A16" sqref="A16:XFD16"/>
    </sheetView>
  </sheetViews>
  <sheetFormatPr defaultColWidth="14.42578125" defaultRowHeight="15" customHeight="1" x14ac:dyDescent="0.2"/>
  <cols>
    <col min="1" max="1" width="11.42578125" style="42" customWidth="1"/>
    <col min="2" max="2" width="26.42578125" style="42" customWidth="1"/>
    <col min="3" max="4" width="23.140625" style="42" customWidth="1"/>
    <col min="5" max="7" width="26.42578125" style="42" customWidth="1"/>
    <col min="8" max="8" width="19.85546875" style="42" customWidth="1"/>
    <col min="9" max="9" width="26.140625" style="42" customWidth="1"/>
    <col min="10" max="10" width="26.85546875" style="42" customWidth="1"/>
    <col min="11" max="11" width="18.85546875" style="42" customWidth="1"/>
    <col min="12" max="13" width="26.42578125" style="42" customWidth="1"/>
    <col min="14" max="14" width="17.42578125" style="42" customWidth="1"/>
    <col min="15" max="21" width="26.42578125" style="42" customWidth="1"/>
    <col min="22" max="22" width="18.7109375" style="42" customWidth="1"/>
    <col min="23" max="24" width="14.42578125" style="205"/>
    <col min="25" max="26" width="14.42578125" style="42"/>
    <col min="27" max="27" width="17.5703125" style="42" customWidth="1"/>
    <col min="28" max="28" width="24.28515625" style="42" customWidth="1"/>
    <col min="29" max="29" width="22.140625" style="42" customWidth="1"/>
    <col min="30" max="30" width="21" style="42" bestFit="1" customWidth="1"/>
    <col min="31" max="16384" width="14.42578125" style="42"/>
  </cols>
  <sheetData>
    <row r="1" spans="1:30" ht="41.1" customHeight="1" x14ac:dyDescent="0.2">
      <c r="A1" s="44" t="s">
        <v>999</v>
      </c>
      <c r="C1" s="114"/>
      <c r="D1" s="114"/>
      <c r="W1" s="42"/>
      <c r="X1" s="42"/>
      <c r="AB1" s="182"/>
      <c r="AC1" s="182"/>
    </row>
    <row r="2" spans="1:30" ht="63.75" x14ac:dyDescent="0.2">
      <c r="A2" s="115" t="s">
        <v>87</v>
      </c>
      <c r="B2" s="115" t="s">
        <v>856</v>
      </c>
      <c r="C2" s="116" t="s">
        <v>853</v>
      </c>
      <c r="D2" s="116" t="s">
        <v>142</v>
      </c>
      <c r="E2" s="115" t="s">
        <v>1000</v>
      </c>
      <c r="F2" s="115" t="s">
        <v>1001</v>
      </c>
      <c r="G2" s="115" t="s">
        <v>1002</v>
      </c>
      <c r="H2" s="115" t="s">
        <v>429</v>
      </c>
      <c r="I2" s="115" t="s">
        <v>925</v>
      </c>
      <c r="J2" s="115" t="s">
        <v>1003</v>
      </c>
      <c r="K2" s="115" t="s">
        <v>453</v>
      </c>
      <c r="L2" s="115" t="s">
        <v>957</v>
      </c>
      <c r="M2" s="115" t="s">
        <v>1004</v>
      </c>
      <c r="N2" s="115" t="s">
        <v>403</v>
      </c>
      <c r="O2" s="116" t="s">
        <v>1005</v>
      </c>
      <c r="P2" s="115" t="s">
        <v>1006</v>
      </c>
      <c r="Q2" s="115" t="s">
        <v>1007</v>
      </c>
      <c r="R2" s="115" t="s">
        <v>1008</v>
      </c>
      <c r="S2" s="115" t="s">
        <v>1009</v>
      </c>
      <c r="T2" s="115" t="s">
        <v>1010</v>
      </c>
      <c r="U2" s="115" t="s">
        <v>859</v>
      </c>
      <c r="V2" s="183" t="s">
        <v>1011</v>
      </c>
      <c r="W2" s="183" t="s">
        <v>1012</v>
      </c>
      <c r="X2" s="183" t="s">
        <v>1013</v>
      </c>
      <c r="Y2" s="183" t="s">
        <v>1014</v>
      </c>
      <c r="Z2" s="183" t="s">
        <v>1015</v>
      </c>
      <c r="AA2" s="183" t="s">
        <v>1016</v>
      </c>
      <c r="AB2" s="184" t="s">
        <v>1017</v>
      </c>
      <c r="AC2" s="184" t="s">
        <v>1018</v>
      </c>
      <c r="AD2" s="183" t="s">
        <v>912</v>
      </c>
    </row>
    <row r="3" spans="1:30" ht="38.25" x14ac:dyDescent="0.2">
      <c r="A3" s="171" t="s">
        <v>1019</v>
      </c>
      <c r="B3" s="105" t="s">
        <v>1020</v>
      </c>
      <c r="C3" s="122" t="s">
        <v>863</v>
      </c>
      <c r="D3" s="122" t="s">
        <v>864</v>
      </c>
      <c r="E3" s="105" t="s">
        <v>1020</v>
      </c>
      <c r="F3" s="105" t="s">
        <v>1020</v>
      </c>
      <c r="G3" s="105" t="s">
        <v>1020</v>
      </c>
      <c r="H3" s="105" t="s">
        <v>1021</v>
      </c>
      <c r="I3" s="105" t="s">
        <v>1020</v>
      </c>
      <c r="J3" s="105" t="s">
        <v>1020</v>
      </c>
      <c r="K3" s="105" t="s">
        <v>1022</v>
      </c>
      <c r="L3" s="105" t="s">
        <v>1020</v>
      </c>
      <c r="M3" s="105" t="s">
        <v>1020</v>
      </c>
      <c r="N3" s="105" t="s">
        <v>953</v>
      </c>
      <c r="O3" s="105" t="s">
        <v>1023</v>
      </c>
      <c r="P3" s="105" t="s">
        <v>1020</v>
      </c>
      <c r="Q3" s="105" t="s">
        <v>1020</v>
      </c>
      <c r="R3" s="105" t="s">
        <v>1020</v>
      </c>
      <c r="S3" s="105" t="s">
        <v>1020</v>
      </c>
      <c r="T3" s="105" t="s">
        <v>1020</v>
      </c>
      <c r="U3" s="105" t="s">
        <v>1020</v>
      </c>
      <c r="V3" s="185" t="s">
        <v>1024</v>
      </c>
      <c r="W3" s="185" t="s">
        <v>1024</v>
      </c>
      <c r="X3" s="185" t="s">
        <v>1024</v>
      </c>
      <c r="Y3" s="185" t="s">
        <v>1024</v>
      </c>
      <c r="Z3" s="185" t="s">
        <v>1024</v>
      </c>
      <c r="AA3" s="185" t="s">
        <v>1024</v>
      </c>
      <c r="AB3" s="215" t="s">
        <v>1025</v>
      </c>
      <c r="AC3" s="215" t="s">
        <v>1026</v>
      </c>
      <c r="AD3" s="185" t="s">
        <v>1024</v>
      </c>
    </row>
    <row r="4" spans="1:30" ht="76.5" x14ac:dyDescent="0.2">
      <c r="A4" s="227" t="s">
        <v>118</v>
      </c>
      <c r="B4" s="227">
        <v>2023</v>
      </c>
      <c r="C4" s="227" t="s">
        <v>655</v>
      </c>
      <c r="D4" s="227" t="s">
        <v>144</v>
      </c>
      <c r="E4" s="227" t="s">
        <v>745</v>
      </c>
      <c r="F4" s="227" t="s">
        <v>744</v>
      </c>
      <c r="G4" s="227" t="s">
        <v>1262</v>
      </c>
      <c r="H4" s="227" t="s">
        <v>435</v>
      </c>
      <c r="I4" s="227" t="s">
        <v>1130</v>
      </c>
      <c r="J4" s="227" t="s">
        <v>1262</v>
      </c>
      <c r="K4" s="227" t="s">
        <v>1797</v>
      </c>
      <c r="L4" s="227" t="s">
        <v>1285</v>
      </c>
      <c r="M4" s="227">
        <v>5</v>
      </c>
      <c r="N4" s="227" t="s">
        <v>408</v>
      </c>
      <c r="O4" s="227" t="s">
        <v>1798</v>
      </c>
      <c r="P4" s="227" t="s">
        <v>1799</v>
      </c>
      <c r="Q4" s="227" t="s">
        <v>1800</v>
      </c>
      <c r="R4" s="227" t="s">
        <v>1547</v>
      </c>
      <c r="S4" s="227" t="s">
        <v>1547</v>
      </c>
      <c r="T4" s="227" t="s">
        <v>1547</v>
      </c>
      <c r="U4" s="227" t="s">
        <v>1801</v>
      </c>
      <c r="V4" s="247" t="s">
        <v>1262</v>
      </c>
      <c r="W4" s="248" t="s">
        <v>180</v>
      </c>
      <c r="X4" s="248" t="s">
        <v>180</v>
      </c>
      <c r="Y4" s="248" t="s">
        <v>180</v>
      </c>
      <c r="Z4" s="248" t="s">
        <v>180</v>
      </c>
      <c r="AA4" s="248" t="s">
        <v>180</v>
      </c>
      <c r="AB4" s="215" t="e">
        <f t="shared" ref="AB4:AB18" si="0">IF(OR(X4/R4&lt;0.9,X4/R4&gt;1.5),"X","")</f>
        <v>#VALUE!</v>
      </c>
      <c r="AC4" s="215" t="str">
        <f t="shared" ref="AC4:AC18" si="1">IF(OR(AA4="N",Z4="N",AA4="",Z4=""),"X","")</f>
        <v/>
      </c>
      <c r="AD4" s="110" t="s">
        <v>1932</v>
      </c>
    </row>
    <row r="5" spans="1:30" ht="63.75" x14ac:dyDescent="0.2">
      <c r="A5" s="227" t="s">
        <v>118</v>
      </c>
      <c r="B5" s="227">
        <v>2023</v>
      </c>
      <c r="C5" s="227" t="s">
        <v>656</v>
      </c>
      <c r="D5" s="227" t="s">
        <v>144</v>
      </c>
      <c r="E5" s="227" t="s">
        <v>1802</v>
      </c>
      <c r="F5" s="227" t="s">
        <v>766</v>
      </c>
      <c r="G5" s="227" t="s">
        <v>1262</v>
      </c>
      <c r="H5" s="227" t="s">
        <v>435</v>
      </c>
      <c r="I5" s="227" t="s">
        <v>1130</v>
      </c>
      <c r="J5" s="227" t="s">
        <v>1130</v>
      </c>
      <c r="K5" s="227" t="s">
        <v>1797</v>
      </c>
      <c r="L5" s="227" t="s">
        <v>1803</v>
      </c>
      <c r="M5" s="227" t="s">
        <v>1804</v>
      </c>
      <c r="N5" s="227" t="s">
        <v>408</v>
      </c>
      <c r="O5" s="227" t="s">
        <v>1805</v>
      </c>
      <c r="P5" s="227">
        <v>47</v>
      </c>
      <c r="Q5" s="227" t="s">
        <v>1806</v>
      </c>
      <c r="R5" s="227">
        <v>170</v>
      </c>
      <c r="S5" s="227" t="s">
        <v>1807</v>
      </c>
      <c r="T5" s="237" t="s">
        <v>1808</v>
      </c>
      <c r="U5" s="227" t="s">
        <v>1809</v>
      </c>
      <c r="V5" s="110" t="s">
        <v>180</v>
      </c>
      <c r="W5" s="208">
        <v>45</v>
      </c>
      <c r="X5" s="208">
        <v>160</v>
      </c>
      <c r="Y5" s="110" t="s">
        <v>1130</v>
      </c>
      <c r="Z5" s="178" t="s">
        <v>1262</v>
      </c>
      <c r="AA5" s="178" t="s">
        <v>1262</v>
      </c>
      <c r="AB5" s="215" t="str">
        <f t="shared" si="0"/>
        <v/>
      </c>
      <c r="AC5" s="215" t="str">
        <f t="shared" si="1"/>
        <v/>
      </c>
      <c r="AD5" s="110"/>
    </row>
    <row r="6" spans="1:30" ht="63.75" x14ac:dyDescent="0.2">
      <c r="A6" s="227" t="s">
        <v>118</v>
      </c>
      <c r="B6" s="227">
        <v>2023</v>
      </c>
      <c r="C6" s="227" t="s">
        <v>656</v>
      </c>
      <c r="D6" s="227" t="s">
        <v>144</v>
      </c>
      <c r="E6" s="227" t="s">
        <v>1802</v>
      </c>
      <c r="F6" s="227" t="s">
        <v>766</v>
      </c>
      <c r="G6" s="227" t="s">
        <v>1262</v>
      </c>
      <c r="H6" s="227" t="s">
        <v>435</v>
      </c>
      <c r="I6" s="227" t="s">
        <v>1130</v>
      </c>
      <c r="J6" s="227" t="s">
        <v>1130</v>
      </c>
      <c r="K6" s="227" t="s">
        <v>1797</v>
      </c>
      <c r="L6" s="227" t="s">
        <v>1803</v>
      </c>
      <c r="M6" s="227" t="s">
        <v>1804</v>
      </c>
      <c r="N6" s="227" t="s">
        <v>408</v>
      </c>
      <c r="O6" s="227" t="s">
        <v>1805</v>
      </c>
      <c r="P6" s="227">
        <v>47</v>
      </c>
      <c r="Q6" s="227" t="s">
        <v>1810</v>
      </c>
      <c r="R6" s="227">
        <v>170</v>
      </c>
      <c r="S6" s="227" t="s">
        <v>1807</v>
      </c>
      <c r="T6" s="237" t="s">
        <v>1808</v>
      </c>
      <c r="U6" s="227" t="s">
        <v>1809</v>
      </c>
      <c r="V6" s="110" t="s">
        <v>180</v>
      </c>
      <c r="W6" s="208">
        <v>45</v>
      </c>
      <c r="X6" s="208">
        <v>160</v>
      </c>
      <c r="Y6" s="110" t="s">
        <v>1130</v>
      </c>
      <c r="Z6" s="178" t="s">
        <v>1262</v>
      </c>
      <c r="AA6" s="178" t="s">
        <v>1262</v>
      </c>
      <c r="AB6" s="215" t="str">
        <f t="shared" si="0"/>
        <v/>
      </c>
      <c r="AC6" s="215" t="str">
        <f t="shared" si="1"/>
        <v/>
      </c>
      <c r="AD6" s="110"/>
    </row>
    <row r="7" spans="1:30" ht="63.75" x14ac:dyDescent="0.2">
      <c r="A7" s="227" t="s">
        <v>118</v>
      </c>
      <c r="B7" s="227">
        <v>2023</v>
      </c>
      <c r="C7" s="227" t="s">
        <v>656</v>
      </c>
      <c r="D7" s="227" t="s">
        <v>144</v>
      </c>
      <c r="E7" s="227" t="s">
        <v>1802</v>
      </c>
      <c r="F7" s="227" t="s">
        <v>766</v>
      </c>
      <c r="G7" s="227" t="s">
        <v>1262</v>
      </c>
      <c r="H7" s="227" t="s">
        <v>435</v>
      </c>
      <c r="I7" s="227" t="s">
        <v>1130</v>
      </c>
      <c r="J7" s="227" t="s">
        <v>1130</v>
      </c>
      <c r="K7" s="227" t="s">
        <v>1797</v>
      </c>
      <c r="L7" s="227" t="s">
        <v>1803</v>
      </c>
      <c r="M7" s="227" t="s">
        <v>1804</v>
      </c>
      <c r="N7" s="227" t="s">
        <v>408</v>
      </c>
      <c r="O7" s="227" t="s">
        <v>1805</v>
      </c>
      <c r="P7" s="227">
        <v>47</v>
      </c>
      <c r="Q7" s="227" t="s">
        <v>1811</v>
      </c>
      <c r="R7" s="227">
        <v>170</v>
      </c>
      <c r="S7" s="227" t="s">
        <v>1807</v>
      </c>
      <c r="T7" s="237" t="s">
        <v>1808</v>
      </c>
      <c r="U7" s="227" t="s">
        <v>1809</v>
      </c>
      <c r="V7" s="110" t="s">
        <v>180</v>
      </c>
      <c r="W7" s="208">
        <v>45</v>
      </c>
      <c r="X7" s="208">
        <v>160</v>
      </c>
      <c r="Y7" s="110" t="s">
        <v>1130</v>
      </c>
      <c r="Z7" s="178" t="s">
        <v>1262</v>
      </c>
      <c r="AA7" s="178" t="s">
        <v>1262</v>
      </c>
      <c r="AB7" s="215" t="str">
        <f t="shared" si="0"/>
        <v/>
      </c>
      <c r="AC7" s="215" t="str">
        <f t="shared" si="1"/>
        <v/>
      </c>
      <c r="AD7" s="110"/>
    </row>
    <row r="8" spans="1:30" ht="63.75" x14ac:dyDescent="0.2">
      <c r="A8" s="227" t="s">
        <v>118</v>
      </c>
      <c r="B8" s="227">
        <v>2023</v>
      </c>
      <c r="C8" s="227" t="s">
        <v>656</v>
      </c>
      <c r="D8" s="227" t="s">
        <v>144</v>
      </c>
      <c r="E8" s="227" t="s">
        <v>1802</v>
      </c>
      <c r="F8" s="227" t="s">
        <v>766</v>
      </c>
      <c r="G8" s="227" t="s">
        <v>1262</v>
      </c>
      <c r="H8" s="227" t="s">
        <v>435</v>
      </c>
      <c r="I8" s="227" t="s">
        <v>1130</v>
      </c>
      <c r="J8" s="227" t="s">
        <v>1130</v>
      </c>
      <c r="K8" s="227" t="s">
        <v>1797</v>
      </c>
      <c r="L8" s="227" t="s">
        <v>1803</v>
      </c>
      <c r="M8" s="227" t="s">
        <v>1804</v>
      </c>
      <c r="N8" s="227" t="s">
        <v>408</v>
      </c>
      <c r="O8" s="227" t="s">
        <v>1805</v>
      </c>
      <c r="P8" s="227">
        <v>47</v>
      </c>
      <c r="Q8" s="227" t="s">
        <v>1812</v>
      </c>
      <c r="R8" s="227" t="s">
        <v>1813</v>
      </c>
      <c r="S8" s="227" t="s">
        <v>1814</v>
      </c>
      <c r="T8" s="237" t="s">
        <v>1808</v>
      </c>
      <c r="U8" s="227" t="s">
        <v>1815</v>
      </c>
      <c r="V8" s="110" t="s">
        <v>180</v>
      </c>
      <c r="W8" s="208">
        <v>45</v>
      </c>
      <c r="X8" s="208">
        <v>160</v>
      </c>
      <c r="Y8" s="110" t="s">
        <v>1130</v>
      </c>
      <c r="Z8" s="178" t="s">
        <v>1262</v>
      </c>
      <c r="AA8" s="178" t="s">
        <v>1262</v>
      </c>
      <c r="AB8" s="215" t="e">
        <f t="shared" si="0"/>
        <v>#VALUE!</v>
      </c>
      <c r="AC8" s="215" t="str">
        <f t="shared" si="1"/>
        <v/>
      </c>
      <c r="AD8" s="110"/>
    </row>
    <row r="9" spans="1:30" ht="63.75" x14ac:dyDescent="0.2">
      <c r="A9" s="227" t="s">
        <v>118</v>
      </c>
      <c r="B9" s="227">
        <v>2023</v>
      </c>
      <c r="C9" s="227" t="s">
        <v>656</v>
      </c>
      <c r="D9" s="227" t="s">
        <v>144</v>
      </c>
      <c r="E9" s="227" t="s">
        <v>1802</v>
      </c>
      <c r="F9" s="227" t="s">
        <v>766</v>
      </c>
      <c r="G9" s="227" t="s">
        <v>1262</v>
      </c>
      <c r="H9" s="227" t="s">
        <v>435</v>
      </c>
      <c r="I9" s="227" t="s">
        <v>1130</v>
      </c>
      <c r="J9" s="227" t="s">
        <v>1130</v>
      </c>
      <c r="K9" s="227" t="s">
        <v>1797</v>
      </c>
      <c r="L9" s="227" t="s">
        <v>1803</v>
      </c>
      <c r="M9" s="227" t="s">
        <v>1804</v>
      </c>
      <c r="N9" s="227" t="s">
        <v>408</v>
      </c>
      <c r="O9" s="227" t="s">
        <v>1805</v>
      </c>
      <c r="P9" s="227">
        <v>47</v>
      </c>
      <c r="Q9" s="227" t="s">
        <v>1816</v>
      </c>
      <c r="R9" s="227" t="s">
        <v>1813</v>
      </c>
      <c r="S9" s="227" t="s">
        <v>1817</v>
      </c>
      <c r="T9" s="237" t="s">
        <v>1808</v>
      </c>
      <c r="U9" s="227" t="s">
        <v>435</v>
      </c>
      <c r="V9" s="110" t="s">
        <v>180</v>
      </c>
      <c r="W9" s="208">
        <v>45</v>
      </c>
      <c r="X9" s="208">
        <v>160</v>
      </c>
      <c r="Y9" s="110" t="s">
        <v>1130</v>
      </c>
      <c r="Z9" s="178" t="s">
        <v>1262</v>
      </c>
      <c r="AA9" s="178" t="s">
        <v>1262</v>
      </c>
      <c r="AB9" s="215" t="e">
        <f t="shared" si="0"/>
        <v>#VALUE!</v>
      </c>
      <c r="AC9" s="215" t="str">
        <f t="shared" si="1"/>
        <v/>
      </c>
      <c r="AD9" s="110"/>
    </row>
    <row r="10" spans="1:30" ht="25.5" x14ac:dyDescent="0.2">
      <c r="A10" s="227" t="s">
        <v>118</v>
      </c>
      <c r="B10" s="227">
        <v>2023</v>
      </c>
      <c r="C10" s="227" t="s">
        <v>656</v>
      </c>
      <c r="D10" s="227" t="s">
        <v>144</v>
      </c>
      <c r="E10" s="227" t="s">
        <v>1818</v>
      </c>
      <c r="F10" s="227" t="s">
        <v>773</v>
      </c>
      <c r="G10" s="227" t="s">
        <v>1262</v>
      </c>
      <c r="H10" s="227" t="s">
        <v>435</v>
      </c>
      <c r="I10" s="227" t="s">
        <v>1130</v>
      </c>
      <c r="J10" s="227" t="s">
        <v>1262</v>
      </c>
      <c r="K10" s="227" t="s">
        <v>1797</v>
      </c>
      <c r="L10" s="227" t="s">
        <v>1518</v>
      </c>
      <c r="M10" s="227" t="s">
        <v>1819</v>
      </c>
      <c r="N10" s="227" t="s">
        <v>408</v>
      </c>
      <c r="O10" s="227" t="s">
        <v>1798</v>
      </c>
      <c r="P10" s="227">
        <v>21</v>
      </c>
      <c r="Q10" s="227" t="s">
        <v>1800</v>
      </c>
      <c r="R10" s="227">
        <v>1800</v>
      </c>
      <c r="S10" s="238" t="s">
        <v>1820</v>
      </c>
      <c r="T10" s="238" t="s">
        <v>1821</v>
      </c>
      <c r="U10" s="227" t="s">
        <v>1822</v>
      </c>
      <c r="V10" s="110" t="s">
        <v>1262</v>
      </c>
      <c r="W10" s="208">
        <v>17</v>
      </c>
      <c r="X10" s="208">
        <v>2279</v>
      </c>
      <c r="Y10" s="110"/>
      <c r="Z10" s="178" t="s">
        <v>1262</v>
      </c>
      <c r="AA10" s="178" t="s">
        <v>1262</v>
      </c>
      <c r="AB10" s="215" t="str">
        <f>IF(OR(X10/R10&lt;0.9,X10/R10&gt;1.5),"X","")</f>
        <v/>
      </c>
      <c r="AC10" s="215" t="str">
        <f t="shared" si="1"/>
        <v/>
      </c>
      <c r="AD10" s="110" t="s">
        <v>2040</v>
      </c>
    </row>
    <row r="11" spans="1:30" ht="267.75" customHeight="1" x14ac:dyDescent="0.2">
      <c r="A11" s="227" t="s">
        <v>118</v>
      </c>
      <c r="B11" s="227">
        <v>2023</v>
      </c>
      <c r="C11" s="227" t="s">
        <v>656</v>
      </c>
      <c r="D11" s="227" t="s">
        <v>144</v>
      </c>
      <c r="E11" s="227" t="s">
        <v>1818</v>
      </c>
      <c r="F11" s="227" t="s">
        <v>773</v>
      </c>
      <c r="G11" s="227" t="s">
        <v>1262</v>
      </c>
      <c r="H11" s="227" t="s">
        <v>435</v>
      </c>
      <c r="I11" s="227" t="s">
        <v>1130</v>
      </c>
      <c r="J11" s="227" t="s">
        <v>1262</v>
      </c>
      <c r="K11" s="227" t="s">
        <v>1797</v>
      </c>
      <c r="L11" s="227" t="s">
        <v>1518</v>
      </c>
      <c r="M11" s="227" t="s">
        <v>1819</v>
      </c>
      <c r="N11" s="227" t="s">
        <v>408</v>
      </c>
      <c r="O11" s="227" t="s">
        <v>1798</v>
      </c>
      <c r="P11" s="227">
        <v>21</v>
      </c>
      <c r="Q11" s="227" t="s">
        <v>1823</v>
      </c>
      <c r="R11" s="227">
        <v>10</v>
      </c>
      <c r="S11" s="238" t="s">
        <v>1820</v>
      </c>
      <c r="T11" s="227"/>
      <c r="U11" s="227" t="s">
        <v>1824</v>
      </c>
      <c r="V11" s="110" t="s">
        <v>1262</v>
      </c>
      <c r="W11" s="208">
        <v>17</v>
      </c>
      <c r="X11" s="208">
        <v>0</v>
      </c>
      <c r="Y11" s="110"/>
      <c r="Z11" s="178" t="s">
        <v>1262</v>
      </c>
      <c r="AA11" s="178" t="s">
        <v>1130</v>
      </c>
      <c r="AB11" s="215" t="str">
        <f t="shared" si="0"/>
        <v>X</v>
      </c>
      <c r="AC11" s="215" t="str">
        <f t="shared" si="1"/>
        <v>X</v>
      </c>
      <c r="AD11" s="110" t="s">
        <v>1930</v>
      </c>
    </row>
    <row r="12" spans="1:30" ht="12.75" x14ac:dyDescent="0.2">
      <c r="A12" s="227" t="s">
        <v>118</v>
      </c>
      <c r="B12" s="227">
        <v>2023</v>
      </c>
      <c r="C12" s="227" t="s">
        <v>656</v>
      </c>
      <c r="D12" s="227" t="s">
        <v>144</v>
      </c>
      <c r="E12" s="227" t="s">
        <v>1818</v>
      </c>
      <c r="F12" s="227" t="s">
        <v>773</v>
      </c>
      <c r="G12" s="227" t="s">
        <v>1262</v>
      </c>
      <c r="H12" s="227" t="s">
        <v>435</v>
      </c>
      <c r="I12" s="227" t="s">
        <v>1130</v>
      </c>
      <c r="J12" s="227" t="s">
        <v>1262</v>
      </c>
      <c r="K12" s="227" t="s">
        <v>1797</v>
      </c>
      <c r="L12" s="227" t="s">
        <v>1518</v>
      </c>
      <c r="M12" s="227" t="s">
        <v>1819</v>
      </c>
      <c r="N12" s="227" t="s">
        <v>408</v>
      </c>
      <c r="O12" s="227" t="s">
        <v>1798</v>
      </c>
      <c r="P12" s="227">
        <v>21</v>
      </c>
      <c r="Q12" s="227" t="s">
        <v>1825</v>
      </c>
      <c r="R12" s="227">
        <v>18</v>
      </c>
      <c r="S12" s="238" t="s">
        <v>1826</v>
      </c>
      <c r="T12" s="227"/>
      <c r="U12" s="227"/>
      <c r="V12" s="110" t="s">
        <v>1262</v>
      </c>
      <c r="W12" s="208">
        <v>17</v>
      </c>
      <c r="X12" s="208">
        <v>27</v>
      </c>
      <c r="Y12" s="110"/>
      <c r="Z12" s="178" t="s">
        <v>1262</v>
      </c>
      <c r="AA12" s="178" t="s">
        <v>1262</v>
      </c>
      <c r="AB12" s="215" t="str">
        <f t="shared" si="0"/>
        <v/>
      </c>
      <c r="AC12" s="215" t="str">
        <f t="shared" si="1"/>
        <v/>
      </c>
      <c r="AD12" s="110"/>
    </row>
    <row r="13" spans="1:30" ht="63.75" x14ac:dyDescent="0.2">
      <c r="A13" s="227" t="s">
        <v>118</v>
      </c>
      <c r="B13" s="227">
        <v>2023</v>
      </c>
      <c r="C13" s="227" t="s">
        <v>656</v>
      </c>
      <c r="D13" s="227" t="s">
        <v>144</v>
      </c>
      <c r="E13" s="227" t="s">
        <v>1818</v>
      </c>
      <c r="F13" s="227" t="s">
        <v>773</v>
      </c>
      <c r="G13" s="227" t="s">
        <v>1262</v>
      </c>
      <c r="H13" s="227" t="s">
        <v>435</v>
      </c>
      <c r="I13" s="227" t="s">
        <v>1130</v>
      </c>
      <c r="J13" s="227" t="s">
        <v>1262</v>
      </c>
      <c r="K13" s="227" t="s">
        <v>1797</v>
      </c>
      <c r="L13" s="227" t="s">
        <v>1518</v>
      </c>
      <c r="M13" s="227" t="s">
        <v>1819</v>
      </c>
      <c r="N13" s="227" t="s">
        <v>408</v>
      </c>
      <c r="O13" s="227" t="s">
        <v>1798</v>
      </c>
      <c r="P13" s="227">
        <v>21</v>
      </c>
      <c r="Q13" s="227" t="s">
        <v>1827</v>
      </c>
      <c r="R13" s="227">
        <v>1</v>
      </c>
      <c r="S13" s="227" t="s">
        <v>1828</v>
      </c>
      <c r="T13" s="227"/>
      <c r="U13" s="227" t="s">
        <v>1829</v>
      </c>
      <c r="V13" s="110" t="s">
        <v>1262</v>
      </c>
      <c r="W13" s="208">
        <v>17</v>
      </c>
      <c r="X13" s="208">
        <v>0</v>
      </c>
      <c r="Y13" s="110"/>
      <c r="Z13" s="178" t="s">
        <v>1262</v>
      </c>
      <c r="AA13" s="178" t="s">
        <v>1262</v>
      </c>
      <c r="AB13" s="215" t="str">
        <f t="shared" si="0"/>
        <v>X</v>
      </c>
      <c r="AC13" s="215" t="str">
        <f t="shared" si="1"/>
        <v/>
      </c>
      <c r="AD13" s="110" t="s">
        <v>1928</v>
      </c>
    </row>
    <row r="14" spans="1:30" ht="51" x14ac:dyDescent="0.2">
      <c r="A14" s="227" t="s">
        <v>118</v>
      </c>
      <c r="B14" s="227">
        <v>2023</v>
      </c>
      <c r="C14" s="227" t="s">
        <v>656</v>
      </c>
      <c r="D14" s="227" t="s">
        <v>144</v>
      </c>
      <c r="E14" s="227" t="s">
        <v>1818</v>
      </c>
      <c r="F14" s="227" t="s">
        <v>773</v>
      </c>
      <c r="G14" s="227" t="s">
        <v>1262</v>
      </c>
      <c r="H14" s="227" t="s">
        <v>435</v>
      </c>
      <c r="I14" s="227" t="s">
        <v>1130</v>
      </c>
      <c r="J14" s="227" t="s">
        <v>1262</v>
      </c>
      <c r="K14" s="227" t="s">
        <v>1797</v>
      </c>
      <c r="L14" s="227" t="s">
        <v>1518</v>
      </c>
      <c r="M14" s="227" t="s">
        <v>1819</v>
      </c>
      <c r="N14" s="227" t="s">
        <v>408</v>
      </c>
      <c r="O14" s="227" t="s">
        <v>1798</v>
      </c>
      <c r="P14" s="227">
        <v>21</v>
      </c>
      <c r="Q14" s="227" t="s">
        <v>1830</v>
      </c>
      <c r="R14" s="227">
        <v>1</v>
      </c>
      <c r="S14" s="227" t="s">
        <v>1828</v>
      </c>
      <c r="T14" s="227"/>
      <c r="U14" s="227" t="s">
        <v>1829</v>
      </c>
      <c r="V14" s="110" t="s">
        <v>1262</v>
      </c>
      <c r="W14" s="208">
        <v>17</v>
      </c>
      <c r="X14" s="208">
        <v>0</v>
      </c>
      <c r="Y14" s="110"/>
      <c r="Z14" s="178" t="s">
        <v>1262</v>
      </c>
      <c r="AA14" s="178" t="s">
        <v>1262</v>
      </c>
      <c r="AB14" s="215" t="str">
        <f t="shared" si="0"/>
        <v>X</v>
      </c>
      <c r="AC14" s="215" t="str">
        <f t="shared" si="1"/>
        <v/>
      </c>
      <c r="AD14" s="110" t="s">
        <v>1929</v>
      </c>
    </row>
    <row r="15" spans="1:30" ht="25.5" x14ac:dyDescent="0.2">
      <c r="A15" s="227" t="s">
        <v>118</v>
      </c>
      <c r="B15" s="227">
        <v>2023</v>
      </c>
      <c r="C15" s="227" t="s">
        <v>656</v>
      </c>
      <c r="D15" s="227" t="s">
        <v>144</v>
      </c>
      <c r="E15" s="227" t="s">
        <v>1831</v>
      </c>
      <c r="F15" s="227" t="s">
        <v>775</v>
      </c>
      <c r="G15" s="227" t="s">
        <v>1262</v>
      </c>
      <c r="H15" s="227" t="s">
        <v>435</v>
      </c>
      <c r="I15" s="227" t="s">
        <v>1130</v>
      </c>
      <c r="J15" s="227" t="s">
        <v>1130</v>
      </c>
      <c r="K15" s="227" t="s">
        <v>1797</v>
      </c>
      <c r="L15" s="227" t="s">
        <v>180</v>
      </c>
      <c r="M15" s="227" t="s">
        <v>180</v>
      </c>
      <c r="N15" s="227" t="s">
        <v>180</v>
      </c>
      <c r="O15" s="227" t="s">
        <v>180</v>
      </c>
      <c r="P15" s="227" t="s">
        <v>180</v>
      </c>
      <c r="Q15" s="227" t="s">
        <v>180</v>
      </c>
      <c r="R15" s="227" t="s">
        <v>180</v>
      </c>
      <c r="S15" s="227" t="s">
        <v>180</v>
      </c>
      <c r="T15" s="227" t="s">
        <v>180</v>
      </c>
      <c r="U15" s="227" t="s">
        <v>1870</v>
      </c>
      <c r="V15" s="110" t="s">
        <v>180</v>
      </c>
      <c r="W15" s="110" t="s">
        <v>180</v>
      </c>
      <c r="X15" s="110" t="s">
        <v>180</v>
      </c>
      <c r="Y15" s="110" t="s">
        <v>180</v>
      </c>
      <c r="Z15" s="110" t="s">
        <v>180</v>
      </c>
      <c r="AA15" s="110" t="s">
        <v>180</v>
      </c>
      <c r="AB15" s="215" t="e">
        <f t="shared" si="0"/>
        <v>#VALUE!</v>
      </c>
      <c r="AC15" s="215" t="str">
        <f t="shared" si="1"/>
        <v/>
      </c>
      <c r="AD15" s="110" t="s">
        <v>1938</v>
      </c>
    </row>
    <row r="16" spans="1:30" ht="38.25" x14ac:dyDescent="0.2">
      <c r="A16" s="227" t="s">
        <v>118</v>
      </c>
      <c r="B16" s="227">
        <v>2023</v>
      </c>
      <c r="C16" s="227" t="s">
        <v>656</v>
      </c>
      <c r="D16" s="227" t="s">
        <v>144</v>
      </c>
      <c r="E16" s="227" t="s">
        <v>1832</v>
      </c>
      <c r="F16" s="227" t="s">
        <v>781</v>
      </c>
      <c r="G16" s="227" t="s">
        <v>1262</v>
      </c>
      <c r="H16" s="227" t="s">
        <v>435</v>
      </c>
      <c r="I16" s="227" t="s">
        <v>1130</v>
      </c>
      <c r="J16" s="227" t="s">
        <v>1130</v>
      </c>
      <c r="K16" s="227" t="s">
        <v>180</v>
      </c>
      <c r="L16" s="227" t="s">
        <v>1833</v>
      </c>
      <c r="M16" s="227" t="s">
        <v>1834</v>
      </c>
      <c r="N16" s="227" t="s">
        <v>408</v>
      </c>
      <c r="O16" s="227" t="s">
        <v>1798</v>
      </c>
      <c r="P16" s="227">
        <v>42</v>
      </c>
      <c r="Q16" s="227" t="s">
        <v>1800</v>
      </c>
      <c r="R16" s="227">
        <v>4700</v>
      </c>
      <c r="S16" s="238" t="s">
        <v>1820</v>
      </c>
      <c r="T16" s="238" t="s">
        <v>1821</v>
      </c>
      <c r="U16" s="227" t="s">
        <v>1822</v>
      </c>
      <c r="V16" s="110" t="s">
        <v>180</v>
      </c>
      <c r="W16" s="208">
        <v>42</v>
      </c>
      <c r="X16" s="208">
        <v>5804</v>
      </c>
      <c r="Y16" s="110"/>
      <c r="Z16" s="178" t="s">
        <v>1262</v>
      </c>
      <c r="AA16" s="178" t="s">
        <v>1262</v>
      </c>
      <c r="AB16" s="215" t="str">
        <f t="shared" si="0"/>
        <v/>
      </c>
      <c r="AC16" s="215" t="str">
        <f t="shared" si="1"/>
        <v/>
      </c>
      <c r="AD16" s="110"/>
    </row>
    <row r="17" spans="1:30" ht="38.25" x14ac:dyDescent="0.2">
      <c r="A17" s="227" t="s">
        <v>118</v>
      </c>
      <c r="B17" s="227">
        <v>2023</v>
      </c>
      <c r="C17" s="227" t="s">
        <v>656</v>
      </c>
      <c r="D17" s="227" t="s">
        <v>144</v>
      </c>
      <c r="E17" s="227" t="s">
        <v>1832</v>
      </c>
      <c r="F17" s="227" t="s">
        <v>781</v>
      </c>
      <c r="G17" s="227" t="s">
        <v>1262</v>
      </c>
      <c r="H17" s="227" t="s">
        <v>435</v>
      </c>
      <c r="I17" s="227" t="s">
        <v>1130</v>
      </c>
      <c r="J17" s="227" t="s">
        <v>1130</v>
      </c>
      <c r="K17" s="227" t="s">
        <v>180</v>
      </c>
      <c r="L17" s="227" t="s">
        <v>1833</v>
      </c>
      <c r="M17" s="227" t="s">
        <v>1834</v>
      </c>
      <c r="N17" s="227" t="s">
        <v>408</v>
      </c>
      <c r="O17" s="227" t="s">
        <v>1798</v>
      </c>
      <c r="P17" s="227">
        <v>42</v>
      </c>
      <c r="Q17" s="227" t="s">
        <v>1823</v>
      </c>
      <c r="R17" s="227">
        <v>40</v>
      </c>
      <c r="S17" s="238" t="s">
        <v>1820</v>
      </c>
      <c r="T17" s="237"/>
      <c r="U17" s="227" t="s">
        <v>1824</v>
      </c>
      <c r="V17" s="110" t="s">
        <v>180</v>
      </c>
      <c r="W17" s="208">
        <v>42</v>
      </c>
      <c r="X17" s="208">
        <v>53</v>
      </c>
      <c r="Y17" s="110"/>
      <c r="Z17" s="178" t="s">
        <v>1262</v>
      </c>
      <c r="AA17" s="178" t="s">
        <v>1262</v>
      </c>
      <c r="AB17" s="215" t="str">
        <f t="shared" si="0"/>
        <v/>
      </c>
      <c r="AC17" s="215" t="str">
        <f t="shared" si="1"/>
        <v/>
      </c>
      <c r="AD17" s="110"/>
    </row>
    <row r="18" spans="1:30" ht="38.25" x14ac:dyDescent="0.2">
      <c r="A18" s="227" t="s">
        <v>118</v>
      </c>
      <c r="B18" s="227">
        <v>2023</v>
      </c>
      <c r="C18" s="227" t="s">
        <v>656</v>
      </c>
      <c r="D18" s="227" t="s">
        <v>144</v>
      </c>
      <c r="E18" s="227" t="s">
        <v>1832</v>
      </c>
      <c r="F18" s="227" t="s">
        <v>781</v>
      </c>
      <c r="G18" s="227" t="s">
        <v>1262</v>
      </c>
      <c r="H18" s="227" t="s">
        <v>435</v>
      </c>
      <c r="I18" s="227" t="s">
        <v>1130</v>
      </c>
      <c r="J18" s="227" t="s">
        <v>1130</v>
      </c>
      <c r="K18" s="227" t="s">
        <v>180</v>
      </c>
      <c r="L18" s="227" t="s">
        <v>1833</v>
      </c>
      <c r="M18" s="227" t="s">
        <v>1834</v>
      </c>
      <c r="N18" s="227" t="s">
        <v>408</v>
      </c>
      <c r="O18" s="227" t="s">
        <v>1798</v>
      </c>
      <c r="P18" s="227">
        <v>42</v>
      </c>
      <c r="Q18" s="227" t="s">
        <v>1825</v>
      </c>
      <c r="R18" s="227">
        <v>75</v>
      </c>
      <c r="S18" s="238" t="s">
        <v>1826</v>
      </c>
      <c r="T18" s="227"/>
      <c r="U18" s="227"/>
      <c r="V18" s="110" t="s">
        <v>180</v>
      </c>
      <c r="W18" s="208">
        <v>42</v>
      </c>
      <c r="X18" s="208">
        <v>83</v>
      </c>
      <c r="Y18" s="110"/>
      <c r="Z18" s="178" t="s">
        <v>1262</v>
      </c>
      <c r="AA18" s="178" t="s">
        <v>1262</v>
      </c>
      <c r="AB18" s="215" t="str">
        <f t="shared" si="0"/>
        <v/>
      </c>
      <c r="AC18" s="215" t="str">
        <f t="shared" si="1"/>
        <v/>
      </c>
      <c r="AD18" s="110"/>
    </row>
    <row r="19" spans="1:30" ht="38.25" x14ac:dyDescent="0.2">
      <c r="A19" s="227" t="s">
        <v>118</v>
      </c>
      <c r="B19" s="227">
        <v>2023</v>
      </c>
      <c r="C19" s="227" t="s">
        <v>656</v>
      </c>
      <c r="D19" s="227" t="s">
        <v>144</v>
      </c>
      <c r="E19" s="227" t="s">
        <v>1832</v>
      </c>
      <c r="F19" s="227" t="s">
        <v>781</v>
      </c>
      <c r="G19" s="227" t="s">
        <v>1262</v>
      </c>
      <c r="H19" s="227" t="s">
        <v>435</v>
      </c>
      <c r="I19" s="227" t="s">
        <v>1130</v>
      </c>
      <c r="J19" s="227" t="s">
        <v>1130</v>
      </c>
      <c r="K19" s="227" t="s">
        <v>180</v>
      </c>
      <c r="L19" s="227" t="s">
        <v>1833</v>
      </c>
      <c r="M19" s="227" t="s">
        <v>1834</v>
      </c>
      <c r="N19" s="227" t="s">
        <v>408</v>
      </c>
      <c r="O19" s="227" t="s">
        <v>1798</v>
      </c>
      <c r="P19" s="227">
        <v>42</v>
      </c>
      <c r="Q19" s="227" t="s">
        <v>1827</v>
      </c>
      <c r="R19" s="227">
        <v>1</v>
      </c>
      <c r="S19" s="227" t="s">
        <v>1828</v>
      </c>
      <c r="T19" s="227"/>
      <c r="U19" s="227" t="s">
        <v>1829</v>
      </c>
      <c r="V19" s="110" t="s">
        <v>180</v>
      </c>
      <c r="W19" s="208">
        <v>42</v>
      </c>
      <c r="X19" s="208">
        <v>1</v>
      </c>
      <c r="Y19" s="110"/>
      <c r="Z19" s="178" t="s">
        <v>1262</v>
      </c>
      <c r="AA19" s="178" t="s">
        <v>1262</v>
      </c>
      <c r="AB19" s="215" t="str">
        <f t="shared" ref="AB19:AB57" si="2">IF(OR(X19/R19&lt;0.9,X19/R19&gt;1.5),"X","")</f>
        <v/>
      </c>
      <c r="AC19" s="215" t="str">
        <f t="shared" ref="AC19:AC57" si="3">IF(OR(AA19="N",Z19="N",AA19="",Z19=""),"X","")</f>
        <v/>
      </c>
      <c r="AD19" s="110"/>
    </row>
    <row r="20" spans="1:30" ht="94.5" customHeight="1" x14ac:dyDescent="0.2">
      <c r="A20" s="227" t="s">
        <v>118</v>
      </c>
      <c r="B20" s="227">
        <v>2023</v>
      </c>
      <c r="C20" s="227" t="s">
        <v>656</v>
      </c>
      <c r="D20" s="227" t="s">
        <v>144</v>
      </c>
      <c r="E20" s="227" t="s">
        <v>1832</v>
      </c>
      <c r="F20" s="227" t="s">
        <v>781</v>
      </c>
      <c r="G20" s="227" t="s">
        <v>1262</v>
      </c>
      <c r="H20" s="227" t="s">
        <v>435</v>
      </c>
      <c r="I20" s="227" t="s">
        <v>1130</v>
      </c>
      <c r="J20" s="227" t="s">
        <v>1130</v>
      </c>
      <c r="K20" s="227" t="s">
        <v>180</v>
      </c>
      <c r="L20" s="227" t="s">
        <v>1833</v>
      </c>
      <c r="M20" s="227" t="s">
        <v>1834</v>
      </c>
      <c r="N20" s="227" t="s">
        <v>408</v>
      </c>
      <c r="O20" s="227" t="s">
        <v>1798</v>
      </c>
      <c r="P20" s="227">
        <v>42</v>
      </c>
      <c r="Q20" s="227" t="s">
        <v>1830</v>
      </c>
      <c r="R20" s="227">
        <v>1</v>
      </c>
      <c r="S20" s="227" t="s">
        <v>1828</v>
      </c>
      <c r="T20" s="227"/>
      <c r="U20" s="227" t="s">
        <v>1829</v>
      </c>
      <c r="V20" s="110" t="s">
        <v>180</v>
      </c>
      <c r="W20" s="208">
        <v>42</v>
      </c>
      <c r="X20" s="208">
        <v>0</v>
      </c>
      <c r="Y20" s="110"/>
      <c r="Z20" s="178" t="s">
        <v>1262</v>
      </c>
      <c r="AA20" s="178" t="s">
        <v>1262</v>
      </c>
      <c r="AB20" s="215" t="str">
        <f t="shared" si="2"/>
        <v>X</v>
      </c>
      <c r="AC20" s="215" t="str">
        <f t="shared" si="3"/>
        <v/>
      </c>
      <c r="AD20" s="110" t="s">
        <v>1929</v>
      </c>
    </row>
    <row r="21" spans="1:30" ht="38.25" x14ac:dyDescent="0.2">
      <c r="A21" s="227" t="s">
        <v>118</v>
      </c>
      <c r="B21" s="227">
        <v>2023</v>
      </c>
      <c r="C21" s="227" t="s">
        <v>656</v>
      </c>
      <c r="D21" s="227" t="s">
        <v>144</v>
      </c>
      <c r="E21" s="227" t="s">
        <v>1832</v>
      </c>
      <c r="F21" s="227" t="s">
        <v>781</v>
      </c>
      <c r="G21" s="227" t="s">
        <v>1262</v>
      </c>
      <c r="H21" s="227" t="s">
        <v>435</v>
      </c>
      <c r="I21" s="227" t="s">
        <v>1130</v>
      </c>
      <c r="J21" s="227" t="s">
        <v>1130</v>
      </c>
      <c r="K21" s="227" t="s">
        <v>180</v>
      </c>
      <c r="L21" s="227" t="s">
        <v>1833</v>
      </c>
      <c r="M21" s="227" t="s">
        <v>1834</v>
      </c>
      <c r="N21" s="227" t="s">
        <v>408</v>
      </c>
      <c r="O21" s="227" t="s">
        <v>1798</v>
      </c>
      <c r="P21" s="227">
        <v>42</v>
      </c>
      <c r="Q21" s="227" t="s">
        <v>1835</v>
      </c>
      <c r="R21" s="227">
        <v>65</v>
      </c>
      <c r="S21" s="227" t="s">
        <v>1828</v>
      </c>
      <c r="T21" s="227"/>
      <c r="U21" s="227"/>
      <c r="V21" s="110" t="s">
        <v>180</v>
      </c>
      <c r="W21" s="208">
        <v>42</v>
      </c>
      <c r="X21" s="208">
        <v>75</v>
      </c>
      <c r="Y21" s="110"/>
      <c r="Z21" s="178" t="s">
        <v>1262</v>
      </c>
      <c r="AA21" s="178" t="s">
        <v>1262</v>
      </c>
      <c r="AB21" s="215" t="str">
        <f t="shared" si="2"/>
        <v/>
      </c>
      <c r="AC21" s="215" t="str">
        <f t="shared" si="3"/>
        <v/>
      </c>
      <c r="AD21" s="110"/>
    </row>
    <row r="22" spans="1:30" ht="89.25" x14ac:dyDescent="0.2">
      <c r="A22" s="227" t="s">
        <v>118</v>
      </c>
      <c r="B22" s="227">
        <v>2023</v>
      </c>
      <c r="C22" s="227" t="s">
        <v>656</v>
      </c>
      <c r="D22" s="227" t="s">
        <v>144</v>
      </c>
      <c r="E22" s="239" t="s">
        <v>786</v>
      </c>
      <c r="F22" s="227" t="s">
        <v>789</v>
      </c>
      <c r="G22" s="227" t="s">
        <v>1262</v>
      </c>
      <c r="H22" s="227" t="s">
        <v>435</v>
      </c>
      <c r="I22" s="227" t="s">
        <v>1130</v>
      </c>
      <c r="J22" s="227" t="s">
        <v>1130</v>
      </c>
      <c r="K22" s="227" t="s">
        <v>180</v>
      </c>
      <c r="L22" s="227">
        <v>7</v>
      </c>
      <c r="M22" s="227" t="s">
        <v>1358</v>
      </c>
      <c r="N22" s="227" t="s">
        <v>408</v>
      </c>
      <c r="O22" s="227" t="s">
        <v>1836</v>
      </c>
      <c r="P22" s="227">
        <v>12</v>
      </c>
      <c r="Q22" s="227" t="s">
        <v>1837</v>
      </c>
      <c r="R22" s="227">
        <v>110</v>
      </c>
      <c r="S22" s="227" t="s">
        <v>1838</v>
      </c>
      <c r="T22" s="237" t="s">
        <v>1839</v>
      </c>
      <c r="U22" s="227" t="s">
        <v>435</v>
      </c>
      <c r="V22" s="110" t="s">
        <v>180</v>
      </c>
      <c r="W22" s="208">
        <v>12</v>
      </c>
      <c r="X22" s="208">
        <v>112</v>
      </c>
      <c r="Y22" s="110" t="s">
        <v>1130</v>
      </c>
      <c r="Z22" s="178" t="s">
        <v>1262</v>
      </c>
      <c r="AA22" s="178" t="s">
        <v>1262</v>
      </c>
      <c r="AB22" s="215" t="str">
        <f t="shared" si="2"/>
        <v/>
      </c>
      <c r="AC22" s="215" t="str">
        <f t="shared" si="3"/>
        <v/>
      </c>
      <c r="AD22" s="110"/>
    </row>
    <row r="23" spans="1:30" ht="89.25" x14ac:dyDescent="0.2">
      <c r="A23" s="227" t="s">
        <v>118</v>
      </c>
      <c r="B23" s="227">
        <v>2023</v>
      </c>
      <c r="C23" s="227" t="s">
        <v>656</v>
      </c>
      <c r="D23" s="227" t="s">
        <v>144</v>
      </c>
      <c r="E23" s="239" t="s">
        <v>786</v>
      </c>
      <c r="F23" s="227" t="s">
        <v>789</v>
      </c>
      <c r="G23" s="227" t="s">
        <v>1262</v>
      </c>
      <c r="H23" s="227" t="s">
        <v>435</v>
      </c>
      <c r="I23" s="227" t="s">
        <v>1130</v>
      </c>
      <c r="J23" s="227" t="s">
        <v>1130</v>
      </c>
      <c r="K23" s="227" t="s">
        <v>180</v>
      </c>
      <c r="L23" s="227">
        <v>7</v>
      </c>
      <c r="M23" s="227" t="s">
        <v>1358</v>
      </c>
      <c r="N23" s="227" t="s">
        <v>408</v>
      </c>
      <c r="O23" s="227" t="s">
        <v>1836</v>
      </c>
      <c r="P23" s="227">
        <v>12</v>
      </c>
      <c r="Q23" s="227" t="s">
        <v>1840</v>
      </c>
      <c r="R23" s="227">
        <v>110</v>
      </c>
      <c r="S23" s="227" t="s">
        <v>1838</v>
      </c>
      <c r="T23" s="237" t="s">
        <v>1839</v>
      </c>
      <c r="U23" s="227" t="s">
        <v>435</v>
      </c>
      <c r="V23" s="110" t="s">
        <v>180</v>
      </c>
      <c r="W23" s="208">
        <v>12</v>
      </c>
      <c r="X23" s="208">
        <v>112</v>
      </c>
      <c r="Y23" s="110" t="s">
        <v>1130</v>
      </c>
      <c r="Z23" s="178" t="s">
        <v>1262</v>
      </c>
      <c r="AA23" s="178" t="s">
        <v>1262</v>
      </c>
      <c r="AB23" s="215" t="str">
        <f t="shared" si="2"/>
        <v/>
      </c>
      <c r="AC23" s="215" t="str">
        <f t="shared" si="3"/>
        <v/>
      </c>
      <c r="AD23" s="110"/>
    </row>
    <row r="24" spans="1:30" ht="89.25" x14ac:dyDescent="0.2">
      <c r="A24" s="227" t="s">
        <v>118</v>
      </c>
      <c r="B24" s="227">
        <v>2023</v>
      </c>
      <c r="C24" s="227" t="s">
        <v>656</v>
      </c>
      <c r="D24" s="227" t="s">
        <v>144</v>
      </c>
      <c r="E24" s="239" t="s">
        <v>786</v>
      </c>
      <c r="F24" s="227" t="s">
        <v>789</v>
      </c>
      <c r="G24" s="227" t="s">
        <v>1262</v>
      </c>
      <c r="H24" s="227" t="s">
        <v>435</v>
      </c>
      <c r="I24" s="227" t="s">
        <v>1130</v>
      </c>
      <c r="J24" s="227" t="s">
        <v>1130</v>
      </c>
      <c r="K24" s="227" t="s">
        <v>180</v>
      </c>
      <c r="L24" s="227">
        <v>7</v>
      </c>
      <c r="M24" s="227" t="s">
        <v>1358</v>
      </c>
      <c r="N24" s="227" t="s">
        <v>408</v>
      </c>
      <c r="O24" s="227" t="s">
        <v>1836</v>
      </c>
      <c r="P24" s="227">
        <v>12</v>
      </c>
      <c r="Q24" s="227" t="s">
        <v>1841</v>
      </c>
      <c r="R24" s="227">
        <v>110</v>
      </c>
      <c r="S24" s="227" t="s">
        <v>1838</v>
      </c>
      <c r="T24" s="237" t="s">
        <v>1839</v>
      </c>
      <c r="U24" s="227" t="s">
        <v>435</v>
      </c>
      <c r="V24" s="110" t="s">
        <v>180</v>
      </c>
      <c r="W24" s="208">
        <v>12</v>
      </c>
      <c r="X24" s="208">
        <v>112</v>
      </c>
      <c r="Y24" s="110" t="s">
        <v>1262</v>
      </c>
      <c r="Z24" s="178" t="s">
        <v>1262</v>
      </c>
      <c r="AA24" s="178" t="s">
        <v>1262</v>
      </c>
      <c r="AB24" s="215" t="str">
        <f t="shared" si="2"/>
        <v/>
      </c>
      <c r="AC24" s="215" t="str">
        <f t="shared" si="3"/>
        <v/>
      </c>
      <c r="AD24" s="110" t="s">
        <v>1939</v>
      </c>
    </row>
    <row r="25" spans="1:30" ht="89.25" x14ac:dyDescent="0.2">
      <c r="A25" s="227" t="s">
        <v>118</v>
      </c>
      <c r="B25" s="227">
        <v>2023</v>
      </c>
      <c r="C25" s="227" t="s">
        <v>656</v>
      </c>
      <c r="D25" s="227" t="s">
        <v>144</v>
      </c>
      <c r="E25" s="239" t="s">
        <v>786</v>
      </c>
      <c r="F25" s="227" t="s">
        <v>789</v>
      </c>
      <c r="G25" s="227" t="s">
        <v>1262</v>
      </c>
      <c r="H25" s="227" t="s">
        <v>435</v>
      </c>
      <c r="I25" s="227" t="s">
        <v>1130</v>
      </c>
      <c r="J25" s="227" t="s">
        <v>1130</v>
      </c>
      <c r="K25" s="227" t="s">
        <v>180</v>
      </c>
      <c r="L25" s="227">
        <v>7</v>
      </c>
      <c r="M25" s="227" t="s">
        <v>1358</v>
      </c>
      <c r="N25" s="227" t="s">
        <v>408</v>
      </c>
      <c r="O25" s="227" t="s">
        <v>1836</v>
      </c>
      <c r="P25" s="227">
        <v>12</v>
      </c>
      <c r="Q25" s="227" t="s">
        <v>1842</v>
      </c>
      <c r="R25" s="227">
        <v>110</v>
      </c>
      <c r="S25" s="227" t="s">
        <v>1843</v>
      </c>
      <c r="T25" s="237" t="s">
        <v>1839</v>
      </c>
      <c r="U25" s="227" t="s">
        <v>435</v>
      </c>
      <c r="V25" s="110" t="s">
        <v>180</v>
      </c>
      <c r="W25" s="208">
        <v>12</v>
      </c>
      <c r="X25" s="208">
        <v>112</v>
      </c>
      <c r="Y25" s="110" t="s">
        <v>1130</v>
      </c>
      <c r="Z25" s="178" t="s">
        <v>1262</v>
      </c>
      <c r="AA25" s="178" t="s">
        <v>1262</v>
      </c>
      <c r="AB25" s="215" t="str">
        <f t="shared" si="2"/>
        <v/>
      </c>
      <c r="AC25" s="215" t="str">
        <f t="shared" si="3"/>
        <v/>
      </c>
      <c r="AD25" s="110"/>
    </row>
    <row r="26" spans="1:30" ht="89.25" x14ac:dyDescent="0.2">
      <c r="A26" s="227" t="s">
        <v>118</v>
      </c>
      <c r="B26" s="227">
        <v>2023</v>
      </c>
      <c r="C26" s="227" t="s">
        <v>656</v>
      </c>
      <c r="D26" s="227" t="s">
        <v>144</v>
      </c>
      <c r="E26" s="239" t="s">
        <v>786</v>
      </c>
      <c r="F26" s="227" t="s">
        <v>789</v>
      </c>
      <c r="G26" s="227" t="s">
        <v>1262</v>
      </c>
      <c r="H26" s="227" t="s">
        <v>435</v>
      </c>
      <c r="I26" s="227" t="s">
        <v>1130</v>
      </c>
      <c r="J26" s="227" t="s">
        <v>1130</v>
      </c>
      <c r="K26" s="227" t="s">
        <v>180</v>
      </c>
      <c r="L26" s="227">
        <v>7</v>
      </c>
      <c r="M26" s="227" t="s">
        <v>1358</v>
      </c>
      <c r="N26" s="227" t="s">
        <v>408</v>
      </c>
      <c r="O26" s="227" t="s">
        <v>1836</v>
      </c>
      <c r="P26" s="227">
        <v>12</v>
      </c>
      <c r="Q26" s="227" t="s">
        <v>1844</v>
      </c>
      <c r="R26" s="227">
        <v>110</v>
      </c>
      <c r="S26" s="227" t="s">
        <v>1845</v>
      </c>
      <c r="T26" s="237" t="s">
        <v>1839</v>
      </c>
      <c r="U26" s="227" t="s">
        <v>435</v>
      </c>
      <c r="V26" s="110" t="s">
        <v>180</v>
      </c>
      <c r="W26" s="208">
        <v>12</v>
      </c>
      <c r="X26" s="208">
        <v>0</v>
      </c>
      <c r="Y26" s="110" t="s">
        <v>1130</v>
      </c>
      <c r="Z26" s="178" t="s">
        <v>1262</v>
      </c>
      <c r="AA26" s="178" t="s">
        <v>1262</v>
      </c>
      <c r="AB26" s="215" t="str">
        <f t="shared" si="2"/>
        <v>X</v>
      </c>
      <c r="AC26" s="215" t="str">
        <f t="shared" si="3"/>
        <v/>
      </c>
      <c r="AD26" s="110" t="s">
        <v>1923</v>
      </c>
    </row>
    <row r="27" spans="1:30" ht="89.25" x14ac:dyDescent="0.2">
      <c r="A27" s="227" t="s">
        <v>118</v>
      </c>
      <c r="B27" s="227">
        <v>2023</v>
      </c>
      <c r="C27" s="227" t="s">
        <v>656</v>
      </c>
      <c r="D27" s="227" t="s">
        <v>144</v>
      </c>
      <c r="E27" s="239" t="s">
        <v>786</v>
      </c>
      <c r="F27" s="227" t="s">
        <v>789</v>
      </c>
      <c r="G27" s="227" t="s">
        <v>1262</v>
      </c>
      <c r="H27" s="227" t="s">
        <v>435</v>
      </c>
      <c r="I27" s="227" t="s">
        <v>1130</v>
      </c>
      <c r="J27" s="227" t="s">
        <v>1130</v>
      </c>
      <c r="K27" s="227" t="s">
        <v>180</v>
      </c>
      <c r="L27" s="227">
        <v>7</v>
      </c>
      <c r="M27" s="227" t="s">
        <v>1358</v>
      </c>
      <c r="N27" s="227" t="s">
        <v>408</v>
      </c>
      <c r="O27" s="227" t="s">
        <v>1836</v>
      </c>
      <c r="P27" s="227">
        <v>12</v>
      </c>
      <c r="Q27" s="227" t="s">
        <v>1846</v>
      </c>
      <c r="R27" s="227">
        <v>7</v>
      </c>
      <c r="S27" s="239" t="s">
        <v>1847</v>
      </c>
      <c r="T27" s="237" t="s">
        <v>1848</v>
      </c>
      <c r="U27" s="227" t="s">
        <v>1849</v>
      </c>
      <c r="V27" s="110" t="s">
        <v>180</v>
      </c>
      <c r="W27" s="208">
        <v>12</v>
      </c>
      <c r="X27" s="208">
        <v>8</v>
      </c>
      <c r="Y27" s="110" t="s">
        <v>1130</v>
      </c>
      <c r="Z27" s="178" t="s">
        <v>1262</v>
      </c>
      <c r="AA27" s="178" t="s">
        <v>1262</v>
      </c>
      <c r="AB27" s="215" t="str">
        <f t="shared" si="2"/>
        <v/>
      </c>
      <c r="AC27" s="215" t="str">
        <f t="shared" si="3"/>
        <v/>
      </c>
      <c r="AD27" s="110"/>
    </row>
    <row r="28" spans="1:30" ht="186.75" customHeight="1" x14ac:dyDescent="0.2">
      <c r="A28" s="227" t="s">
        <v>118</v>
      </c>
      <c r="B28" s="227">
        <v>2023</v>
      </c>
      <c r="C28" s="227" t="s">
        <v>656</v>
      </c>
      <c r="D28" s="227" t="s">
        <v>144</v>
      </c>
      <c r="E28" s="239" t="s">
        <v>786</v>
      </c>
      <c r="F28" s="227" t="s">
        <v>790</v>
      </c>
      <c r="G28" s="227" t="s">
        <v>1262</v>
      </c>
      <c r="H28" s="227" t="s">
        <v>435</v>
      </c>
      <c r="I28" s="227" t="s">
        <v>1130</v>
      </c>
      <c r="J28" s="227" t="s">
        <v>1130</v>
      </c>
      <c r="K28" s="227" t="s">
        <v>180</v>
      </c>
      <c r="L28" s="227">
        <v>7</v>
      </c>
      <c r="M28" s="227" t="s">
        <v>1358</v>
      </c>
      <c r="N28" s="227" t="s">
        <v>408</v>
      </c>
      <c r="O28" s="227" t="s">
        <v>1836</v>
      </c>
      <c r="P28" s="227">
        <v>9</v>
      </c>
      <c r="Q28" s="227" t="s">
        <v>1837</v>
      </c>
      <c r="R28" s="227">
        <v>42</v>
      </c>
      <c r="S28" s="227" t="s">
        <v>1838</v>
      </c>
      <c r="T28" s="237" t="s">
        <v>1839</v>
      </c>
      <c r="U28" s="227" t="s">
        <v>435</v>
      </c>
      <c r="V28" s="110" t="s">
        <v>180</v>
      </c>
      <c r="W28" s="208">
        <v>5</v>
      </c>
      <c r="X28" s="208">
        <v>34</v>
      </c>
      <c r="Y28" s="110" t="s">
        <v>1130</v>
      </c>
      <c r="Z28" s="178" t="s">
        <v>1262</v>
      </c>
      <c r="AA28" s="178" t="s">
        <v>1262</v>
      </c>
      <c r="AB28" s="215" t="str">
        <f t="shared" si="2"/>
        <v>X</v>
      </c>
      <c r="AC28" s="215" t="str">
        <f t="shared" si="3"/>
        <v/>
      </c>
      <c r="AD28" s="110" t="s">
        <v>1927</v>
      </c>
    </row>
    <row r="29" spans="1:30" ht="186" customHeight="1" x14ac:dyDescent="0.2">
      <c r="A29" s="227" t="s">
        <v>118</v>
      </c>
      <c r="B29" s="227">
        <v>2023</v>
      </c>
      <c r="C29" s="227" t="s">
        <v>656</v>
      </c>
      <c r="D29" s="227" t="s">
        <v>144</v>
      </c>
      <c r="E29" s="239" t="s">
        <v>786</v>
      </c>
      <c r="F29" s="227" t="s">
        <v>790</v>
      </c>
      <c r="G29" s="227" t="s">
        <v>1262</v>
      </c>
      <c r="H29" s="227" t="s">
        <v>435</v>
      </c>
      <c r="I29" s="227" t="s">
        <v>1130</v>
      </c>
      <c r="J29" s="227" t="s">
        <v>1130</v>
      </c>
      <c r="K29" s="227" t="s">
        <v>180</v>
      </c>
      <c r="L29" s="227">
        <v>7</v>
      </c>
      <c r="M29" s="227" t="s">
        <v>1358</v>
      </c>
      <c r="N29" s="227" t="s">
        <v>408</v>
      </c>
      <c r="O29" s="227" t="s">
        <v>1836</v>
      </c>
      <c r="P29" s="227">
        <v>9</v>
      </c>
      <c r="Q29" s="227" t="s">
        <v>1840</v>
      </c>
      <c r="R29" s="227">
        <v>42</v>
      </c>
      <c r="S29" s="227" t="s">
        <v>1838</v>
      </c>
      <c r="T29" s="237" t="s">
        <v>1839</v>
      </c>
      <c r="U29" s="227" t="s">
        <v>435</v>
      </c>
      <c r="V29" s="110" t="s">
        <v>180</v>
      </c>
      <c r="W29" s="208">
        <v>5</v>
      </c>
      <c r="X29" s="208">
        <v>34</v>
      </c>
      <c r="Y29" s="110" t="s">
        <v>1130</v>
      </c>
      <c r="Z29" s="178" t="s">
        <v>1262</v>
      </c>
      <c r="AA29" s="178" t="s">
        <v>1262</v>
      </c>
      <c r="AB29" s="215" t="str">
        <f t="shared" si="2"/>
        <v>X</v>
      </c>
      <c r="AC29" s="215" t="str">
        <f t="shared" si="3"/>
        <v/>
      </c>
      <c r="AD29" s="110" t="s">
        <v>1927</v>
      </c>
    </row>
    <row r="30" spans="1:30" ht="114.75" x14ac:dyDescent="0.2">
      <c r="A30" s="227" t="s">
        <v>118</v>
      </c>
      <c r="B30" s="227">
        <v>2023</v>
      </c>
      <c r="C30" s="227" t="s">
        <v>656</v>
      </c>
      <c r="D30" s="227" t="s">
        <v>144</v>
      </c>
      <c r="E30" s="239" t="s">
        <v>786</v>
      </c>
      <c r="F30" s="227" t="s">
        <v>790</v>
      </c>
      <c r="G30" s="227" t="s">
        <v>1262</v>
      </c>
      <c r="H30" s="227" t="s">
        <v>435</v>
      </c>
      <c r="I30" s="227" t="s">
        <v>1130</v>
      </c>
      <c r="J30" s="227" t="s">
        <v>1130</v>
      </c>
      <c r="K30" s="227" t="s">
        <v>180</v>
      </c>
      <c r="L30" s="227">
        <v>7</v>
      </c>
      <c r="M30" s="227" t="s">
        <v>1358</v>
      </c>
      <c r="N30" s="227" t="s">
        <v>408</v>
      </c>
      <c r="O30" s="227" t="s">
        <v>1836</v>
      </c>
      <c r="P30" s="227">
        <v>9</v>
      </c>
      <c r="Q30" s="227" t="s">
        <v>1841</v>
      </c>
      <c r="R30" s="227">
        <v>42</v>
      </c>
      <c r="S30" s="227" t="s">
        <v>1838</v>
      </c>
      <c r="T30" s="237" t="s">
        <v>1839</v>
      </c>
      <c r="U30" s="227" t="s">
        <v>435</v>
      </c>
      <c r="V30" s="110" t="s">
        <v>180</v>
      </c>
      <c r="W30" s="208">
        <v>5</v>
      </c>
      <c r="X30" s="208">
        <v>34</v>
      </c>
      <c r="Y30" s="110" t="s">
        <v>1130</v>
      </c>
      <c r="Z30" s="178" t="s">
        <v>1262</v>
      </c>
      <c r="AA30" s="178" t="s">
        <v>1262</v>
      </c>
      <c r="AB30" s="215" t="str">
        <f t="shared" si="2"/>
        <v>X</v>
      </c>
      <c r="AC30" s="215" t="str">
        <f t="shared" si="3"/>
        <v/>
      </c>
      <c r="AD30" s="110" t="s">
        <v>1927</v>
      </c>
    </row>
    <row r="31" spans="1:30" ht="89.25" x14ac:dyDescent="0.2">
      <c r="A31" s="227" t="s">
        <v>118</v>
      </c>
      <c r="B31" s="227">
        <v>2023</v>
      </c>
      <c r="C31" s="227" t="s">
        <v>656</v>
      </c>
      <c r="D31" s="227" t="s">
        <v>144</v>
      </c>
      <c r="E31" s="239" t="s">
        <v>786</v>
      </c>
      <c r="F31" s="227" t="s">
        <v>790</v>
      </c>
      <c r="G31" s="227" t="s">
        <v>1262</v>
      </c>
      <c r="H31" s="227" t="s">
        <v>435</v>
      </c>
      <c r="I31" s="227" t="s">
        <v>1130</v>
      </c>
      <c r="J31" s="227" t="s">
        <v>1130</v>
      </c>
      <c r="K31" s="227" t="s">
        <v>180</v>
      </c>
      <c r="L31" s="227">
        <v>7</v>
      </c>
      <c r="M31" s="227" t="s">
        <v>1358</v>
      </c>
      <c r="N31" s="227" t="s">
        <v>408</v>
      </c>
      <c r="O31" s="227" t="s">
        <v>1836</v>
      </c>
      <c r="P31" s="227">
        <v>9</v>
      </c>
      <c r="Q31" s="227" t="s">
        <v>1842</v>
      </c>
      <c r="R31" s="227">
        <v>42</v>
      </c>
      <c r="S31" s="227" t="s">
        <v>1843</v>
      </c>
      <c r="T31" s="237" t="s">
        <v>1839</v>
      </c>
      <c r="U31" s="227" t="s">
        <v>435</v>
      </c>
      <c r="V31" s="110" t="s">
        <v>180</v>
      </c>
      <c r="W31" s="208">
        <v>5</v>
      </c>
      <c r="X31" s="208">
        <v>34</v>
      </c>
      <c r="Y31" s="110" t="s">
        <v>1130</v>
      </c>
      <c r="Z31" s="178" t="s">
        <v>1262</v>
      </c>
      <c r="AA31" s="178" t="s">
        <v>1262</v>
      </c>
      <c r="AB31" s="215" t="str">
        <f t="shared" si="2"/>
        <v>X</v>
      </c>
      <c r="AC31" s="215" t="str">
        <f t="shared" si="3"/>
        <v/>
      </c>
      <c r="AD31" s="110" t="s">
        <v>1924</v>
      </c>
    </row>
    <row r="32" spans="1:30" ht="89.25" x14ac:dyDescent="0.2">
      <c r="A32" s="227" t="s">
        <v>118</v>
      </c>
      <c r="B32" s="227">
        <v>2023</v>
      </c>
      <c r="C32" s="227" t="s">
        <v>656</v>
      </c>
      <c r="D32" s="227" t="s">
        <v>144</v>
      </c>
      <c r="E32" s="239" t="s">
        <v>786</v>
      </c>
      <c r="F32" s="227" t="s">
        <v>790</v>
      </c>
      <c r="G32" s="227" t="s">
        <v>1262</v>
      </c>
      <c r="H32" s="227" t="s">
        <v>435</v>
      </c>
      <c r="I32" s="227" t="s">
        <v>1130</v>
      </c>
      <c r="J32" s="227" t="s">
        <v>1130</v>
      </c>
      <c r="K32" s="227" t="s">
        <v>180</v>
      </c>
      <c r="L32" s="227">
        <v>7</v>
      </c>
      <c r="M32" s="227" t="s">
        <v>1358</v>
      </c>
      <c r="N32" s="227" t="s">
        <v>408</v>
      </c>
      <c r="O32" s="227" t="s">
        <v>1836</v>
      </c>
      <c r="P32" s="227">
        <v>9</v>
      </c>
      <c r="Q32" s="227" t="s">
        <v>1844</v>
      </c>
      <c r="R32" s="227">
        <v>42</v>
      </c>
      <c r="S32" s="227" t="s">
        <v>1845</v>
      </c>
      <c r="T32" s="237" t="s">
        <v>1839</v>
      </c>
      <c r="U32" s="227" t="s">
        <v>435</v>
      </c>
      <c r="V32" s="110" t="s">
        <v>180</v>
      </c>
      <c r="W32" s="208">
        <v>5</v>
      </c>
      <c r="X32" s="208">
        <v>34</v>
      </c>
      <c r="Y32" s="110" t="s">
        <v>1130</v>
      </c>
      <c r="Z32" s="178" t="s">
        <v>1262</v>
      </c>
      <c r="AA32" s="178" t="s">
        <v>1262</v>
      </c>
      <c r="AB32" s="215" t="str">
        <f t="shared" si="2"/>
        <v>X</v>
      </c>
      <c r="AC32" s="215" t="str">
        <f t="shared" si="3"/>
        <v/>
      </c>
      <c r="AD32" s="110" t="s">
        <v>1925</v>
      </c>
    </row>
    <row r="33" spans="1:30" ht="89.25" x14ac:dyDescent="0.2">
      <c r="A33" s="227" t="s">
        <v>118</v>
      </c>
      <c r="B33" s="227">
        <v>2023</v>
      </c>
      <c r="C33" s="227" t="s">
        <v>656</v>
      </c>
      <c r="D33" s="227" t="s">
        <v>144</v>
      </c>
      <c r="E33" s="239" t="s">
        <v>786</v>
      </c>
      <c r="F33" s="227" t="s">
        <v>1850</v>
      </c>
      <c r="G33" s="227" t="s">
        <v>1262</v>
      </c>
      <c r="H33" s="227" t="s">
        <v>435</v>
      </c>
      <c r="I33" s="227" t="s">
        <v>1130</v>
      </c>
      <c r="J33" s="227" t="s">
        <v>1130</v>
      </c>
      <c r="K33" s="227" t="s">
        <v>180</v>
      </c>
      <c r="L33" s="227">
        <v>7</v>
      </c>
      <c r="M33" s="227" t="s">
        <v>1358</v>
      </c>
      <c r="N33" s="227" t="s">
        <v>408</v>
      </c>
      <c r="O33" s="227" t="s">
        <v>1836</v>
      </c>
      <c r="P33" s="227">
        <v>11</v>
      </c>
      <c r="Q33" s="227" t="s">
        <v>1837</v>
      </c>
      <c r="R33" s="227">
        <v>135</v>
      </c>
      <c r="S33" s="227" t="s">
        <v>1838</v>
      </c>
      <c r="T33" s="237" t="s">
        <v>1839</v>
      </c>
      <c r="U33" s="227" t="s">
        <v>435</v>
      </c>
      <c r="V33" s="110" t="s">
        <v>180</v>
      </c>
      <c r="W33" s="208">
        <v>11</v>
      </c>
      <c r="X33" s="208">
        <v>144</v>
      </c>
      <c r="Y33" s="110" t="s">
        <v>1130</v>
      </c>
      <c r="Z33" s="178" t="s">
        <v>1262</v>
      </c>
      <c r="AA33" s="178" t="s">
        <v>1262</v>
      </c>
      <c r="AB33" s="215" t="str">
        <f t="shared" si="2"/>
        <v/>
      </c>
      <c r="AC33" s="215" t="str">
        <f t="shared" si="3"/>
        <v/>
      </c>
      <c r="AD33" s="110"/>
    </row>
    <row r="34" spans="1:30" ht="89.25" x14ac:dyDescent="0.2">
      <c r="A34" s="227" t="s">
        <v>118</v>
      </c>
      <c r="B34" s="227">
        <v>2023</v>
      </c>
      <c r="C34" s="227" t="s">
        <v>656</v>
      </c>
      <c r="D34" s="227" t="s">
        <v>144</v>
      </c>
      <c r="E34" s="239" t="s">
        <v>786</v>
      </c>
      <c r="F34" s="227" t="s">
        <v>1850</v>
      </c>
      <c r="G34" s="227" t="s">
        <v>1262</v>
      </c>
      <c r="H34" s="227" t="s">
        <v>435</v>
      </c>
      <c r="I34" s="227" t="s">
        <v>1130</v>
      </c>
      <c r="J34" s="227" t="s">
        <v>1130</v>
      </c>
      <c r="K34" s="227" t="s">
        <v>180</v>
      </c>
      <c r="L34" s="227">
        <v>7</v>
      </c>
      <c r="M34" s="227" t="s">
        <v>1358</v>
      </c>
      <c r="N34" s="227" t="s">
        <v>408</v>
      </c>
      <c r="O34" s="227" t="s">
        <v>1836</v>
      </c>
      <c r="P34" s="227">
        <v>11</v>
      </c>
      <c r="Q34" s="227" t="s">
        <v>1840</v>
      </c>
      <c r="R34" s="227">
        <v>135</v>
      </c>
      <c r="S34" s="227" t="s">
        <v>1838</v>
      </c>
      <c r="T34" s="237" t="s">
        <v>1839</v>
      </c>
      <c r="U34" s="227" t="s">
        <v>435</v>
      </c>
      <c r="V34" s="110" t="s">
        <v>180</v>
      </c>
      <c r="W34" s="208">
        <v>11</v>
      </c>
      <c r="X34" s="208">
        <v>144</v>
      </c>
      <c r="Y34" s="110" t="s">
        <v>1130</v>
      </c>
      <c r="Z34" s="178" t="s">
        <v>1262</v>
      </c>
      <c r="AA34" s="178" t="s">
        <v>1262</v>
      </c>
      <c r="AB34" s="215" t="str">
        <f t="shared" si="2"/>
        <v/>
      </c>
      <c r="AC34" s="215" t="str">
        <f t="shared" si="3"/>
        <v/>
      </c>
      <c r="AD34" s="110"/>
    </row>
    <row r="35" spans="1:30" ht="89.25" x14ac:dyDescent="0.2">
      <c r="A35" s="227" t="s">
        <v>118</v>
      </c>
      <c r="B35" s="227">
        <v>2023</v>
      </c>
      <c r="C35" s="227" t="s">
        <v>656</v>
      </c>
      <c r="D35" s="227" t="s">
        <v>144</v>
      </c>
      <c r="E35" s="239" t="s">
        <v>786</v>
      </c>
      <c r="F35" s="227" t="s">
        <v>1850</v>
      </c>
      <c r="G35" s="227" t="s">
        <v>1262</v>
      </c>
      <c r="H35" s="227" t="s">
        <v>435</v>
      </c>
      <c r="I35" s="227" t="s">
        <v>1130</v>
      </c>
      <c r="J35" s="227" t="s">
        <v>1130</v>
      </c>
      <c r="K35" s="227" t="s">
        <v>180</v>
      </c>
      <c r="L35" s="227">
        <v>7</v>
      </c>
      <c r="M35" s="227" t="s">
        <v>1358</v>
      </c>
      <c r="N35" s="227" t="s">
        <v>408</v>
      </c>
      <c r="O35" s="227" t="s">
        <v>1836</v>
      </c>
      <c r="P35" s="227">
        <v>11</v>
      </c>
      <c r="Q35" s="227" t="s">
        <v>1841</v>
      </c>
      <c r="R35" s="227">
        <v>135</v>
      </c>
      <c r="S35" s="227" t="s">
        <v>1838</v>
      </c>
      <c r="T35" s="237" t="s">
        <v>1839</v>
      </c>
      <c r="U35" s="227" t="s">
        <v>435</v>
      </c>
      <c r="V35" s="110" t="s">
        <v>180</v>
      </c>
      <c r="W35" s="208">
        <v>11</v>
      </c>
      <c r="X35" s="208">
        <v>144</v>
      </c>
      <c r="Y35" s="110" t="s">
        <v>1130</v>
      </c>
      <c r="Z35" s="178" t="s">
        <v>1262</v>
      </c>
      <c r="AA35" s="178" t="s">
        <v>1262</v>
      </c>
      <c r="AB35" s="215" t="str">
        <f t="shared" si="2"/>
        <v/>
      </c>
      <c r="AC35" s="215" t="str">
        <f t="shared" si="3"/>
        <v/>
      </c>
      <c r="AD35" s="110" t="s">
        <v>1939</v>
      </c>
    </row>
    <row r="36" spans="1:30" ht="89.25" x14ac:dyDescent="0.2">
      <c r="A36" s="227" t="s">
        <v>118</v>
      </c>
      <c r="B36" s="227">
        <v>2023</v>
      </c>
      <c r="C36" s="227" t="s">
        <v>656</v>
      </c>
      <c r="D36" s="227" t="s">
        <v>144</v>
      </c>
      <c r="E36" s="239" t="s">
        <v>786</v>
      </c>
      <c r="F36" s="227" t="s">
        <v>1850</v>
      </c>
      <c r="G36" s="227" t="s">
        <v>1262</v>
      </c>
      <c r="H36" s="227" t="s">
        <v>435</v>
      </c>
      <c r="I36" s="227" t="s">
        <v>1130</v>
      </c>
      <c r="J36" s="227" t="s">
        <v>1130</v>
      </c>
      <c r="K36" s="227" t="s">
        <v>180</v>
      </c>
      <c r="L36" s="227">
        <v>7</v>
      </c>
      <c r="M36" s="227" t="s">
        <v>1358</v>
      </c>
      <c r="N36" s="227" t="s">
        <v>408</v>
      </c>
      <c r="O36" s="227" t="s">
        <v>1836</v>
      </c>
      <c r="P36" s="227">
        <v>11</v>
      </c>
      <c r="Q36" s="227" t="s">
        <v>1842</v>
      </c>
      <c r="R36" s="227">
        <v>135</v>
      </c>
      <c r="S36" s="227" t="s">
        <v>1843</v>
      </c>
      <c r="T36" s="237" t="s">
        <v>1839</v>
      </c>
      <c r="U36" s="227" t="s">
        <v>435</v>
      </c>
      <c r="V36" s="110" t="s">
        <v>180</v>
      </c>
      <c r="W36" s="208">
        <v>11</v>
      </c>
      <c r="X36" s="208">
        <v>144</v>
      </c>
      <c r="Y36" s="110" t="s">
        <v>1130</v>
      </c>
      <c r="Z36" s="178" t="s">
        <v>1262</v>
      </c>
      <c r="AA36" s="178" t="s">
        <v>1262</v>
      </c>
      <c r="AB36" s="215" t="str">
        <f t="shared" si="2"/>
        <v/>
      </c>
      <c r="AC36" s="215" t="str">
        <f t="shared" si="3"/>
        <v/>
      </c>
      <c r="AD36" s="110"/>
    </row>
    <row r="37" spans="1:30" ht="89.25" x14ac:dyDescent="0.2">
      <c r="A37" s="227" t="s">
        <v>118</v>
      </c>
      <c r="B37" s="227">
        <v>2023</v>
      </c>
      <c r="C37" s="227" t="s">
        <v>656</v>
      </c>
      <c r="D37" s="227" t="s">
        <v>144</v>
      </c>
      <c r="E37" s="239" t="s">
        <v>786</v>
      </c>
      <c r="F37" s="227" t="s">
        <v>1850</v>
      </c>
      <c r="G37" s="227" t="s">
        <v>1262</v>
      </c>
      <c r="H37" s="227" t="s">
        <v>435</v>
      </c>
      <c r="I37" s="227" t="s">
        <v>1130</v>
      </c>
      <c r="J37" s="227" t="s">
        <v>1130</v>
      </c>
      <c r="K37" s="227" t="s">
        <v>180</v>
      </c>
      <c r="L37" s="227">
        <v>7</v>
      </c>
      <c r="M37" s="227" t="s">
        <v>1358</v>
      </c>
      <c r="N37" s="227" t="s">
        <v>408</v>
      </c>
      <c r="O37" s="227" t="s">
        <v>1836</v>
      </c>
      <c r="P37" s="227">
        <v>11</v>
      </c>
      <c r="Q37" s="227" t="s">
        <v>1844</v>
      </c>
      <c r="R37" s="227">
        <v>135</v>
      </c>
      <c r="S37" s="227" t="s">
        <v>1845</v>
      </c>
      <c r="T37" s="237" t="s">
        <v>1839</v>
      </c>
      <c r="U37" s="227" t="s">
        <v>435</v>
      </c>
      <c r="V37" s="110" t="s">
        <v>180</v>
      </c>
      <c r="W37" s="208">
        <v>11</v>
      </c>
      <c r="X37" s="208">
        <v>0</v>
      </c>
      <c r="Y37" s="110" t="s">
        <v>1130</v>
      </c>
      <c r="Z37" s="178" t="s">
        <v>1262</v>
      </c>
      <c r="AA37" s="178" t="s">
        <v>1262</v>
      </c>
      <c r="AB37" s="215" t="str">
        <f t="shared" si="2"/>
        <v>X</v>
      </c>
      <c r="AC37" s="215" t="str">
        <f t="shared" si="3"/>
        <v/>
      </c>
      <c r="AD37" s="110" t="s">
        <v>1925</v>
      </c>
    </row>
    <row r="38" spans="1:30" ht="89.25" x14ac:dyDescent="0.2">
      <c r="A38" s="227" t="s">
        <v>118</v>
      </c>
      <c r="B38" s="227">
        <v>2023</v>
      </c>
      <c r="C38" s="227" t="s">
        <v>656</v>
      </c>
      <c r="D38" s="227" t="s">
        <v>144</v>
      </c>
      <c r="E38" s="239" t="s">
        <v>786</v>
      </c>
      <c r="F38" s="227" t="s">
        <v>1850</v>
      </c>
      <c r="G38" s="227" t="s">
        <v>1262</v>
      </c>
      <c r="H38" s="227" t="s">
        <v>435</v>
      </c>
      <c r="I38" s="227" t="s">
        <v>1130</v>
      </c>
      <c r="J38" s="227" t="s">
        <v>1130</v>
      </c>
      <c r="K38" s="227" t="s">
        <v>180</v>
      </c>
      <c r="L38" s="227">
        <v>8</v>
      </c>
      <c r="M38" s="227" t="s">
        <v>1851</v>
      </c>
      <c r="N38" s="227" t="s">
        <v>408</v>
      </c>
      <c r="O38" s="227" t="s">
        <v>1836</v>
      </c>
      <c r="P38" s="227">
        <v>11</v>
      </c>
      <c r="Q38" s="227" t="s">
        <v>1846</v>
      </c>
      <c r="R38" s="227">
        <v>7</v>
      </c>
      <c r="S38" s="227" t="s">
        <v>1847</v>
      </c>
      <c r="T38" s="237" t="s">
        <v>1848</v>
      </c>
      <c r="U38" s="227" t="s">
        <v>1852</v>
      </c>
      <c r="V38" s="110" t="s">
        <v>180</v>
      </c>
      <c r="W38" s="208">
        <v>11</v>
      </c>
      <c r="X38" s="208">
        <v>0</v>
      </c>
      <c r="Y38" s="110" t="s">
        <v>1130</v>
      </c>
      <c r="Z38" s="178" t="s">
        <v>1262</v>
      </c>
      <c r="AA38" s="178" t="s">
        <v>1262</v>
      </c>
      <c r="AB38" s="215" t="str">
        <f t="shared" si="2"/>
        <v>X</v>
      </c>
      <c r="AC38" s="215" t="str">
        <f t="shared" si="3"/>
        <v/>
      </c>
      <c r="AD38" s="110" t="s">
        <v>1926</v>
      </c>
    </row>
    <row r="39" spans="1:30" ht="25.5" x14ac:dyDescent="0.2">
      <c r="A39" s="227" t="s">
        <v>118</v>
      </c>
      <c r="B39" s="227">
        <v>2023</v>
      </c>
      <c r="C39" s="227" t="s">
        <v>656</v>
      </c>
      <c r="D39" s="227" t="s">
        <v>144</v>
      </c>
      <c r="E39" s="227" t="s">
        <v>1853</v>
      </c>
      <c r="F39" s="227" t="s">
        <v>795</v>
      </c>
      <c r="G39" s="227" t="s">
        <v>1262</v>
      </c>
      <c r="H39" s="227" t="s">
        <v>435</v>
      </c>
      <c r="I39" s="227" t="s">
        <v>1130</v>
      </c>
      <c r="J39" s="227" t="s">
        <v>1130</v>
      </c>
      <c r="K39" s="227" t="s">
        <v>180</v>
      </c>
      <c r="L39" s="227" t="s">
        <v>1854</v>
      </c>
      <c r="M39" s="227">
        <v>10</v>
      </c>
      <c r="N39" s="227" t="s">
        <v>408</v>
      </c>
      <c r="O39" s="227" t="s">
        <v>1798</v>
      </c>
      <c r="P39" s="227">
        <v>21</v>
      </c>
      <c r="Q39" s="227" t="s">
        <v>1800</v>
      </c>
      <c r="R39" s="227">
        <v>2750</v>
      </c>
      <c r="S39" s="238" t="s">
        <v>1820</v>
      </c>
      <c r="T39" s="238" t="s">
        <v>1821</v>
      </c>
      <c r="U39" s="227" t="s">
        <v>1822</v>
      </c>
      <c r="V39" s="110" t="s">
        <v>180</v>
      </c>
      <c r="W39" s="208">
        <v>21</v>
      </c>
      <c r="X39" s="208">
        <v>3235</v>
      </c>
      <c r="Y39" s="110"/>
      <c r="Z39" s="178" t="s">
        <v>1262</v>
      </c>
      <c r="AA39" s="178" t="s">
        <v>1262</v>
      </c>
      <c r="AB39" s="215" t="str">
        <f t="shared" si="2"/>
        <v/>
      </c>
      <c r="AC39" s="215" t="str">
        <f t="shared" si="3"/>
        <v/>
      </c>
      <c r="AD39" s="110"/>
    </row>
    <row r="40" spans="1:30" ht="25.5" x14ac:dyDescent="0.2">
      <c r="A40" s="227" t="s">
        <v>118</v>
      </c>
      <c r="B40" s="227">
        <v>2023</v>
      </c>
      <c r="C40" s="227" t="s">
        <v>656</v>
      </c>
      <c r="D40" s="227" t="s">
        <v>144</v>
      </c>
      <c r="E40" s="227" t="s">
        <v>1853</v>
      </c>
      <c r="F40" s="227" t="s">
        <v>795</v>
      </c>
      <c r="G40" s="227" t="s">
        <v>1262</v>
      </c>
      <c r="H40" s="227" t="s">
        <v>435</v>
      </c>
      <c r="I40" s="227" t="s">
        <v>1130</v>
      </c>
      <c r="J40" s="227" t="s">
        <v>1130</v>
      </c>
      <c r="K40" s="227" t="s">
        <v>180</v>
      </c>
      <c r="L40" s="227" t="s">
        <v>1854</v>
      </c>
      <c r="M40" s="227">
        <v>10</v>
      </c>
      <c r="N40" s="227" t="s">
        <v>408</v>
      </c>
      <c r="O40" s="227" t="s">
        <v>1798</v>
      </c>
      <c r="P40" s="227">
        <v>21</v>
      </c>
      <c r="Q40" s="227" t="s">
        <v>1823</v>
      </c>
      <c r="R40" s="227">
        <v>15</v>
      </c>
      <c r="S40" s="238" t="s">
        <v>1820</v>
      </c>
      <c r="T40" s="237"/>
      <c r="U40" s="227" t="s">
        <v>1824</v>
      </c>
      <c r="V40" s="110" t="s">
        <v>180</v>
      </c>
      <c r="W40" s="208">
        <v>21</v>
      </c>
      <c r="X40" s="208">
        <v>20</v>
      </c>
      <c r="Y40" s="110"/>
      <c r="Z40" s="178" t="s">
        <v>1262</v>
      </c>
      <c r="AA40" s="178" t="s">
        <v>1262</v>
      </c>
      <c r="AB40" s="215" t="str">
        <f t="shared" si="2"/>
        <v/>
      </c>
      <c r="AC40" s="215" t="str">
        <f t="shared" si="3"/>
        <v/>
      </c>
      <c r="AD40" s="110"/>
    </row>
    <row r="41" spans="1:30" ht="25.5" x14ac:dyDescent="0.2">
      <c r="A41" s="227" t="s">
        <v>118</v>
      </c>
      <c r="B41" s="227">
        <v>2023</v>
      </c>
      <c r="C41" s="227" t="s">
        <v>656</v>
      </c>
      <c r="D41" s="227" t="s">
        <v>144</v>
      </c>
      <c r="E41" s="227" t="s">
        <v>1853</v>
      </c>
      <c r="F41" s="227" t="s">
        <v>795</v>
      </c>
      <c r="G41" s="227" t="s">
        <v>1262</v>
      </c>
      <c r="H41" s="227" t="s">
        <v>435</v>
      </c>
      <c r="I41" s="227" t="s">
        <v>1130</v>
      </c>
      <c r="J41" s="227" t="s">
        <v>1130</v>
      </c>
      <c r="K41" s="227" t="s">
        <v>180</v>
      </c>
      <c r="L41" s="227" t="s">
        <v>1854</v>
      </c>
      <c r="M41" s="227">
        <v>10</v>
      </c>
      <c r="N41" s="227" t="s">
        <v>408</v>
      </c>
      <c r="O41" s="227" t="s">
        <v>1798</v>
      </c>
      <c r="P41" s="227">
        <v>21</v>
      </c>
      <c r="Q41" s="227" t="s">
        <v>1825</v>
      </c>
      <c r="R41" s="227">
        <v>38</v>
      </c>
      <c r="S41" s="238" t="s">
        <v>1826</v>
      </c>
      <c r="T41" s="227"/>
      <c r="U41" s="227"/>
      <c r="V41" s="110" t="s">
        <v>180</v>
      </c>
      <c r="W41" s="208">
        <v>21</v>
      </c>
      <c r="X41" s="208">
        <v>38</v>
      </c>
      <c r="Y41" s="110"/>
      <c r="Z41" s="178" t="s">
        <v>1262</v>
      </c>
      <c r="AA41" s="178" t="s">
        <v>1262</v>
      </c>
      <c r="AB41" s="215" t="str">
        <f t="shared" si="2"/>
        <v/>
      </c>
      <c r="AC41" s="215" t="str">
        <f t="shared" si="3"/>
        <v/>
      </c>
      <c r="AD41" s="110"/>
    </row>
    <row r="42" spans="1:30" ht="25.5" x14ac:dyDescent="0.2">
      <c r="A42" s="227" t="s">
        <v>118</v>
      </c>
      <c r="B42" s="227">
        <v>2023</v>
      </c>
      <c r="C42" s="227" t="s">
        <v>656</v>
      </c>
      <c r="D42" s="227" t="s">
        <v>144</v>
      </c>
      <c r="E42" s="227" t="s">
        <v>1853</v>
      </c>
      <c r="F42" s="227" t="s">
        <v>795</v>
      </c>
      <c r="G42" s="227" t="s">
        <v>1262</v>
      </c>
      <c r="H42" s="227" t="s">
        <v>435</v>
      </c>
      <c r="I42" s="227" t="s">
        <v>1130</v>
      </c>
      <c r="J42" s="227" t="s">
        <v>1130</v>
      </c>
      <c r="K42" s="227" t="s">
        <v>180</v>
      </c>
      <c r="L42" s="227" t="s">
        <v>1854</v>
      </c>
      <c r="M42" s="227">
        <v>10</v>
      </c>
      <c r="N42" s="227" t="s">
        <v>408</v>
      </c>
      <c r="O42" s="227" t="s">
        <v>1798</v>
      </c>
      <c r="P42" s="227">
        <v>21</v>
      </c>
      <c r="Q42" s="227" t="s">
        <v>1827</v>
      </c>
      <c r="R42" s="227">
        <v>1</v>
      </c>
      <c r="S42" s="227" t="s">
        <v>1828</v>
      </c>
      <c r="T42" s="227"/>
      <c r="U42" s="227" t="s">
        <v>1829</v>
      </c>
      <c r="V42" s="110" t="s">
        <v>180</v>
      </c>
      <c r="W42" s="208">
        <v>21</v>
      </c>
      <c r="X42" s="208">
        <v>1</v>
      </c>
      <c r="Y42" s="110"/>
      <c r="Z42" s="178" t="s">
        <v>1262</v>
      </c>
      <c r="AA42" s="178" t="s">
        <v>1262</v>
      </c>
      <c r="AB42" s="215" t="str">
        <f t="shared" si="2"/>
        <v/>
      </c>
      <c r="AC42" s="215" t="str">
        <f t="shared" si="3"/>
        <v/>
      </c>
      <c r="AD42" s="110"/>
    </row>
    <row r="43" spans="1:30" ht="25.5" x14ac:dyDescent="0.2">
      <c r="A43" s="227" t="s">
        <v>118</v>
      </c>
      <c r="B43" s="227">
        <v>2023</v>
      </c>
      <c r="C43" s="227" t="s">
        <v>656</v>
      </c>
      <c r="D43" s="227" t="s">
        <v>144</v>
      </c>
      <c r="E43" s="227" t="s">
        <v>1853</v>
      </c>
      <c r="F43" s="227" t="s">
        <v>795</v>
      </c>
      <c r="G43" s="227" t="s">
        <v>1262</v>
      </c>
      <c r="H43" s="227" t="s">
        <v>435</v>
      </c>
      <c r="I43" s="227" t="s">
        <v>1130</v>
      </c>
      <c r="J43" s="227" t="s">
        <v>1130</v>
      </c>
      <c r="K43" s="227" t="s">
        <v>180</v>
      </c>
      <c r="L43" s="227" t="s">
        <v>1854</v>
      </c>
      <c r="M43" s="227">
        <v>10</v>
      </c>
      <c r="N43" s="227" t="s">
        <v>408</v>
      </c>
      <c r="O43" s="227" t="s">
        <v>1798</v>
      </c>
      <c r="P43" s="227">
        <v>21</v>
      </c>
      <c r="Q43" s="227" t="s">
        <v>1830</v>
      </c>
      <c r="R43" s="227">
        <v>1</v>
      </c>
      <c r="S43" s="227" t="s">
        <v>1828</v>
      </c>
      <c r="T43" s="227"/>
      <c r="U43" s="227" t="s">
        <v>1829</v>
      </c>
      <c r="V43" s="110" t="s">
        <v>180</v>
      </c>
      <c r="W43" s="208">
        <v>21</v>
      </c>
      <c r="X43" s="208">
        <v>1</v>
      </c>
      <c r="Y43" s="110"/>
      <c r="Z43" s="178" t="s">
        <v>1262</v>
      </c>
      <c r="AA43" s="178" t="s">
        <v>1262</v>
      </c>
      <c r="AB43" s="215" t="str">
        <f t="shared" si="2"/>
        <v/>
      </c>
      <c r="AC43" s="215" t="str">
        <f t="shared" si="3"/>
        <v/>
      </c>
      <c r="AD43" s="110"/>
    </row>
    <row r="44" spans="1:30" ht="63.75" x14ac:dyDescent="0.2">
      <c r="A44" s="227" t="s">
        <v>118</v>
      </c>
      <c r="B44" s="227">
        <v>2023</v>
      </c>
      <c r="C44" s="227" t="s">
        <v>656</v>
      </c>
      <c r="D44" s="227" t="s">
        <v>144</v>
      </c>
      <c r="E44" s="227" t="s">
        <v>1853</v>
      </c>
      <c r="F44" s="227" t="s">
        <v>795</v>
      </c>
      <c r="G44" s="227" t="s">
        <v>1262</v>
      </c>
      <c r="H44" s="227" t="s">
        <v>435</v>
      </c>
      <c r="I44" s="227" t="s">
        <v>1130</v>
      </c>
      <c r="J44" s="227" t="s">
        <v>1130</v>
      </c>
      <c r="K44" s="227" t="s">
        <v>180</v>
      </c>
      <c r="L44" s="227" t="s">
        <v>1854</v>
      </c>
      <c r="M44" s="227">
        <v>10</v>
      </c>
      <c r="N44" s="227" t="s">
        <v>408</v>
      </c>
      <c r="O44" s="227" t="s">
        <v>1798</v>
      </c>
      <c r="P44" s="227">
        <v>21</v>
      </c>
      <c r="Q44" s="227" t="s">
        <v>1835</v>
      </c>
      <c r="R44" s="227">
        <v>25</v>
      </c>
      <c r="S44" s="227" t="s">
        <v>1828</v>
      </c>
      <c r="T44" s="227"/>
      <c r="U44" s="227"/>
      <c r="V44" s="110" t="s">
        <v>180</v>
      </c>
      <c r="W44" s="208">
        <v>21</v>
      </c>
      <c r="X44" s="208">
        <v>0</v>
      </c>
      <c r="Y44" s="110"/>
      <c r="Z44" s="178" t="s">
        <v>1262</v>
      </c>
      <c r="AA44" s="178" t="s">
        <v>1262</v>
      </c>
      <c r="AB44" s="215" t="str">
        <f t="shared" si="2"/>
        <v>X</v>
      </c>
      <c r="AC44" s="215" t="str">
        <f t="shared" si="3"/>
        <v/>
      </c>
      <c r="AD44" s="110" t="s">
        <v>1931</v>
      </c>
    </row>
    <row r="45" spans="1:30" ht="63.75" x14ac:dyDescent="0.2">
      <c r="A45" s="227" t="s">
        <v>118</v>
      </c>
      <c r="B45" s="227">
        <v>2023</v>
      </c>
      <c r="C45" s="227" t="s">
        <v>656</v>
      </c>
      <c r="D45" s="227" t="s">
        <v>144</v>
      </c>
      <c r="E45" s="227" t="s">
        <v>1855</v>
      </c>
      <c r="F45" s="227" t="s">
        <v>807</v>
      </c>
      <c r="G45" s="227" t="s">
        <v>1262</v>
      </c>
      <c r="H45" s="227" t="s">
        <v>435</v>
      </c>
      <c r="I45" s="227" t="s">
        <v>1130</v>
      </c>
      <c r="J45" s="227" t="s">
        <v>1130</v>
      </c>
      <c r="K45" s="227" t="s">
        <v>180</v>
      </c>
      <c r="L45" s="227" t="s">
        <v>1803</v>
      </c>
      <c r="M45" s="227" t="s">
        <v>1856</v>
      </c>
      <c r="N45" s="227" t="s">
        <v>408</v>
      </c>
      <c r="O45" s="227" t="s">
        <v>1805</v>
      </c>
      <c r="P45" s="227">
        <v>32</v>
      </c>
      <c r="Q45" s="227" t="s">
        <v>1806</v>
      </c>
      <c r="R45" s="227">
        <v>105</v>
      </c>
      <c r="S45" s="227" t="s">
        <v>1807</v>
      </c>
      <c r="T45" s="237" t="s">
        <v>1808</v>
      </c>
      <c r="U45" s="227" t="s">
        <v>1857</v>
      </c>
      <c r="V45" s="110"/>
      <c r="W45" s="208">
        <v>33</v>
      </c>
      <c r="X45" s="208">
        <v>152</v>
      </c>
      <c r="Y45" s="110"/>
      <c r="Z45" s="178" t="s">
        <v>1262</v>
      </c>
      <c r="AA45" s="178" t="s">
        <v>1262</v>
      </c>
      <c r="AB45" s="215" t="str">
        <f t="shared" si="2"/>
        <v/>
      </c>
      <c r="AC45" s="215" t="str">
        <f t="shared" si="3"/>
        <v/>
      </c>
      <c r="AD45" s="110"/>
    </row>
    <row r="46" spans="1:30" ht="63.75" x14ac:dyDescent="0.2">
      <c r="A46" s="227" t="s">
        <v>118</v>
      </c>
      <c r="B46" s="227">
        <v>2023</v>
      </c>
      <c r="C46" s="227" t="s">
        <v>656</v>
      </c>
      <c r="D46" s="227" t="s">
        <v>144</v>
      </c>
      <c r="E46" s="227" t="s">
        <v>1855</v>
      </c>
      <c r="F46" s="227" t="s">
        <v>807</v>
      </c>
      <c r="G46" s="227" t="s">
        <v>1262</v>
      </c>
      <c r="H46" s="227" t="s">
        <v>435</v>
      </c>
      <c r="I46" s="227" t="s">
        <v>1130</v>
      </c>
      <c r="J46" s="227" t="s">
        <v>1130</v>
      </c>
      <c r="K46" s="227" t="s">
        <v>180</v>
      </c>
      <c r="L46" s="227" t="s">
        <v>1803</v>
      </c>
      <c r="M46" s="227" t="s">
        <v>1856</v>
      </c>
      <c r="N46" s="227" t="s">
        <v>408</v>
      </c>
      <c r="O46" s="227" t="s">
        <v>1805</v>
      </c>
      <c r="P46" s="227">
        <v>32</v>
      </c>
      <c r="Q46" s="227" t="s">
        <v>1810</v>
      </c>
      <c r="R46" s="227">
        <v>105</v>
      </c>
      <c r="S46" s="227" t="s">
        <v>1807</v>
      </c>
      <c r="T46" s="237" t="s">
        <v>1808</v>
      </c>
      <c r="U46" s="227" t="s">
        <v>1857</v>
      </c>
      <c r="V46" s="110"/>
      <c r="W46" s="208">
        <v>33</v>
      </c>
      <c r="X46" s="208">
        <v>152</v>
      </c>
      <c r="Y46" s="110"/>
      <c r="Z46" s="178" t="s">
        <v>1262</v>
      </c>
      <c r="AA46" s="178" t="s">
        <v>1262</v>
      </c>
      <c r="AB46" s="215" t="str">
        <f t="shared" si="2"/>
        <v/>
      </c>
      <c r="AC46" s="215" t="str">
        <f t="shared" si="3"/>
        <v/>
      </c>
      <c r="AD46" s="110"/>
    </row>
    <row r="47" spans="1:30" ht="63.75" x14ac:dyDescent="0.2">
      <c r="A47" s="227" t="s">
        <v>118</v>
      </c>
      <c r="B47" s="227">
        <v>2023</v>
      </c>
      <c r="C47" s="227" t="s">
        <v>656</v>
      </c>
      <c r="D47" s="227" t="s">
        <v>144</v>
      </c>
      <c r="E47" s="227" t="s">
        <v>1855</v>
      </c>
      <c r="F47" s="227" t="s">
        <v>807</v>
      </c>
      <c r="G47" s="227" t="s">
        <v>1262</v>
      </c>
      <c r="H47" s="227" t="s">
        <v>435</v>
      </c>
      <c r="I47" s="227" t="s">
        <v>1130</v>
      </c>
      <c r="J47" s="227" t="s">
        <v>1130</v>
      </c>
      <c r="K47" s="227" t="s">
        <v>180</v>
      </c>
      <c r="L47" s="227" t="s">
        <v>1803</v>
      </c>
      <c r="M47" s="227" t="s">
        <v>1856</v>
      </c>
      <c r="N47" s="227" t="s">
        <v>408</v>
      </c>
      <c r="O47" s="227" t="s">
        <v>1805</v>
      </c>
      <c r="P47" s="227">
        <v>32</v>
      </c>
      <c r="Q47" s="227" t="s">
        <v>1811</v>
      </c>
      <c r="R47" s="227">
        <v>105</v>
      </c>
      <c r="S47" s="227" t="s">
        <v>1807</v>
      </c>
      <c r="T47" s="237" t="s">
        <v>1808</v>
      </c>
      <c r="U47" s="227" t="s">
        <v>1857</v>
      </c>
      <c r="V47" s="110"/>
      <c r="W47" s="208">
        <v>33</v>
      </c>
      <c r="X47" s="208">
        <v>152</v>
      </c>
      <c r="Y47" s="110"/>
      <c r="Z47" s="178" t="s">
        <v>1262</v>
      </c>
      <c r="AA47" s="178" t="s">
        <v>1262</v>
      </c>
      <c r="AB47" s="215" t="str">
        <f t="shared" si="2"/>
        <v/>
      </c>
      <c r="AC47" s="215" t="str">
        <f t="shared" si="3"/>
        <v/>
      </c>
      <c r="AD47" s="110"/>
    </row>
    <row r="48" spans="1:30" ht="63.75" x14ac:dyDescent="0.2">
      <c r="A48" s="227" t="s">
        <v>118</v>
      </c>
      <c r="B48" s="227">
        <v>2023</v>
      </c>
      <c r="C48" s="227" t="s">
        <v>656</v>
      </c>
      <c r="D48" s="227" t="s">
        <v>144</v>
      </c>
      <c r="E48" s="227" t="s">
        <v>1855</v>
      </c>
      <c r="F48" s="227" t="s">
        <v>807</v>
      </c>
      <c r="G48" s="227" t="s">
        <v>1262</v>
      </c>
      <c r="H48" s="227" t="s">
        <v>435</v>
      </c>
      <c r="I48" s="227" t="s">
        <v>1130</v>
      </c>
      <c r="J48" s="227" t="s">
        <v>1130</v>
      </c>
      <c r="K48" s="227" t="s">
        <v>180</v>
      </c>
      <c r="L48" s="227" t="s">
        <v>1803</v>
      </c>
      <c r="M48" s="227" t="s">
        <v>1856</v>
      </c>
      <c r="N48" s="227" t="s">
        <v>408</v>
      </c>
      <c r="O48" s="227" t="s">
        <v>1805</v>
      </c>
      <c r="P48" s="227">
        <v>32</v>
      </c>
      <c r="Q48" s="227" t="s">
        <v>1812</v>
      </c>
      <c r="R48" s="227" t="s">
        <v>1813</v>
      </c>
      <c r="S48" s="227" t="s">
        <v>1814</v>
      </c>
      <c r="T48" s="237" t="s">
        <v>1808</v>
      </c>
      <c r="U48" s="227" t="s">
        <v>435</v>
      </c>
      <c r="V48" s="110"/>
      <c r="W48" s="208">
        <v>33</v>
      </c>
      <c r="X48" s="208">
        <v>152</v>
      </c>
      <c r="Y48" s="110"/>
      <c r="Z48" s="178" t="s">
        <v>1262</v>
      </c>
      <c r="AA48" s="178" t="s">
        <v>1262</v>
      </c>
      <c r="AB48" s="215"/>
      <c r="AC48" s="215" t="str">
        <f t="shared" si="3"/>
        <v/>
      </c>
      <c r="AD48" s="110" t="s">
        <v>1922</v>
      </c>
    </row>
    <row r="49" spans="1:30" ht="63.75" x14ac:dyDescent="0.2">
      <c r="A49" s="227" t="s">
        <v>118</v>
      </c>
      <c r="B49" s="227">
        <v>2023</v>
      </c>
      <c r="C49" s="227" t="s">
        <v>656</v>
      </c>
      <c r="D49" s="227" t="s">
        <v>144</v>
      </c>
      <c r="E49" s="227" t="s">
        <v>1855</v>
      </c>
      <c r="F49" s="227" t="s">
        <v>807</v>
      </c>
      <c r="G49" s="227" t="s">
        <v>1262</v>
      </c>
      <c r="H49" s="227" t="s">
        <v>435</v>
      </c>
      <c r="I49" s="227" t="s">
        <v>1130</v>
      </c>
      <c r="J49" s="227" t="s">
        <v>1130</v>
      </c>
      <c r="K49" s="227" t="s">
        <v>180</v>
      </c>
      <c r="L49" s="227" t="s">
        <v>1803</v>
      </c>
      <c r="M49" s="227" t="s">
        <v>1856</v>
      </c>
      <c r="N49" s="227" t="s">
        <v>408</v>
      </c>
      <c r="O49" s="227" t="s">
        <v>1805</v>
      </c>
      <c r="P49" s="227">
        <v>32</v>
      </c>
      <c r="Q49" s="227" t="s">
        <v>1816</v>
      </c>
      <c r="R49" s="227" t="s">
        <v>1813</v>
      </c>
      <c r="S49" s="227" t="s">
        <v>1817</v>
      </c>
      <c r="T49" s="237" t="s">
        <v>1808</v>
      </c>
      <c r="U49" s="227" t="s">
        <v>435</v>
      </c>
      <c r="V49" s="110"/>
      <c r="W49" s="208">
        <v>33</v>
      </c>
      <c r="X49" s="208">
        <v>0</v>
      </c>
      <c r="Y49" s="110"/>
      <c r="Z49" s="178" t="s">
        <v>1262</v>
      </c>
      <c r="AA49" s="178" t="s">
        <v>1262</v>
      </c>
      <c r="AB49" s="215"/>
      <c r="AC49" s="215" t="str">
        <f t="shared" si="3"/>
        <v/>
      </c>
      <c r="AD49" s="110" t="s">
        <v>1922</v>
      </c>
    </row>
    <row r="50" spans="1:30" ht="293.25" x14ac:dyDescent="0.2">
      <c r="A50" s="227" t="s">
        <v>118</v>
      </c>
      <c r="B50" s="227">
        <v>2023</v>
      </c>
      <c r="C50" s="227" t="s">
        <v>656</v>
      </c>
      <c r="D50" s="227" t="s">
        <v>144</v>
      </c>
      <c r="E50" s="227" t="s">
        <v>1858</v>
      </c>
      <c r="F50" s="227" t="s">
        <v>1177</v>
      </c>
      <c r="G50" s="227" t="s">
        <v>1130</v>
      </c>
      <c r="H50" s="227" t="s">
        <v>435</v>
      </c>
      <c r="I50" s="227" t="s">
        <v>1130</v>
      </c>
      <c r="J50" s="227" t="s">
        <v>1130</v>
      </c>
      <c r="K50" s="227" t="s">
        <v>180</v>
      </c>
      <c r="L50" s="227" t="s">
        <v>1388</v>
      </c>
      <c r="M50" s="227" t="s">
        <v>1859</v>
      </c>
      <c r="N50" s="227" t="s">
        <v>408</v>
      </c>
      <c r="O50" s="227" t="s">
        <v>180</v>
      </c>
      <c r="P50" s="227">
        <v>23</v>
      </c>
      <c r="Q50" s="227" t="s">
        <v>1860</v>
      </c>
      <c r="R50" s="227">
        <v>920</v>
      </c>
      <c r="S50" s="227" t="s">
        <v>1861</v>
      </c>
      <c r="T50" s="227" t="s">
        <v>1862</v>
      </c>
      <c r="U50" s="227" t="s">
        <v>1863</v>
      </c>
      <c r="V50" s="110" t="s">
        <v>180</v>
      </c>
      <c r="W50" s="208">
        <v>10</v>
      </c>
      <c r="X50" s="208">
        <v>877</v>
      </c>
      <c r="Y50" s="178" t="s">
        <v>1130</v>
      </c>
      <c r="Z50" s="178" t="s">
        <v>1262</v>
      </c>
      <c r="AA50" s="178" t="s">
        <v>1262</v>
      </c>
      <c r="AB50" s="215" t="str">
        <f>IF(OR(X50/R50&lt;0.9,X50/R50&gt;1.5),"X","")</f>
        <v/>
      </c>
      <c r="AC50" s="215" t="str">
        <f>IF(OR(AA50="N",Z50="N",AA50="",Z50=""),"X","")</f>
        <v/>
      </c>
      <c r="AD50" s="178" t="s">
        <v>1935</v>
      </c>
    </row>
    <row r="51" spans="1:30" ht="252" customHeight="1" x14ac:dyDescent="0.2">
      <c r="A51" s="227" t="s">
        <v>118</v>
      </c>
      <c r="B51" s="227">
        <v>2023</v>
      </c>
      <c r="C51" s="227" t="s">
        <v>656</v>
      </c>
      <c r="D51" s="227" t="s">
        <v>144</v>
      </c>
      <c r="E51" s="227" t="s">
        <v>1864</v>
      </c>
      <c r="F51" s="227" t="s">
        <v>1179</v>
      </c>
      <c r="G51" s="227" t="s">
        <v>1130</v>
      </c>
      <c r="H51" s="227" t="s">
        <v>435</v>
      </c>
      <c r="I51" s="227" t="s">
        <v>1130</v>
      </c>
      <c r="J51" s="227" t="s">
        <v>1130</v>
      </c>
      <c r="K51" s="227" t="s">
        <v>180</v>
      </c>
      <c r="L51" s="227" t="s">
        <v>1388</v>
      </c>
      <c r="M51" s="227">
        <v>6</v>
      </c>
      <c r="N51" s="227" t="s">
        <v>408</v>
      </c>
      <c r="O51" s="227" t="s">
        <v>180</v>
      </c>
      <c r="P51" s="227">
        <v>5</v>
      </c>
      <c r="Q51" s="227" t="s">
        <v>1865</v>
      </c>
      <c r="R51" s="227">
        <v>830</v>
      </c>
      <c r="S51" s="227" t="s">
        <v>1861</v>
      </c>
      <c r="T51" s="227" t="s">
        <v>1862</v>
      </c>
      <c r="U51" s="227" t="s">
        <v>1866</v>
      </c>
      <c r="V51" s="110" t="s">
        <v>180</v>
      </c>
      <c r="W51" s="208">
        <v>4</v>
      </c>
      <c r="X51" s="208">
        <v>752</v>
      </c>
      <c r="Y51" s="178" t="s">
        <v>1130</v>
      </c>
      <c r="Z51" s="178" t="s">
        <v>1262</v>
      </c>
      <c r="AA51" s="178" t="s">
        <v>1262</v>
      </c>
      <c r="AB51" s="215" t="str">
        <f t="shared" si="2"/>
        <v/>
      </c>
      <c r="AC51" s="215" t="str">
        <f t="shared" si="3"/>
        <v/>
      </c>
      <c r="AD51" s="249" t="s">
        <v>2041</v>
      </c>
    </row>
    <row r="52" spans="1:30" ht="191.25" x14ac:dyDescent="0.2">
      <c r="A52" s="227" t="s">
        <v>118</v>
      </c>
      <c r="B52" s="227">
        <v>2023</v>
      </c>
      <c r="C52" s="227" t="s">
        <v>656</v>
      </c>
      <c r="D52" s="227" t="s">
        <v>144</v>
      </c>
      <c r="E52" s="227" t="s">
        <v>1867</v>
      </c>
      <c r="F52" s="227" t="s">
        <v>1181</v>
      </c>
      <c r="G52" s="227" t="s">
        <v>1130</v>
      </c>
      <c r="H52" s="227" t="s">
        <v>435</v>
      </c>
      <c r="I52" s="227" t="s">
        <v>1130</v>
      </c>
      <c r="J52" s="227" t="s">
        <v>1130</v>
      </c>
      <c r="K52" s="227" t="s">
        <v>180</v>
      </c>
      <c r="L52" s="227" t="s">
        <v>1697</v>
      </c>
      <c r="M52" s="227" t="s">
        <v>1868</v>
      </c>
      <c r="N52" s="227" t="s">
        <v>408</v>
      </c>
      <c r="O52" s="227" t="s">
        <v>180</v>
      </c>
      <c r="P52" s="227">
        <v>14</v>
      </c>
      <c r="Q52" s="227" t="s">
        <v>1860</v>
      </c>
      <c r="R52" s="227">
        <v>640</v>
      </c>
      <c r="S52" s="227" t="s">
        <v>1861</v>
      </c>
      <c r="T52" s="227" t="s">
        <v>1862</v>
      </c>
      <c r="U52" s="227" t="s">
        <v>1869</v>
      </c>
      <c r="V52" s="110" t="s">
        <v>180</v>
      </c>
      <c r="W52" s="208">
        <v>8</v>
      </c>
      <c r="X52" s="208">
        <v>442</v>
      </c>
      <c r="Y52" s="178" t="s">
        <v>1130</v>
      </c>
      <c r="Z52" s="178" t="s">
        <v>1262</v>
      </c>
      <c r="AA52" s="178" t="s">
        <v>1262</v>
      </c>
      <c r="AB52" s="215" t="str">
        <f t="shared" si="2"/>
        <v>X</v>
      </c>
      <c r="AC52" s="215" t="str">
        <f t="shared" si="3"/>
        <v/>
      </c>
      <c r="AD52" s="178" t="s">
        <v>1937</v>
      </c>
    </row>
    <row r="53" spans="1:30" ht="51" x14ac:dyDescent="0.2">
      <c r="A53" s="227" t="s">
        <v>118</v>
      </c>
      <c r="B53" s="227">
        <v>2023</v>
      </c>
      <c r="C53" s="227" t="s">
        <v>656</v>
      </c>
      <c r="D53" s="227" t="s">
        <v>144</v>
      </c>
      <c r="E53" s="227" t="s">
        <v>1871</v>
      </c>
      <c r="F53" s="227" t="s">
        <v>1872</v>
      </c>
      <c r="G53" s="227" t="s">
        <v>1130</v>
      </c>
      <c r="H53" s="227" t="s">
        <v>435</v>
      </c>
      <c r="I53" s="227" t="s">
        <v>1130</v>
      </c>
      <c r="J53" s="227" t="s">
        <v>1130</v>
      </c>
      <c r="K53" s="227" t="s">
        <v>180</v>
      </c>
      <c r="L53" s="227" t="s">
        <v>1803</v>
      </c>
      <c r="M53" s="240" t="s">
        <v>1873</v>
      </c>
      <c r="N53" s="227" t="s">
        <v>408</v>
      </c>
      <c r="O53" s="227" t="s">
        <v>180</v>
      </c>
      <c r="P53" s="227">
        <v>40</v>
      </c>
      <c r="Q53" s="227" t="s">
        <v>1806</v>
      </c>
      <c r="R53" s="227">
        <v>120</v>
      </c>
      <c r="S53" s="227" t="s">
        <v>1828</v>
      </c>
      <c r="T53" s="227" t="s">
        <v>1874</v>
      </c>
      <c r="U53" s="227" t="s">
        <v>1875</v>
      </c>
      <c r="V53" s="110" t="s">
        <v>180</v>
      </c>
      <c r="W53" s="208">
        <v>34</v>
      </c>
      <c r="X53" s="208">
        <v>100</v>
      </c>
      <c r="Y53" s="110"/>
      <c r="Z53" s="110" t="s">
        <v>1262</v>
      </c>
      <c r="AA53" s="110" t="s">
        <v>1262</v>
      </c>
      <c r="AB53" s="215" t="str">
        <f t="shared" si="2"/>
        <v>X</v>
      </c>
      <c r="AC53" s="215" t="str">
        <f t="shared" si="3"/>
        <v/>
      </c>
      <c r="AD53" s="110" t="s">
        <v>1933</v>
      </c>
    </row>
    <row r="54" spans="1:30" ht="51" x14ac:dyDescent="0.2">
      <c r="A54" s="227" t="s">
        <v>118</v>
      </c>
      <c r="B54" s="227">
        <v>2023</v>
      </c>
      <c r="C54" s="227" t="s">
        <v>656</v>
      </c>
      <c r="D54" s="227" t="s">
        <v>144</v>
      </c>
      <c r="E54" s="227" t="s">
        <v>1871</v>
      </c>
      <c r="F54" s="227" t="s">
        <v>1872</v>
      </c>
      <c r="G54" s="227" t="s">
        <v>1130</v>
      </c>
      <c r="H54" s="227" t="s">
        <v>435</v>
      </c>
      <c r="I54" s="227" t="s">
        <v>1130</v>
      </c>
      <c r="J54" s="227" t="s">
        <v>1130</v>
      </c>
      <c r="K54" s="227" t="s">
        <v>180</v>
      </c>
      <c r="L54" s="227" t="s">
        <v>1803</v>
      </c>
      <c r="M54" s="240" t="s">
        <v>1873</v>
      </c>
      <c r="N54" s="227" t="s">
        <v>408</v>
      </c>
      <c r="O54" s="227" t="s">
        <v>180</v>
      </c>
      <c r="P54" s="227">
        <v>40</v>
      </c>
      <c r="Q54" s="227" t="s">
        <v>1810</v>
      </c>
      <c r="R54" s="227">
        <v>120</v>
      </c>
      <c r="S54" s="227" t="s">
        <v>1828</v>
      </c>
      <c r="T54" s="227" t="s">
        <v>1874</v>
      </c>
      <c r="U54" s="227" t="s">
        <v>1875</v>
      </c>
      <c r="V54" s="110" t="s">
        <v>180</v>
      </c>
      <c r="W54" s="208">
        <v>34</v>
      </c>
      <c r="X54" s="208">
        <v>100</v>
      </c>
      <c r="Y54" s="110"/>
      <c r="Z54" s="110" t="s">
        <v>1262</v>
      </c>
      <c r="AA54" s="110" t="s">
        <v>1262</v>
      </c>
      <c r="AB54" s="215" t="str">
        <f t="shared" si="2"/>
        <v>X</v>
      </c>
      <c r="AC54" s="215" t="str">
        <f t="shared" si="3"/>
        <v/>
      </c>
      <c r="AD54" s="110" t="s">
        <v>1933</v>
      </c>
    </row>
    <row r="55" spans="1:30" ht="51" x14ac:dyDescent="0.2">
      <c r="A55" s="227" t="s">
        <v>118</v>
      </c>
      <c r="B55" s="227">
        <v>2023</v>
      </c>
      <c r="C55" s="227" t="s">
        <v>656</v>
      </c>
      <c r="D55" s="227" t="s">
        <v>144</v>
      </c>
      <c r="E55" s="227" t="s">
        <v>1871</v>
      </c>
      <c r="F55" s="227" t="s">
        <v>1872</v>
      </c>
      <c r="G55" s="227" t="s">
        <v>1130</v>
      </c>
      <c r="H55" s="227" t="s">
        <v>435</v>
      </c>
      <c r="I55" s="227" t="s">
        <v>1130</v>
      </c>
      <c r="J55" s="227" t="s">
        <v>1130</v>
      </c>
      <c r="K55" s="227" t="s">
        <v>180</v>
      </c>
      <c r="L55" s="227" t="s">
        <v>1803</v>
      </c>
      <c r="M55" s="240" t="s">
        <v>1873</v>
      </c>
      <c r="N55" s="227" t="s">
        <v>408</v>
      </c>
      <c r="O55" s="227" t="s">
        <v>180</v>
      </c>
      <c r="P55" s="227">
        <v>40</v>
      </c>
      <c r="Q55" s="227" t="s">
        <v>1811</v>
      </c>
      <c r="R55" s="227">
        <v>120</v>
      </c>
      <c r="S55" s="227" t="s">
        <v>1828</v>
      </c>
      <c r="T55" s="227" t="s">
        <v>1874</v>
      </c>
      <c r="U55" s="227" t="s">
        <v>1875</v>
      </c>
      <c r="V55" s="110" t="s">
        <v>180</v>
      </c>
      <c r="W55" s="208">
        <v>34</v>
      </c>
      <c r="X55" s="208">
        <v>100</v>
      </c>
      <c r="Y55" s="110"/>
      <c r="Z55" s="110" t="s">
        <v>1262</v>
      </c>
      <c r="AA55" s="110" t="s">
        <v>1262</v>
      </c>
      <c r="AB55" s="215" t="str">
        <f t="shared" si="2"/>
        <v>X</v>
      </c>
      <c r="AC55" s="215" t="str">
        <f t="shared" si="3"/>
        <v/>
      </c>
      <c r="AD55" s="110" t="s">
        <v>1933</v>
      </c>
    </row>
    <row r="56" spans="1:30" ht="158.25" customHeight="1" x14ac:dyDescent="0.2">
      <c r="A56" s="227" t="s">
        <v>118</v>
      </c>
      <c r="B56" s="227">
        <v>2023</v>
      </c>
      <c r="C56" s="227" t="s">
        <v>656</v>
      </c>
      <c r="D56" s="227" t="s">
        <v>144</v>
      </c>
      <c r="E56" s="227" t="s">
        <v>1871</v>
      </c>
      <c r="F56" s="227" t="s">
        <v>1872</v>
      </c>
      <c r="G56" s="227" t="s">
        <v>1130</v>
      </c>
      <c r="H56" s="227" t="s">
        <v>435</v>
      </c>
      <c r="I56" s="227" t="s">
        <v>1130</v>
      </c>
      <c r="J56" s="227" t="s">
        <v>1130</v>
      </c>
      <c r="K56" s="227" t="s">
        <v>180</v>
      </c>
      <c r="L56" s="227" t="s">
        <v>1803</v>
      </c>
      <c r="M56" s="240" t="s">
        <v>1873</v>
      </c>
      <c r="N56" s="227" t="s">
        <v>408</v>
      </c>
      <c r="O56" s="227" t="s">
        <v>180</v>
      </c>
      <c r="P56" s="227">
        <v>40</v>
      </c>
      <c r="Q56" s="227" t="s">
        <v>1812</v>
      </c>
      <c r="R56" s="227" t="s">
        <v>1813</v>
      </c>
      <c r="S56" s="227" t="s">
        <v>1828</v>
      </c>
      <c r="T56" s="227" t="s">
        <v>1874</v>
      </c>
      <c r="U56" s="227" t="s">
        <v>1875</v>
      </c>
      <c r="V56" s="110" t="s">
        <v>180</v>
      </c>
      <c r="W56" s="208">
        <v>34</v>
      </c>
      <c r="X56" s="208">
        <v>5</v>
      </c>
      <c r="Y56" s="110"/>
      <c r="Z56" s="110" t="s">
        <v>1262</v>
      </c>
      <c r="AA56" s="110" t="s">
        <v>1262</v>
      </c>
      <c r="AB56" s="215" t="e">
        <f t="shared" si="2"/>
        <v>#VALUE!</v>
      </c>
      <c r="AC56" s="215" t="str">
        <f t="shared" si="3"/>
        <v/>
      </c>
      <c r="AD56" s="110" t="s">
        <v>1934</v>
      </c>
    </row>
    <row r="57" spans="1:30" ht="294.75" customHeight="1" x14ac:dyDescent="0.2">
      <c r="A57" s="227" t="s">
        <v>118</v>
      </c>
      <c r="B57" s="227">
        <v>2023</v>
      </c>
      <c r="C57" s="227" t="s">
        <v>656</v>
      </c>
      <c r="D57" s="227" t="s">
        <v>144</v>
      </c>
      <c r="E57" s="227" t="s">
        <v>1876</v>
      </c>
      <c r="F57" s="227" t="s">
        <v>1568</v>
      </c>
      <c r="G57" s="227" t="s">
        <v>1130</v>
      </c>
      <c r="H57" s="227" t="s">
        <v>435</v>
      </c>
      <c r="I57" s="227" t="s">
        <v>1130</v>
      </c>
      <c r="J57" s="227" t="s">
        <v>1130</v>
      </c>
      <c r="K57" s="227" t="s">
        <v>180</v>
      </c>
      <c r="L57" s="227" t="s">
        <v>1691</v>
      </c>
      <c r="M57" s="227" t="s">
        <v>1877</v>
      </c>
      <c r="N57" s="227" t="s">
        <v>408</v>
      </c>
      <c r="O57" s="227" t="s">
        <v>1878</v>
      </c>
      <c r="P57" s="227" t="s">
        <v>1879</v>
      </c>
      <c r="Q57" s="227" t="s">
        <v>1860</v>
      </c>
      <c r="R57" s="227" t="s">
        <v>1879</v>
      </c>
      <c r="S57" s="227" t="s">
        <v>1861</v>
      </c>
      <c r="T57" s="227" t="s">
        <v>1862</v>
      </c>
      <c r="U57" s="227" t="s">
        <v>1880</v>
      </c>
      <c r="V57" s="110" t="s">
        <v>180</v>
      </c>
      <c r="W57" s="208">
        <v>5</v>
      </c>
      <c r="X57" s="208">
        <v>74</v>
      </c>
      <c r="Y57" s="178" t="s">
        <v>1130</v>
      </c>
      <c r="Z57" s="178" t="s">
        <v>1262</v>
      </c>
      <c r="AA57" s="178" t="s">
        <v>1262</v>
      </c>
      <c r="AB57" s="215" t="e">
        <f t="shared" si="2"/>
        <v>#VALUE!</v>
      </c>
      <c r="AC57" s="215" t="str">
        <f t="shared" si="3"/>
        <v/>
      </c>
      <c r="AD57" s="250" t="s">
        <v>1936</v>
      </c>
    </row>
    <row r="58" spans="1:30" ht="15.75" customHeight="1" x14ac:dyDescent="0.2">
      <c r="A58" s="9"/>
      <c r="B58" s="9"/>
      <c r="C58" s="9"/>
      <c r="D58" s="9"/>
      <c r="E58" s="9"/>
      <c r="F58" s="9"/>
      <c r="G58" s="9"/>
      <c r="H58" s="9"/>
      <c r="I58" s="9"/>
      <c r="J58" s="9"/>
      <c r="K58" s="9"/>
      <c r="L58" s="9"/>
      <c r="M58" s="9"/>
      <c r="N58" s="9"/>
      <c r="O58" s="9"/>
      <c r="P58" s="9"/>
      <c r="Q58" s="9"/>
      <c r="R58" s="9"/>
      <c r="S58" s="9"/>
      <c r="T58" s="9"/>
      <c r="U58" s="9"/>
    </row>
    <row r="59" spans="1:30" ht="15.75" customHeight="1" x14ac:dyDescent="0.2">
      <c r="A59" s="9"/>
      <c r="B59" s="9"/>
      <c r="C59" s="9"/>
      <c r="D59" s="9"/>
      <c r="E59" s="9"/>
      <c r="F59" s="9"/>
      <c r="G59" s="9"/>
      <c r="H59" s="9"/>
      <c r="I59" s="9"/>
      <c r="J59" s="9"/>
      <c r="K59" s="9"/>
      <c r="L59" s="9"/>
      <c r="M59" s="9"/>
      <c r="N59" s="9"/>
      <c r="O59" s="9"/>
      <c r="P59" s="9"/>
      <c r="Q59" s="9"/>
      <c r="R59" s="9"/>
      <c r="S59" s="9"/>
      <c r="T59" s="9"/>
      <c r="U59" s="9"/>
    </row>
    <row r="60" spans="1:30" ht="15.75" customHeight="1" x14ac:dyDescent="0.2">
      <c r="A60" s="9"/>
      <c r="B60" s="9"/>
      <c r="C60" s="9"/>
      <c r="D60" s="9"/>
      <c r="E60" s="9"/>
      <c r="F60" s="9"/>
      <c r="G60" s="9"/>
      <c r="H60" s="9"/>
      <c r="I60" s="9"/>
      <c r="J60" s="9"/>
      <c r="K60" s="9"/>
      <c r="L60" s="9"/>
      <c r="M60" s="9"/>
      <c r="N60" s="9"/>
      <c r="O60" s="9"/>
      <c r="P60" s="9"/>
      <c r="Q60" s="9"/>
      <c r="R60" s="9"/>
      <c r="S60" s="9"/>
      <c r="T60" s="9"/>
      <c r="U60" s="9"/>
    </row>
    <row r="61" spans="1:30" ht="15.75" customHeight="1" x14ac:dyDescent="0.2">
      <c r="A61" s="9"/>
      <c r="B61" s="9"/>
      <c r="C61" s="9"/>
      <c r="D61" s="9"/>
      <c r="E61" s="9"/>
      <c r="F61" s="9"/>
      <c r="G61" s="9"/>
      <c r="H61" s="9"/>
      <c r="I61" s="9"/>
      <c r="J61" s="9"/>
      <c r="K61" s="9"/>
      <c r="L61" s="9"/>
      <c r="M61" s="9"/>
      <c r="N61" s="9"/>
      <c r="O61" s="9"/>
      <c r="P61" s="9"/>
      <c r="Q61" s="9"/>
      <c r="R61" s="9"/>
      <c r="S61" s="9"/>
      <c r="T61" s="9"/>
      <c r="U61" s="9"/>
    </row>
    <row r="62" spans="1:30" ht="15.75" customHeight="1" x14ac:dyDescent="0.2">
      <c r="A62" s="9"/>
      <c r="B62" s="9"/>
      <c r="C62" s="9"/>
      <c r="D62" s="9"/>
      <c r="E62" s="9"/>
      <c r="F62" s="9"/>
      <c r="G62" s="9"/>
      <c r="H62" s="9"/>
      <c r="I62" s="9"/>
      <c r="J62" s="9"/>
      <c r="K62" s="9"/>
      <c r="L62" s="9"/>
      <c r="M62" s="9"/>
      <c r="N62" s="9"/>
      <c r="O62" s="9"/>
      <c r="P62" s="9"/>
      <c r="Q62" s="9"/>
      <c r="R62" s="9"/>
      <c r="S62" s="9"/>
      <c r="T62" s="9"/>
      <c r="U62" s="9"/>
    </row>
    <row r="63" spans="1:30" ht="15.75" customHeight="1" x14ac:dyDescent="0.2">
      <c r="A63" s="9"/>
      <c r="B63" s="9"/>
      <c r="C63" s="9"/>
      <c r="D63" s="9"/>
      <c r="E63" s="9"/>
      <c r="F63" s="9"/>
      <c r="G63" s="9"/>
      <c r="H63" s="9"/>
      <c r="I63" s="9"/>
      <c r="J63" s="9"/>
      <c r="K63" s="9"/>
      <c r="L63" s="9"/>
      <c r="M63" s="9"/>
      <c r="N63" s="9"/>
      <c r="O63" s="9"/>
      <c r="P63" s="9"/>
      <c r="Q63" s="9"/>
      <c r="R63" s="9"/>
      <c r="S63" s="9"/>
      <c r="T63" s="9"/>
      <c r="U63" s="9"/>
    </row>
    <row r="64" spans="1:30" ht="15.75" customHeight="1" x14ac:dyDescent="0.2">
      <c r="A64" s="9"/>
      <c r="B64" s="9"/>
      <c r="C64" s="9"/>
      <c r="D64" s="9"/>
      <c r="E64" s="9"/>
      <c r="F64" s="9"/>
      <c r="G64" s="9"/>
      <c r="H64" s="9"/>
      <c r="I64" s="9"/>
      <c r="J64" s="9"/>
      <c r="K64" s="9"/>
      <c r="L64" s="9"/>
      <c r="M64" s="9"/>
      <c r="N64" s="9"/>
      <c r="O64" s="9"/>
      <c r="P64" s="9"/>
      <c r="Q64" s="9"/>
      <c r="R64" s="9"/>
      <c r="S64" s="9"/>
      <c r="T64" s="9"/>
      <c r="U64" s="9"/>
    </row>
    <row r="65" spans="1:21" ht="15.75" customHeight="1" x14ac:dyDescent="0.2">
      <c r="A65" s="9"/>
      <c r="B65" s="9"/>
      <c r="C65" s="9"/>
      <c r="D65" s="9"/>
      <c r="E65" s="9"/>
      <c r="F65" s="9"/>
      <c r="G65" s="9"/>
      <c r="H65" s="9"/>
      <c r="I65" s="9"/>
      <c r="J65" s="9"/>
      <c r="K65" s="9"/>
      <c r="L65" s="9"/>
      <c r="M65" s="9"/>
      <c r="N65" s="9"/>
      <c r="O65" s="9"/>
      <c r="P65" s="9"/>
      <c r="Q65" s="9"/>
      <c r="R65" s="9"/>
      <c r="S65" s="9"/>
      <c r="T65" s="9"/>
      <c r="U65" s="9"/>
    </row>
    <row r="66" spans="1:21" ht="15.75" customHeight="1" x14ac:dyDescent="0.2">
      <c r="A66" s="9"/>
      <c r="B66" s="9"/>
      <c r="C66" s="9"/>
      <c r="D66" s="9"/>
      <c r="E66" s="9"/>
      <c r="F66" s="9"/>
      <c r="G66" s="9"/>
      <c r="H66" s="9"/>
      <c r="I66" s="9"/>
      <c r="J66" s="9"/>
      <c r="K66" s="9"/>
      <c r="L66" s="9"/>
      <c r="M66" s="9"/>
      <c r="N66" s="9"/>
      <c r="O66" s="9"/>
      <c r="P66" s="9"/>
      <c r="Q66" s="9"/>
      <c r="R66" s="9"/>
      <c r="S66" s="9"/>
      <c r="T66" s="9"/>
      <c r="U66" s="9"/>
    </row>
    <row r="67" spans="1:21" ht="15.75" customHeight="1" x14ac:dyDescent="0.2">
      <c r="A67" s="9"/>
      <c r="B67" s="9"/>
      <c r="C67" s="9"/>
      <c r="D67" s="9"/>
      <c r="E67" s="9"/>
      <c r="F67" s="9"/>
      <c r="G67" s="9"/>
      <c r="H67" s="9"/>
      <c r="I67" s="9"/>
      <c r="J67" s="9"/>
      <c r="K67" s="9"/>
      <c r="L67" s="9"/>
      <c r="M67" s="9"/>
      <c r="N67" s="9"/>
      <c r="O67" s="9"/>
      <c r="P67" s="9"/>
      <c r="Q67" s="9"/>
      <c r="R67" s="9"/>
      <c r="S67" s="9"/>
      <c r="T67" s="9"/>
      <c r="U67" s="9"/>
    </row>
    <row r="68" spans="1:21" ht="15.75" customHeight="1" x14ac:dyDescent="0.2">
      <c r="A68" s="9"/>
      <c r="B68" s="9"/>
      <c r="C68" s="9"/>
      <c r="D68" s="9"/>
      <c r="E68" s="9"/>
      <c r="F68" s="9"/>
      <c r="G68" s="9"/>
      <c r="H68" s="9"/>
      <c r="I68" s="9"/>
      <c r="J68" s="9"/>
      <c r="K68" s="9"/>
      <c r="L68" s="9"/>
      <c r="M68" s="9"/>
      <c r="N68" s="9"/>
      <c r="O68" s="9"/>
      <c r="P68" s="9"/>
      <c r="Q68" s="9"/>
      <c r="R68" s="9"/>
      <c r="S68" s="9"/>
      <c r="T68" s="9"/>
      <c r="U68" s="9"/>
    </row>
    <row r="69" spans="1:21" ht="15.75" customHeight="1" x14ac:dyDescent="0.2">
      <c r="A69" s="9"/>
      <c r="B69" s="9"/>
      <c r="C69" s="9"/>
      <c r="D69" s="9"/>
      <c r="E69" s="9"/>
      <c r="F69" s="9"/>
      <c r="G69" s="9"/>
      <c r="H69" s="9"/>
      <c r="I69" s="9"/>
      <c r="J69" s="9"/>
      <c r="K69" s="9"/>
      <c r="L69" s="9"/>
      <c r="M69" s="9"/>
      <c r="N69" s="9"/>
      <c r="O69" s="9"/>
      <c r="P69" s="9"/>
      <c r="Q69" s="9"/>
      <c r="R69" s="9"/>
      <c r="S69" s="9"/>
      <c r="T69" s="9"/>
      <c r="U69" s="9"/>
    </row>
    <row r="70" spans="1:21" ht="15.75" customHeight="1" x14ac:dyDescent="0.2">
      <c r="A70" s="9"/>
      <c r="B70" s="9"/>
      <c r="C70" s="9"/>
      <c r="D70" s="9"/>
      <c r="E70" s="9"/>
      <c r="F70" s="9"/>
      <c r="G70" s="9"/>
      <c r="H70" s="9"/>
      <c r="I70" s="9"/>
      <c r="J70" s="9"/>
      <c r="K70" s="9"/>
      <c r="L70" s="9"/>
      <c r="M70" s="9"/>
      <c r="N70" s="9"/>
      <c r="O70" s="9"/>
      <c r="P70" s="9"/>
      <c r="Q70" s="9"/>
      <c r="R70" s="9"/>
      <c r="S70" s="9"/>
      <c r="T70" s="9"/>
      <c r="U70" s="9"/>
    </row>
    <row r="71" spans="1:21" ht="15.75" customHeight="1" x14ac:dyDescent="0.2">
      <c r="A71" s="9"/>
      <c r="B71" s="9"/>
      <c r="C71" s="9"/>
      <c r="D71" s="9"/>
      <c r="E71" s="9"/>
      <c r="F71" s="9"/>
      <c r="G71" s="9"/>
      <c r="H71" s="9"/>
      <c r="I71" s="9"/>
      <c r="J71" s="9"/>
      <c r="K71" s="9"/>
      <c r="L71" s="9"/>
      <c r="M71" s="9"/>
      <c r="N71" s="9"/>
      <c r="O71" s="9"/>
      <c r="P71" s="9"/>
      <c r="Q71" s="9"/>
      <c r="R71" s="9"/>
      <c r="S71" s="9"/>
      <c r="T71" s="9"/>
      <c r="U71" s="9"/>
    </row>
    <row r="72" spans="1:21" ht="15.75" customHeight="1" x14ac:dyDescent="0.2">
      <c r="A72" s="9"/>
      <c r="B72" s="9"/>
      <c r="C72" s="9"/>
      <c r="D72" s="9"/>
      <c r="E72" s="9"/>
      <c r="F72" s="9"/>
      <c r="G72" s="9"/>
      <c r="H72" s="9"/>
      <c r="I72" s="9"/>
      <c r="J72" s="9"/>
      <c r="K72" s="9"/>
      <c r="L72" s="9"/>
      <c r="M72" s="9"/>
      <c r="N72" s="9"/>
      <c r="O72" s="9"/>
      <c r="P72" s="9"/>
      <c r="Q72" s="9"/>
      <c r="R72" s="9"/>
      <c r="S72" s="9"/>
      <c r="T72" s="9"/>
      <c r="U72" s="9"/>
    </row>
    <row r="73" spans="1:21" ht="15.75" customHeight="1" x14ac:dyDescent="0.2">
      <c r="A73" s="9"/>
      <c r="B73" s="9"/>
      <c r="C73" s="9"/>
      <c r="D73" s="9"/>
      <c r="E73" s="9"/>
      <c r="F73" s="9"/>
      <c r="G73" s="9"/>
      <c r="H73" s="9"/>
      <c r="I73" s="9"/>
      <c r="J73" s="9"/>
      <c r="K73" s="9"/>
      <c r="L73" s="9"/>
      <c r="M73" s="9"/>
      <c r="N73" s="9"/>
      <c r="O73" s="9"/>
      <c r="P73" s="9"/>
      <c r="Q73" s="9"/>
      <c r="R73" s="9"/>
      <c r="S73" s="9"/>
      <c r="T73" s="9"/>
      <c r="U73" s="9"/>
    </row>
    <row r="74" spans="1:21" ht="15.75" customHeight="1" x14ac:dyDescent="0.2">
      <c r="A74" s="9"/>
      <c r="B74" s="9"/>
      <c r="C74" s="9"/>
      <c r="D74" s="9"/>
      <c r="E74" s="9"/>
      <c r="F74" s="9"/>
      <c r="G74" s="9"/>
      <c r="H74" s="9"/>
      <c r="I74" s="9"/>
      <c r="J74" s="9"/>
      <c r="K74" s="9"/>
      <c r="L74" s="9"/>
      <c r="M74" s="9"/>
      <c r="N74" s="9"/>
      <c r="O74" s="9"/>
      <c r="P74" s="9"/>
      <c r="Q74" s="9"/>
      <c r="R74" s="9"/>
      <c r="S74" s="9"/>
      <c r="T74" s="9"/>
      <c r="U74" s="9"/>
    </row>
    <row r="75" spans="1:21" ht="15.75" customHeight="1" x14ac:dyDescent="0.2">
      <c r="A75" s="9"/>
      <c r="B75" s="9"/>
      <c r="C75" s="9"/>
      <c r="D75" s="9"/>
      <c r="E75" s="9"/>
      <c r="F75" s="9"/>
      <c r="G75" s="9"/>
      <c r="H75" s="9"/>
      <c r="I75" s="9"/>
      <c r="J75" s="9"/>
      <c r="K75" s="9"/>
      <c r="L75" s="9"/>
      <c r="M75" s="9"/>
      <c r="N75" s="9"/>
      <c r="O75" s="9"/>
      <c r="P75" s="9"/>
      <c r="Q75" s="9"/>
      <c r="R75" s="9"/>
      <c r="S75" s="9"/>
      <c r="T75" s="9"/>
      <c r="U75" s="9"/>
    </row>
    <row r="76" spans="1:21" ht="15.75" customHeight="1" x14ac:dyDescent="0.2">
      <c r="A76" s="9"/>
      <c r="B76" s="9"/>
      <c r="C76" s="9"/>
      <c r="D76" s="9"/>
      <c r="E76" s="9"/>
      <c r="F76" s="9"/>
      <c r="G76" s="9"/>
      <c r="H76" s="9"/>
      <c r="I76" s="9"/>
      <c r="J76" s="9"/>
      <c r="K76" s="9"/>
      <c r="L76" s="9"/>
      <c r="M76" s="9"/>
      <c r="N76" s="9"/>
      <c r="O76" s="9"/>
      <c r="P76" s="9"/>
      <c r="Q76" s="9"/>
      <c r="R76" s="9"/>
      <c r="S76" s="9"/>
      <c r="T76" s="9"/>
      <c r="U76" s="9"/>
    </row>
    <row r="77" spans="1:21" ht="15.75" customHeight="1" x14ac:dyDescent="0.2">
      <c r="A77" s="9"/>
      <c r="B77" s="9"/>
      <c r="C77" s="9"/>
      <c r="D77" s="9"/>
      <c r="E77" s="9"/>
      <c r="F77" s="9"/>
      <c r="G77" s="9"/>
      <c r="H77" s="9"/>
      <c r="I77" s="9"/>
      <c r="J77" s="9"/>
      <c r="K77" s="9"/>
      <c r="L77" s="9"/>
      <c r="M77" s="9"/>
      <c r="N77" s="9"/>
      <c r="O77" s="9"/>
      <c r="P77" s="9"/>
      <c r="Q77" s="9"/>
      <c r="R77" s="9"/>
      <c r="S77" s="9"/>
      <c r="T77" s="9"/>
      <c r="U77" s="9"/>
    </row>
    <row r="78" spans="1:21" ht="15.75" customHeight="1" x14ac:dyDescent="0.2">
      <c r="A78" s="9"/>
      <c r="B78" s="9"/>
      <c r="C78" s="9"/>
      <c r="D78" s="9"/>
      <c r="E78" s="9"/>
      <c r="F78" s="9"/>
      <c r="G78" s="9"/>
      <c r="H78" s="9"/>
      <c r="I78" s="9"/>
      <c r="J78" s="9"/>
      <c r="K78" s="9"/>
      <c r="L78" s="9"/>
      <c r="M78" s="9"/>
      <c r="N78" s="9"/>
      <c r="O78" s="9"/>
      <c r="P78" s="9"/>
      <c r="Q78" s="9"/>
      <c r="R78" s="9"/>
      <c r="S78" s="9"/>
      <c r="T78" s="9"/>
      <c r="U78" s="9"/>
    </row>
    <row r="79" spans="1:21" ht="15.75" customHeight="1" x14ac:dyDescent="0.2">
      <c r="A79" s="9"/>
      <c r="B79" s="9"/>
      <c r="C79" s="9"/>
      <c r="D79" s="9"/>
      <c r="E79" s="9"/>
      <c r="F79" s="9"/>
      <c r="G79" s="9"/>
      <c r="H79" s="9"/>
      <c r="I79" s="9"/>
      <c r="J79" s="9"/>
      <c r="K79" s="9"/>
      <c r="L79" s="9"/>
      <c r="M79" s="9"/>
      <c r="N79" s="9"/>
      <c r="O79" s="9"/>
      <c r="P79" s="9"/>
      <c r="Q79" s="9"/>
      <c r="R79" s="9"/>
      <c r="S79" s="9"/>
      <c r="T79" s="9"/>
      <c r="U79" s="9"/>
    </row>
    <row r="80" spans="1:21" ht="15.75" customHeight="1" x14ac:dyDescent="0.2">
      <c r="A80" s="9"/>
      <c r="B80" s="9"/>
      <c r="C80" s="9"/>
      <c r="D80" s="9"/>
      <c r="E80" s="9"/>
      <c r="F80" s="9"/>
      <c r="G80" s="9"/>
      <c r="H80" s="9"/>
      <c r="I80" s="9"/>
      <c r="J80" s="9"/>
      <c r="K80" s="9"/>
      <c r="L80" s="9"/>
      <c r="M80" s="9"/>
      <c r="N80" s="9"/>
      <c r="O80" s="9"/>
      <c r="P80" s="9"/>
      <c r="Q80" s="9"/>
      <c r="R80" s="9"/>
      <c r="S80" s="9"/>
      <c r="T80" s="9"/>
      <c r="U80" s="9"/>
    </row>
    <row r="81" spans="1:21" ht="15.75" customHeight="1" x14ac:dyDescent="0.2">
      <c r="A81" s="9"/>
      <c r="B81" s="9"/>
      <c r="C81" s="9"/>
      <c r="D81" s="9"/>
      <c r="E81" s="9"/>
      <c r="F81" s="9"/>
      <c r="G81" s="9"/>
      <c r="H81" s="9"/>
      <c r="I81" s="9"/>
      <c r="J81" s="9"/>
      <c r="K81" s="9"/>
      <c r="L81" s="9"/>
      <c r="M81" s="9"/>
      <c r="N81" s="9"/>
      <c r="O81" s="9"/>
      <c r="P81" s="9"/>
      <c r="Q81" s="9"/>
      <c r="R81" s="9"/>
      <c r="S81" s="9"/>
      <c r="T81" s="9"/>
      <c r="U81" s="9"/>
    </row>
    <row r="82" spans="1:21" ht="15.75" customHeight="1" x14ac:dyDescent="0.2">
      <c r="A82" s="9"/>
      <c r="B82" s="9"/>
      <c r="C82" s="9"/>
      <c r="D82" s="9"/>
      <c r="E82" s="9"/>
      <c r="F82" s="9"/>
      <c r="G82" s="9"/>
      <c r="H82" s="9"/>
      <c r="I82" s="9"/>
      <c r="J82" s="9"/>
      <c r="K82" s="9"/>
      <c r="L82" s="9"/>
      <c r="M82" s="9"/>
      <c r="N82" s="9"/>
      <c r="O82" s="9"/>
      <c r="P82" s="9"/>
      <c r="Q82" s="9"/>
      <c r="R82" s="9"/>
      <c r="S82" s="9"/>
      <c r="T82" s="9"/>
      <c r="U82" s="9"/>
    </row>
    <row r="83" spans="1:21" ht="15.75" customHeight="1" x14ac:dyDescent="0.2">
      <c r="A83" s="9"/>
      <c r="B83" s="9"/>
      <c r="C83" s="9"/>
      <c r="D83" s="9"/>
      <c r="E83" s="9"/>
      <c r="F83" s="9"/>
      <c r="G83" s="9"/>
      <c r="H83" s="9"/>
      <c r="I83" s="9"/>
      <c r="J83" s="9"/>
      <c r="K83" s="9"/>
      <c r="L83" s="9"/>
      <c r="M83" s="9"/>
      <c r="N83" s="9"/>
      <c r="O83" s="9"/>
      <c r="P83" s="9"/>
      <c r="Q83" s="9"/>
      <c r="R83" s="9"/>
      <c r="S83" s="9"/>
      <c r="T83" s="9"/>
      <c r="U83" s="9"/>
    </row>
    <row r="84" spans="1:21" ht="15.75" customHeight="1" x14ac:dyDescent="0.2">
      <c r="A84" s="9"/>
      <c r="B84" s="9"/>
      <c r="C84" s="9"/>
      <c r="D84" s="9"/>
      <c r="E84" s="9"/>
      <c r="F84" s="9"/>
      <c r="G84" s="9"/>
      <c r="H84" s="9"/>
      <c r="I84" s="9"/>
      <c r="J84" s="9"/>
      <c r="K84" s="9"/>
      <c r="L84" s="9"/>
      <c r="M84" s="9"/>
      <c r="N84" s="9"/>
      <c r="O84" s="9"/>
      <c r="P84" s="9"/>
      <c r="Q84" s="9"/>
      <c r="R84" s="9"/>
      <c r="S84" s="9"/>
      <c r="T84" s="9"/>
      <c r="U84" s="9"/>
    </row>
    <row r="85" spans="1:21" ht="15.75" customHeight="1" x14ac:dyDescent="0.2">
      <c r="A85" s="9"/>
      <c r="B85" s="9"/>
      <c r="C85" s="9"/>
      <c r="D85" s="9"/>
      <c r="E85" s="9"/>
      <c r="F85" s="9"/>
      <c r="G85" s="9"/>
      <c r="H85" s="9"/>
      <c r="I85" s="9"/>
      <c r="J85" s="9"/>
      <c r="K85" s="9"/>
      <c r="L85" s="9"/>
      <c r="M85" s="9"/>
      <c r="N85" s="9"/>
      <c r="O85" s="9"/>
      <c r="P85" s="9"/>
      <c r="Q85" s="9"/>
      <c r="R85" s="9"/>
      <c r="S85" s="9"/>
      <c r="T85" s="9"/>
      <c r="U85" s="9"/>
    </row>
    <row r="86" spans="1:21" ht="15.75" customHeight="1" x14ac:dyDescent="0.2">
      <c r="A86" s="9"/>
      <c r="B86" s="9"/>
      <c r="C86" s="9"/>
      <c r="D86" s="9"/>
      <c r="E86" s="9"/>
      <c r="F86" s="9"/>
      <c r="G86" s="9"/>
      <c r="H86" s="9"/>
      <c r="I86" s="9"/>
      <c r="J86" s="9"/>
      <c r="K86" s="9"/>
      <c r="L86" s="9"/>
      <c r="M86" s="9"/>
      <c r="N86" s="9"/>
      <c r="O86" s="9"/>
      <c r="P86" s="9"/>
      <c r="Q86" s="9"/>
      <c r="R86" s="9"/>
      <c r="S86" s="9"/>
      <c r="T86" s="9"/>
      <c r="U86" s="9"/>
    </row>
    <row r="87" spans="1:21" ht="15.75" customHeight="1" x14ac:dyDescent="0.2">
      <c r="A87" s="9"/>
      <c r="B87" s="9"/>
      <c r="C87" s="9"/>
      <c r="D87" s="9"/>
      <c r="E87" s="9"/>
      <c r="F87" s="9"/>
      <c r="G87" s="9"/>
      <c r="H87" s="9"/>
      <c r="I87" s="9"/>
      <c r="J87" s="9"/>
      <c r="K87" s="9"/>
      <c r="L87" s="9"/>
      <c r="M87" s="9"/>
      <c r="N87" s="9"/>
      <c r="O87" s="9"/>
      <c r="P87" s="9"/>
      <c r="Q87" s="9"/>
      <c r="R87" s="9"/>
      <c r="S87" s="9"/>
      <c r="T87" s="9"/>
      <c r="U87" s="9"/>
    </row>
    <row r="88" spans="1:21" ht="15.75" customHeight="1" x14ac:dyDescent="0.2">
      <c r="A88" s="9"/>
      <c r="B88" s="9"/>
      <c r="C88" s="9"/>
      <c r="D88" s="9"/>
      <c r="E88" s="9"/>
      <c r="F88" s="9"/>
      <c r="G88" s="9"/>
      <c r="H88" s="9"/>
      <c r="I88" s="9"/>
      <c r="J88" s="9"/>
      <c r="K88" s="9"/>
      <c r="L88" s="9"/>
      <c r="M88" s="9"/>
      <c r="N88" s="9"/>
      <c r="O88" s="9"/>
      <c r="P88" s="9"/>
      <c r="Q88" s="9"/>
      <c r="R88" s="9"/>
      <c r="S88" s="9"/>
      <c r="T88" s="9"/>
      <c r="U88" s="9"/>
    </row>
    <row r="89" spans="1:21" ht="15.75" customHeight="1" x14ac:dyDescent="0.2">
      <c r="A89" s="9"/>
      <c r="B89" s="9"/>
      <c r="C89" s="9"/>
      <c r="D89" s="9"/>
      <c r="E89" s="9"/>
      <c r="F89" s="9"/>
      <c r="G89" s="9"/>
      <c r="H89" s="9"/>
      <c r="I89" s="9"/>
      <c r="J89" s="9"/>
      <c r="K89" s="9"/>
      <c r="L89" s="9"/>
      <c r="M89" s="9"/>
      <c r="N89" s="9"/>
      <c r="O89" s="9"/>
      <c r="P89" s="9"/>
      <c r="Q89" s="9"/>
      <c r="R89" s="9"/>
      <c r="S89" s="9"/>
      <c r="T89" s="9"/>
      <c r="U89" s="9"/>
    </row>
    <row r="90" spans="1:21" ht="15.75" customHeight="1" x14ac:dyDescent="0.2">
      <c r="A90" s="9"/>
      <c r="B90" s="9"/>
      <c r="C90" s="9"/>
      <c r="D90" s="9"/>
      <c r="E90" s="9"/>
      <c r="F90" s="9"/>
      <c r="G90" s="9"/>
      <c r="H90" s="9"/>
      <c r="I90" s="9"/>
      <c r="J90" s="9"/>
      <c r="K90" s="9"/>
      <c r="L90" s="9"/>
      <c r="M90" s="9"/>
      <c r="N90" s="9"/>
      <c r="O90" s="9"/>
      <c r="P90" s="9"/>
      <c r="Q90" s="9"/>
      <c r="R90" s="9"/>
      <c r="S90" s="9"/>
      <c r="T90" s="9"/>
      <c r="U90" s="9"/>
    </row>
    <row r="91" spans="1:21" ht="15.75" customHeight="1" x14ac:dyDescent="0.2">
      <c r="A91" s="9"/>
      <c r="B91" s="9"/>
      <c r="C91" s="9"/>
      <c r="D91" s="9"/>
      <c r="E91" s="9"/>
      <c r="F91" s="9"/>
      <c r="G91" s="9"/>
      <c r="H91" s="9"/>
      <c r="I91" s="9"/>
      <c r="J91" s="9"/>
      <c r="K91" s="9"/>
      <c r="L91" s="9"/>
      <c r="M91" s="9"/>
      <c r="N91" s="9"/>
      <c r="O91" s="9"/>
      <c r="P91" s="9"/>
      <c r="Q91" s="9"/>
      <c r="R91" s="9"/>
      <c r="S91" s="9"/>
      <c r="T91" s="9"/>
      <c r="U91" s="9"/>
    </row>
    <row r="92" spans="1:21" ht="15.75" customHeight="1" x14ac:dyDescent="0.2">
      <c r="A92" s="9"/>
      <c r="B92" s="9"/>
      <c r="C92" s="9"/>
      <c r="D92" s="9"/>
      <c r="E92" s="9"/>
      <c r="F92" s="9"/>
      <c r="G92" s="9"/>
      <c r="H92" s="9"/>
      <c r="I92" s="9"/>
      <c r="J92" s="9"/>
      <c r="K92" s="9"/>
      <c r="L92" s="9"/>
      <c r="M92" s="9"/>
      <c r="N92" s="9"/>
      <c r="O92" s="9"/>
      <c r="P92" s="9"/>
      <c r="Q92" s="9"/>
      <c r="R92" s="9"/>
      <c r="S92" s="9"/>
      <c r="T92" s="9"/>
      <c r="U92" s="9"/>
    </row>
    <row r="93" spans="1:21" ht="15.75" customHeight="1" x14ac:dyDescent="0.2">
      <c r="A93" s="9"/>
      <c r="B93" s="9"/>
      <c r="C93" s="9"/>
      <c r="D93" s="9"/>
      <c r="E93" s="9"/>
      <c r="F93" s="9"/>
      <c r="G93" s="9"/>
      <c r="H93" s="9"/>
      <c r="I93" s="9"/>
      <c r="J93" s="9"/>
      <c r="K93" s="9"/>
      <c r="L93" s="9"/>
      <c r="M93" s="9"/>
      <c r="N93" s="9"/>
      <c r="O93" s="9"/>
      <c r="P93" s="9"/>
      <c r="Q93" s="9"/>
      <c r="R93" s="9"/>
      <c r="S93" s="9"/>
      <c r="T93" s="9"/>
      <c r="U93" s="9"/>
    </row>
    <row r="94" spans="1:21" ht="15.75" customHeight="1" x14ac:dyDescent="0.2">
      <c r="A94" s="9"/>
      <c r="B94" s="9"/>
      <c r="C94" s="9"/>
      <c r="D94" s="9"/>
      <c r="E94" s="9"/>
      <c r="F94" s="9"/>
      <c r="G94" s="9"/>
      <c r="H94" s="9"/>
      <c r="I94" s="9"/>
      <c r="J94" s="9"/>
      <c r="K94" s="9"/>
      <c r="L94" s="9"/>
      <c r="M94" s="9"/>
      <c r="N94" s="9"/>
      <c r="O94" s="9"/>
      <c r="P94" s="9"/>
      <c r="Q94" s="9"/>
      <c r="R94" s="9"/>
      <c r="S94" s="9"/>
      <c r="T94" s="9"/>
      <c r="U94" s="9"/>
    </row>
    <row r="95" spans="1:21" ht="15.75" customHeight="1" x14ac:dyDescent="0.2">
      <c r="A95" s="9"/>
      <c r="B95" s="9"/>
      <c r="C95" s="9"/>
      <c r="D95" s="9"/>
      <c r="E95" s="9"/>
      <c r="F95" s="9"/>
      <c r="G95" s="9"/>
      <c r="H95" s="9"/>
      <c r="I95" s="9"/>
      <c r="J95" s="9"/>
      <c r="K95" s="9"/>
      <c r="L95" s="9"/>
      <c r="M95" s="9"/>
      <c r="N95" s="9"/>
      <c r="O95" s="9"/>
      <c r="P95" s="9"/>
      <c r="Q95" s="9"/>
      <c r="R95" s="9"/>
      <c r="S95" s="9"/>
      <c r="T95" s="9"/>
      <c r="U95" s="9"/>
    </row>
    <row r="96" spans="1:21" ht="15.75" customHeight="1" x14ac:dyDescent="0.2">
      <c r="A96" s="9"/>
      <c r="B96" s="9"/>
      <c r="C96" s="9"/>
      <c r="D96" s="9"/>
      <c r="E96" s="9"/>
      <c r="F96" s="9"/>
      <c r="G96" s="9"/>
      <c r="H96" s="9"/>
      <c r="I96" s="9"/>
      <c r="J96" s="9"/>
      <c r="K96" s="9"/>
      <c r="L96" s="9"/>
      <c r="M96" s="9"/>
      <c r="N96" s="9"/>
      <c r="O96" s="9"/>
      <c r="P96" s="9"/>
      <c r="Q96" s="9"/>
      <c r="R96" s="9"/>
      <c r="S96" s="9"/>
      <c r="T96" s="9"/>
      <c r="U96" s="9"/>
    </row>
    <row r="97" spans="1:21" ht="15.75" customHeight="1" x14ac:dyDescent="0.2">
      <c r="A97" s="9"/>
      <c r="B97" s="9"/>
      <c r="C97" s="9"/>
      <c r="D97" s="9"/>
      <c r="E97" s="9"/>
      <c r="F97" s="9"/>
      <c r="G97" s="9"/>
      <c r="H97" s="9"/>
      <c r="I97" s="9"/>
      <c r="J97" s="9"/>
      <c r="K97" s="9"/>
      <c r="L97" s="9"/>
      <c r="M97" s="9"/>
      <c r="N97" s="9"/>
      <c r="O97" s="9"/>
      <c r="P97" s="9"/>
      <c r="Q97" s="9"/>
      <c r="R97" s="9"/>
      <c r="S97" s="9"/>
      <c r="T97" s="9"/>
      <c r="U97" s="9"/>
    </row>
    <row r="98" spans="1:21" ht="15.75" customHeight="1" x14ac:dyDescent="0.2">
      <c r="A98" s="9"/>
      <c r="B98" s="9"/>
      <c r="C98" s="9"/>
      <c r="D98" s="9"/>
      <c r="E98" s="9"/>
      <c r="F98" s="9"/>
      <c r="G98" s="9"/>
      <c r="H98" s="9"/>
      <c r="I98" s="9"/>
      <c r="J98" s="9"/>
      <c r="K98" s="9"/>
      <c r="L98" s="9"/>
      <c r="M98" s="9"/>
      <c r="N98" s="9"/>
      <c r="O98" s="9"/>
      <c r="P98" s="9"/>
      <c r="Q98" s="9"/>
      <c r="R98" s="9"/>
      <c r="S98" s="9"/>
      <c r="T98" s="9"/>
      <c r="U98" s="9"/>
    </row>
    <row r="99" spans="1:21" ht="15.75" customHeight="1" x14ac:dyDescent="0.2">
      <c r="A99" s="9"/>
      <c r="B99" s="9"/>
      <c r="C99" s="9"/>
      <c r="D99" s="9"/>
      <c r="E99" s="9"/>
      <c r="F99" s="9"/>
      <c r="G99" s="9"/>
      <c r="H99" s="9"/>
      <c r="I99" s="9"/>
      <c r="J99" s="9"/>
      <c r="K99" s="9"/>
      <c r="L99" s="9"/>
      <c r="M99" s="9"/>
      <c r="N99" s="9"/>
      <c r="O99" s="9"/>
      <c r="P99" s="9"/>
      <c r="Q99" s="9"/>
      <c r="R99" s="9"/>
      <c r="S99" s="9"/>
      <c r="T99" s="9"/>
      <c r="U99" s="9"/>
    </row>
    <row r="100" spans="1:21" ht="15.75" customHeight="1" x14ac:dyDescent="0.2">
      <c r="A100" s="9"/>
      <c r="B100" s="9"/>
      <c r="C100" s="9"/>
      <c r="D100" s="9"/>
      <c r="E100" s="9"/>
      <c r="F100" s="9"/>
      <c r="G100" s="9"/>
      <c r="H100" s="9"/>
      <c r="I100" s="9"/>
      <c r="J100" s="9"/>
      <c r="K100" s="9"/>
      <c r="L100" s="9"/>
      <c r="M100" s="9"/>
      <c r="N100" s="9"/>
      <c r="O100" s="9"/>
      <c r="P100" s="9"/>
      <c r="Q100" s="9"/>
      <c r="R100" s="9"/>
      <c r="S100" s="9"/>
      <c r="T100" s="9"/>
      <c r="U100" s="9"/>
    </row>
    <row r="101" spans="1:21" ht="15.75" customHeight="1" x14ac:dyDescent="0.2">
      <c r="A101" s="9"/>
      <c r="B101" s="9"/>
      <c r="C101" s="9"/>
      <c r="D101" s="9"/>
      <c r="E101" s="9"/>
      <c r="F101" s="9"/>
      <c r="G101" s="9"/>
      <c r="H101" s="9"/>
      <c r="I101" s="9"/>
      <c r="J101" s="9"/>
      <c r="K101" s="9"/>
      <c r="L101" s="9"/>
      <c r="M101" s="9"/>
      <c r="N101" s="9"/>
      <c r="O101" s="9"/>
      <c r="P101" s="9"/>
      <c r="Q101" s="9"/>
      <c r="R101" s="9"/>
      <c r="S101" s="9"/>
      <c r="T101" s="9"/>
      <c r="U101" s="9"/>
    </row>
    <row r="102" spans="1:21" ht="15.75" customHeight="1" x14ac:dyDescent="0.2">
      <c r="A102" s="9"/>
      <c r="B102" s="9"/>
      <c r="C102" s="9"/>
      <c r="D102" s="9"/>
      <c r="E102" s="9"/>
      <c r="F102" s="9"/>
      <c r="G102" s="9"/>
      <c r="H102" s="9"/>
      <c r="I102" s="9"/>
      <c r="J102" s="9"/>
      <c r="K102" s="9"/>
      <c r="L102" s="9"/>
      <c r="M102" s="9"/>
      <c r="N102" s="9"/>
      <c r="O102" s="9"/>
      <c r="P102" s="9"/>
      <c r="Q102" s="9"/>
      <c r="R102" s="9"/>
      <c r="S102" s="9"/>
      <c r="T102" s="9"/>
      <c r="U102" s="9"/>
    </row>
    <row r="103" spans="1:21" ht="15.75" customHeight="1" x14ac:dyDescent="0.2">
      <c r="A103" s="9"/>
      <c r="B103" s="9"/>
      <c r="C103" s="9"/>
      <c r="D103" s="9"/>
      <c r="E103" s="9"/>
      <c r="F103" s="9"/>
      <c r="G103" s="9"/>
      <c r="H103" s="9"/>
      <c r="I103" s="9"/>
      <c r="J103" s="9"/>
      <c r="K103" s="9"/>
      <c r="L103" s="9"/>
      <c r="M103" s="9"/>
      <c r="N103" s="9"/>
      <c r="O103" s="9"/>
      <c r="P103" s="9"/>
      <c r="Q103" s="9"/>
      <c r="R103" s="9"/>
      <c r="S103" s="9"/>
      <c r="T103" s="9"/>
      <c r="U103" s="9"/>
    </row>
    <row r="104" spans="1:21" ht="15.75" customHeight="1" x14ac:dyDescent="0.2">
      <c r="A104" s="9"/>
      <c r="B104" s="9"/>
      <c r="C104" s="9"/>
      <c r="D104" s="9"/>
      <c r="E104" s="9"/>
      <c r="F104" s="9"/>
      <c r="G104" s="9"/>
      <c r="H104" s="9"/>
      <c r="I104" s="9"/>
      <c r="J104" s="9"/>
      <c r="K104" s="9"/>
      <c r="L104" s="9"/>
      <c r="M104" s="9"/>
      <c r="N104" s="9"/>
      <c r="O104" s="9"/>
      <c r="P104" s="9"/>
      <c r="Q104" s="9"/>
      <c r="R104" s="9"/>
      <c r="S104" s="9"/>
      <c r="T104" s="9"/>
      <c r="U104" s="9"/>
    </row>
    <row r="105" spans="1:21" ht="15.75" customHeight="1" x14ac:dyDescent="0.2">
      <c r="A105" s="9"/>
      <c r="B105" s="9"/>
      <c r="C105" s="9"/>
      <c r="D105" s="9"/>
      <c r="E105" s="9"/>
      <c r="F105" s="9"/>
      <c r="G105" s="9"/>
      <c r="H105" s="9"/>
      <c r="I105" s="9"/>
      <c r="J105" s="9"/>
      <c r="K105" s="9"/>
      <c r="L105" s="9"/>
      <c r="M105" s="9"/>
      <c r="N105" s="9"/>
      <c r="O105" s="9"/>
      <c r="P105" s="9"/>
      <c r="Q105" s="9"/>
      <c r="R105" s="9"/>
      <c r="S105" s="9"/>
      <c r="T105" s="9"/>
      <c r="U105" s="9"/>
    </row>
    <row r="106" spans="1:21" ht="15.75" customHeight="1" x14ac:dyDescent="0.2">
      <c r="A106" s="9"/>
      <c r="B106" s="9"/>
      <c r="C106" s="9"/>
      <c r="D106" s="9"/>
      <c r="E106" s="9"/>
      <c r="F106" s="9"/>
      <c r="G106" s="9"/>
      <c r="H106" s="9"/>
      <c r="I106" s="9"/>
      <c r="J106" s="9"/>
      <c r="K106" s="9"/>
      <c r="L106" s="9"/>
      <c r="M106" s="9"/>
      <c r="N106" s="9"/>
      <c r="O106" s="9"/>
      <c r="P106" s="9"/>
      <c r="Q106" s="9"/>
      <c r="R106" s="9"/>
      <c r="S106" s="9"/>
      <c r="T106" s="9"/>
      <c r="U106" s="9"/>
    </row>
    <row r="107" spans="1:21" ht="15.75" customHeight="1" x14ac:dyDescent="0.2">
      <c r="A107" s="9"/>
      <c r="B107" s="9"/>
      <c r="C107" s="9"/>
      <c r="D107" s="9"/>
      <c r="E107" s="9"/>
      <c r="F107" s="9"/>
      <c r="G107" s="9"/>
      <c r="H107" s="9"/>
      <c r="I107" s="9"/>
      <c r="J107" s="9"/>
      <c r="K107" s="9"/>
      <c r="L107" s="9"/>
      <c r="M107" s="9"/>
      <c r="N107" s="9"/>
      <c r="O107" s="9"/>
      <c r="P107" s="9"/>
      <c r="Q107" s="9"/>
      <c r="R107" s="9"/>
      <c r="S107" s="9"/>
      <c r="T107" s="9"/>
      <c r="U107" s="9"/>
    </row>
    <row r="108" spans="1:21" ht="15.75" customHeight="1" x14ac:dyDescent="0.2">
      <c r="A108" s="9"/>
      <c r="B108" s="9"/>
      <c r="C108" s="9"/>
      <c r="D108" s="9"/>
      <c r="E108" s="9"/>
      <c r="F108" s="9"/>
      <c r="G108" s="9"/>
      <c r="H108" s="9"/>
      <c r="I108" s="9"/>
      <c r="J108" s="9"/>
      <c r="K108" s="9"/>
      <c r="L108" s="9"/>
      <c r="M108" s="9"/>
      <c r="N108" s="9"/>
      <c r="O108" s="9"/>
      <c r="P108" s="9"/>
      <c r="Q108" s="9"/>
      <c r="R108" s="9"/>
      <c r="S108" s="9"/>
      <c r="T108" s="9"/>
      <c r="U108" s="9"/>
    </row>
    <row r="109" spans="1:21" ht="15.75" customHeight="1" x14ac:dyDescent="0.2">
      <c r="A109" s="9"/>
      <c r="B109" s="9"/>
      <c r="C109" s="9"/>
      <c r="D109" s="9"/>
      <c r="E109" s="9"/>
      <c r="F109" s="9"/>
      <c r="G109" s="9"/>
      <c r="H109" s="9"/>
      <c r="I109" s="9"/>
      <c r="J109" s="9"/>
      <c r="K109" s="9"/>
      <c r="L109" s="9"/>
      <c r="M109" s="9"/>
      <c r="N109" s="9"/>
      <c r="O109" s="9"/>
      <c r="P109" s="9"/>
      <c r="Q109" s="9"/>
      <c r="R109" s="9"/>
      <c r="S109" s="9"/>
      <c r="T109" s="9"/>
      <c r="U109" s="9"/>
    </row>
    <row r="110" spans="1:21" ht="15.75" customHeight="1" x14ac:dyDescent="0.2">
      <c r="A110" s="9"/>
      <c r="B110" s="9"/>
      <c r="C110" s="9"/>
      <c r="D110" s="9"/>
      <c r="E110" s="9"/>
      <c r="F110" s="9"/>
      <c r="G110" s="9"/>
      <c r="H110" s="9"/>
      <c r="I110" s="9"/>
      <c r="J110" s="9"/>
      <c r="K110" s="9"/>
      <c r="L110" s="9"/>
      <c r="M110" s="9"/>
      <c r="N110" s="9"/>
      <c r="O110" s="9"/>
      <c r="P110" s="9"/>
      <c r="Q110" s="9"/>
      <c r="R110" s="9"/>
      <c r="S110" s="9"/>
      <c r="T110" s="9"/>
      <c r="U110" s="9"/>
    </row>
    <row r="111" spans="1:21" ht="15.75" customHeight="1" x14ac:dyDescent="0.2">
      <c r="A111" s="9"/>
      <c r="B111" s="9"/>
      <c r="C111" s="9"/>
      <c r="D111" s="9"/>
      <c r="E111" s="9"/>
      <c r="F111" s="9"/>
      <c r="G111" s="9"/>
      <c r="H111" s="9"/>
      <c r="I111" s="9"/>
      <c r="J111" s="9"/>
      <c r="K111" s="9"/>
      <c r="L111" s="9"/>
      <c r="M111" s="9"/>
      <c r="N111" s="9"/>
      <c r="O111" s="9"/>
      <c r="P111" s="9"/>
      <c r="Q111" s="9"/>
      <c r="R111" s="9"/>
      <c r="S111" s="9"/>
      <c r="T111" s="9"/>
      <c r="U111" s="9"/>
    </row>
    <row r="112" spans="1:21" ht="15.75" customHeight="1" x14ac:dyDescent="0.2">
      <c r="A112" s="9"/>
      <c r="B112" s="9"/>
      <c r="C112" s="9"/>
      <c r="D112" s="9"/>
      <c r="E112" s="9"/>
      <c r="F112" s="9"/>
      <c r="G112" s="9"/>
      <c r="H112" s="9"/>
      <c r="I112" s="9"/>
      <c r="J112" s="9"/>
      <c r="K112" s="9"/>
      <c r="L112" s="9"/>
      <c r="M112" s="9"/>
      <c r="N112" s="9"/>
      <c r="O112" s="9"/>
      <c r="P112" s="9"/>
      <c r="Q112" s="9"/>
      <c r="R112" s="9"/>
      <c r="S112" s="9"/>
      <c r="T112" s="9"/>
      <c r="U112" s="9"/>
    </row>
    <row r="113" spans="1:21" ht="15.75" customHeight="1" x14ac:dyDescent="0.2">
      <c r="A113" s="9"/>
      <c r="B113" s="9"/>
      <c r="C113" s="9"/>
      <c r="D113" s="9"/>
      <c r="E113" s="9"/>
      <c r="F113" s="9"/>
      <c r="G113" s="9"/>
      <c r="H113" s="9"/>
      <c r="I113" s="9"/>
      <c r="J113" s="9"/>
      <c r="K113" s="9"/>
      <c r="L113" s="9"/>
      <c r="M113" s="9"/>
      <c r="N113" s="9"/>
      <c r="O113" s="9"/>
      <c r="P113" s="9"/>
      <c r="Q113" s="9"/>
      <c r="R113" s="9"/>
      <c r="S113" s="9"/>
      <c r="T113" s="9"/>
      <c r="U113" s="9"/>
    </row>
    <row r="114" spans="1:21" ht="15.75" customHeight="1" x14ac:dyDescent="0.2">
      <c r="A114" s="9"/>
      <c r="B114" s="9"/>
      <c r="C114" s="9"/>
      <c r="D114" s="9"/>
      <c r="E114" s="9"/>
      <c r="F114" s="9"/>
      <c r="G114" s="9"/>
      <c r="H114" s="9"/>
      <c r="I114" s="9"/>
      <c r="J114" s="9"/>
      <c r="K114" s="9"/>
      <c r="L114" s="9"/>
      <c r="M114" s="9"/>
      <c r="N114" s="9"/>
      <c r="O114" s="9"/>
      <c r="P114" s="9"/>
      <c r="Q114" s="9"/>
      <c r="R114" s="9"/>
      <c r="S114" s="9"/>
      <c r="T114" s="9"/>
      <c r="U114" s="9"/>
    </row>
    <row r="115" spans="1:21" ht="15.75" customHeight="1" x14ac:dyDescent="0.2">
      <c r="A115" s="9"/>
      <c r="B115" s="9"/>
      <c r="C115" s="9"/>
      <c r="D115" s="9"/>
      <c r="E115" s="9"/>
      <c r="F115" s="9"/>
      <c r="G115" s="9"/>
      <c r="H115" s="9"/>
      <c r="I115" s="9"/>
      <c r="J115" s="9"/>
      <c r="K115" s="9"/>
      <c r="L115" s="9"/>
      <c r="M115" s="9"/>
      <c r="N115" s="9"/>
      <c r="O115" s="9"/>
      <c r="P115" s="9"/>
      <c r="Q115" s="9"/>
      <c r="R115" s="9"/>
      <c r="S115" s="9"/>
      <c r="T115" s="9"/>
      <c r="U115" s="9"/>
    </row>
    <row r="116" spans="1:21" ht="15.75" customHeight="1" x14ac:dyDescent="0.2">
      <c r="A116" s="9"/>
      <c r="B116" s="9"/>
      <c r="C116" s="9"/>
      <c r="D116" s="9"/>
      <c r="E116" s="9"/>
      <c r="F116" s="9"/>
      <c r="G116" s="9"/>
      <c r="H116" s="9"/>
      <c r="I116" s="9"/>
      <c r="J116" s="9"/>
      <c r="K116" s="9"/>
      <c r="L116" s="9"/>
      <c r="M116" s="9"/>
      <c r="N116" s="9"/>
      <c r="O116" s="9"/>
      <c r="P116" s="9"/>
      <c r="Q116" s="9"/>
      <c r="R116" s="9"/>
      <c r="S116" s="9"/>
      <c r="T116" s="9"/>
      <c r="U116" s="9"/>
    </row>
    <row r="117" spans="1:21" ht="15.75" customHeight="1" x14ac:dyDescent="0.2">
      <c r="A117" s="9"/>
      <c r="B117" s="9"/>
      <c r="C117" s="9"/>
      <c r="D117" s="9"/>
      <c r="E117" s="9"/>
      <c r="F117" s="9"/>
      <c r="G117" s="9"/>
      <c r="H117" s="9"/>
      <c r="I117" s="9"/>
      <c r="J117" s="9"/>
      <c r="K117" s="9"/>
      <c r="L117" s="9"/>
      <c r="M117" s="9"/>
      <c r="N117" s="9"/>
      <c r="O117" s="9"/>
      <c r="P117" s="9"/>
      <c r="Q117" s="9"/>
      <c r="R117" s="9"/>
      <c r="S117" s="9"/>
      <c r="T117" s="9"/>
      <c r="U117" s="9"/>
    </row>
    <row r="118" spans="1:21" ht="15.75" customHeight="1" x14ac:dyDescent="0.2">
      <c r="A118" s="9"/>
      <c r="B118" s="9"/>
      <c r="C118" s="9"/>
      <c r="D118" s="9"/>
      <c r="E118" s="9"/>
      <c r="F118" s="9"/>
      <c r="G118" s="9"/>
      <c r="H118" s="9"/>
      <c r="I118" s="9"/>
      <c r="J118" s="9"/>
      <c r="K118" s="9"/>
      <c r="L118" s="9"/>
      <c r="M118" s="9"/>
      <c r="N118" s="9"/>
      <c r="O118" s="9"/>
      <c r="P118" s="9"/>
      <c r="Q118" s="9"/>
      <c r="R118" s="9"/>
      <c r="S118" s="9"/>
      <c r="T118" s="9"/>
      <c r="U118" s="9"/>
    </row>
    <row r="119" spans="1:21" ht="15.75" customHeight="1" x14ac:dyDescent="0.2">
      <c r="A119" s="9"/>
      <c r="B119" s="9"/>
      <c r="C119" s="9"/>
      <c r="D119" s="9"/>
      <c r="E119" s="9"/>
      <c r="F119" s="9"/>
      <c r="G119" s="9"/>
      <c r="H119" s="9"/>
      <c r="I119" s="9"/>
      <c r="J119" s="9"/>
      <c r="K119" s="9"/>
      <c r="L119" s="9"/>
      <c r="M119" s="9"/>
      <c r="N119" s="9"/>
      <c r="O119" s="9"/>
      <c r="P119" s="9"/>
      <c r="Q119" s="9"/>
      <c r="R119" s="9"/>
      <c r="S119" s="9"/>
      <c r="T119" s="9"/>
      <c r="U119" s="9"/>
    </row>
    <row r="120" spans="1:21" ht="15.75" customHeight="1" x14ac:dyDescent="0.2">
      <c r="A120" s="9"/>
      <c r="B120" s="9"/>
      <c r="C120" s="9"/>
      <c r="D120" s="9"/>
      <c r="E120" s="9"/>
      <c r="F120" s="9"/>
      <c r="G120" s="9"/>
      <c r="H120" s="9"/>
      <c r="I120" s="9"/>
      <c r="J120" s="9"/>
      <c r="K120" s="9"/>
      <c r="L120" s="9"/>
      <c r="M120" s="9"/>
      <c r="N120" s="9"/>
      <c r="O120" s="9"/>
      <c r="P120" s="9"/>
      <c r="Q120" s="9"/>
      <c r="R120" s="9"/>
      <c r="S120" s="9"/>
      <c r="T120" s="9"/>
      <c r="U120" s="9"/>
    </row>
    <row r="121" spans="1:21" ht="15.75" customHeight="1" x14ac:dyDescent="0.2">
      <c r="A121" s="9"/>
      <c r="B121" s="9"/>
      <c r="C121" s="9"/>
      <c r="D121" s="9"/>
      <c r="E121" s="9"/>
      <c r="F121" s="9"/>
      <c r="G121" s="9"/>
      <c r="H121" s="9"/>
      <c r="I121" s="9"/>
      <c r="J121" s="9"/>
      <c r="K121" s="9"/>
      <c r="L121" s="9"/>
      <c r="M121" s="9"/>
      <c r="N121" s="9"/>
      <c r="O121" s="9"/>
      <c r="P121" s="9"/>
      <c r="Q121" s="9"/>
      <c r="R121" s="9"/>
      <c r="S121" s="9"/>
      <c r="T121" s="9"/>
      <c r="U121" s="9"/>
    </row>
    <row r="122" spans="1:21" ht="15.75" customHeight="1" x14ac:dyDescent="0.2">
      <c r="A122" s="9"/>
      <c r="B122" s="9"/>
      <c r="C122" s="9"/>
      <c r="D122" s="9"/>
      <c r="E122" s="9"/>
      <c r="F122" s="9"/>
      <c r="G122" s="9"/>
      <c r="H122" s="9"/>
      <c r="I122" s="9"/>
      <c r="J122" s="9"/>
      <c r="K122" s="9"/>
      <c r="L122" s="9"/>
      <c r="M122" s="9"/>
      <c r="N122" s="9"/>
      <c r="O122" s="9"/>
      <c r="P122" s="9"/>
      <c r="Q122" s="9"/>
      <c r="R122" s="9"/>
      <c r="S122" s="9"/>
      <c r="T122" s="9"/>
      <c r="U122" s="9"/>
    </row>
    <row r="123" spans="1:21" ht="15.75" customHeight="1" x14ac:dyDescent="0.2">
      <c r="A123" s="9"/>
      <c r="B123" s="9"/>
      <c r="C123" s="9"/>
      <c r="D123" s="9"/>
      <c r="E123" s="9"/>
      <c r="F123" s="9"/>
      <c r="G123" s="9"/>
      <c r="H123" s="9"/>
      <c r="I123" s="9"/>
      <c r="J123" s="9"/>
      <c r="K123" s="9"/>
      <c r="L123" s="9"/>
      <c r="M123" s="9"/>
      <c r="N123" s="9"/>
      <c r="O123" s="9"/>
      <c r="P123" s="9"/>
      <c r="Q123" s="9"/>
      <c r="R123" s="9"/>
      <c r="S123" s="9"/>
      <c r="T123" s="9"/>
      <c r="U123" s="9"/>
    </row>
    <row r="124" spans="1:21" ht="15.75" customHeight="1" x14ac:dyDescent="0.2">
      <c r="A124" s="9"/>
      <c r="B124" s="9"/>
      <c r="C124" s="9"/>
      <c r="D124" s="9"/>
      <c r="E124" s="9"/>
      <c r="F124" s="9"/>
      <c r="G124" s="9"/>
      <c r="H124" s="9"/>
      <c r="I124" s="9"/>
      <c r="J124" s="9"/>
      <c r="K124" s="9"/>
      <c r="L124" s="9"/>
      <c r="M124" s="9"/>
      <c r="N124" s="9"/>
      <c r="O124" s="9"/>
      <c r="P124" s="9"/>
      <c r="Q124" s="9"/>
      <c r="R124" s="9"/>
      <c r="S124" s="9"/>
      <c r="T124" s="9"/>
      <c r="U124" s="9"/>
    </row>
    <row r="125" spans="1:21" ht="15.75" customHeight="1" x14ac:dyDescent="0.2">
      <c r="A125" s="9"/>
      <c r="B125" s="9"/>
      <c r="C125" s="9"/>
      <c r="D125" s="9"/>
      <c r="E125" s="9"/>
      <c r="F125" s="9"/>
      <c r="G125" s="9"/>
      <c r="H125" s="9"/>
      <c r="I125" s="9"/>
      <c r="J125" s="9"/>
      <c r="K125" s="9"/>
      <c r="L125" s="9"/>
      <c r="M125" s="9"/>
      <c r="N125" s="9"/>
      <c r="O125" s="9"/>
      <c r="P125" s="9"/>
      <c r="Q125" s="9"/>
      <c r="R125" s="9"/>
      <c r="S125" s="9"/>
      <c r="T125" s="9"/>
      <c r="U125" s="9"/>
    </row>
    <row r="126" spans="1:21" ht="15.75" customHeight="1" x14ac:dyDescent="0.2">
      <c r="A126" s="9"/>
      <c r="B126" s="9"/>
      <c r="C126" s="9"/>
      <c r="D126" s="9"/>
      <c r="E126" s="9"/>
      <c r="F126" s="9"/>
      <c r="G126" s="9"/>
      <c r="H126" s="9"/>
      <c r="I126" s="9"/>
      <c r="J126" s="9"/>
      <c r="K126" s="9"/>
      <c r="L126" s="9"/>
      <c r="M126" s="9"/>
      <c r="N126" s="9"/>
      <c r="O126" s="9"/>
      <c r="P126" s="9"/>
      <c r="Q126" s="9"/>
      <c r="R126" s="9"/>
      <c r="S126" s="9"/>
      <c r="T126" s="9"/>
      <c r="U126" s="9"/>
    </row>
    <row r="127" spans="1:21" ht="15.75" customHeight="1" x14ac:dyDescent="0.2">
      <c r="A127" s="9"/>
      <c r="B127" s="9"/>
      <c r="C127" s="9"/>
      <c r="D127" s="9"/>
      <c r="E127" s="9"/>
      <c r="F127" s="9"/>
      <c r="G127" s="9"/>
      <c r="H127" s="9"/>
      <c r="I127" s="9"/>
      <c r="J127" s="9"/>
      <c r="K127" s="9"/>
      <c r="L127" s="9"/>
      <c r="M127" s="9"/>
      <c r="N127" s="9"/>
      <c r="O127" s="9"/>
      <c r="P127" s="9"/>
      <c r="Q127" s="9"/>
      <c r="R127" s="9"/>
      <c r="S127" s="9"/>
      <c r="T127" s="9"/>
      <c r="U127" s="9"/>
    </row>
    <row r="128" spans="1:21" ht="15.75" customHeight="1" x14ac:dyDescent="0.2">
      <c r="A128" s="9"/>
      <c r="B128" s="9"/>
      <c r="C128" s="9"/>
      <c r="D128" s="9"/>
      <c r="E128" s="9"/>
      <c r="F128" s="9"/>
      <c r="G128" s="9"/>
      <c r="H128" s="9"/>
      <c r="I128" s="9"/>
      <c r="J128" s="9"/>
      <c r="K128" s="9"/>
      <c r="L128" s="9"/>
      <c r="M128" s="9"/>
      <c r="N128" s="9"/>
      <c r="O128" s="9"/>
      <c r="P128" s="9"/>
      <c r="Q128" s="9"/>
      <c r="R128" s="9"/>
      <c r="S128" s="9"/>
      <c r="T128" s="9"/>
      <c r="U128" s="9"/>
    </row>
    <row r="129" spans="1:21" ht="15.75" customHeight="1" x14ac:dyDescent="0.2">
      <c r="A129" s="9"/>
      <c r="B129" s="9"/>
      <c r="C129" s="9"/>
      <c r="D129" s="9"/>
      <c r="E129" s="9"/>
      <c r="F129" s="9"/>
      <c r="G129" s="9"/>
      <c r="H129" s="9"/>
      <c r="I129" s="9"/>
      <c r="J129" s="9"/>
      <c r="K129" s="9"/>
      <c r="L129" s="9"/>
      <c r="M129" s="9"/>
      <c r="N129" s="9"/>
      <c r="O129" s="9"/>
      <c r="P129" s="9"/>
      <c r="Q129" s="9"/>
      <c r="R129" s="9"/>
      <c r="S129" s="9"/>
      <c r="T129" s="9"/>
      <c r="U129" s="9"/>
    </row>
    <row r="130" spans="1:21" ht="15.75" customHeight="1" x14ac:dyDescent="0.2">
      <c r="A130" s="9"/>
      <c r="B130" s="9"/>
      <c r="C130" s="9"/>
      <c r="D130" s="9"/>
      <c r="E130" s="9"/>
      <c r="F130" s="9"/>
      <c r="G130" s="9"/>
      <c r="H130" s="9"/>
      <c r="I130" s="9"/>
      <c r="J130" s="9"/>
      <c r="K130" s="9"/>
      <c r="L130" s="9"/>
      <c r="M130" s="9"/>
      <c r="N130" s="9"/>
      <c r="O130" s="9"/>
      <c r="P130" s="9"/>
      <c r="Q130" s="9"/>
      <c r="R130" s="9"/>
      <c r="S130" s="9"/>
      <c r="T130" s="9"/>
      <c r="U130" s="9"/>
    </row>
    <row r="131" spans="1:21" ht="15.75" customHeight="1" x14ac:dyDescent="0.2">
      <c r="A131" s="9"/>
      <c r="B131" s="9"/>
      <c r="C131" s="9"/>
      <c r="D131" s="9"/>
      <c r="E131" s="9"/>
      <c r="F131" s="9"/>
      <c r="G131" s="9"/>
      <c r="H131" s="9"/>
      <c r="I131" s="9"/>
      <c r="J131" s="9"/>
      <c r="K131" s="9"/>
      <c r="L131" s="9"/>
      <c r="M131" s="9"/>
      <c r="N131" s="9"/>
      <c r="O131" s="9"/>
      <c r="P131" s="9"/>
      <c r="Q131" s="9"/>
      <c r="R131" s="9"/>
      <c r="S131" s="9"/>
      <c r="T131" s="9"/>
      <c r="U131" s="9"/>
    </row>
    <row r="132" spans="1:21" ht="15.75" customHeight="1" x14ac:dyDescent="0.2">
      <c r="A132" s="9"/>
      <c r="B132" s="9"/>
      <c r="C132" s="9"/>
      <c r="D132" s="9"/>
      <c r="E132" s="9"/>
      <c r="F132" s="9"/>
      <c r="G132" s="9"/>
      <c r="H132" s="9"/>
      <c r="I132" s="9"/>
      <c r="J132" s="9"/>
      <c r="K132" s="9"/>
      <c r="L132" s="9"/>
      <c r="M132" s="9"/>
      <c r="N132" s="9"/>
      <c r="O132" s="9"/>
      <c r="P132" s="9"/>
      <c r="Q132" s="9"/>
      <c r="R132" s="9"/>
      <c r="S132" s="9"/>
      <c r="T132" s="9"/>
      <c r="U132" s="9"/>
    </row>
    <row r="133" spans="1:21" ht="15.75" customHeight="1" x14ac:dyDescent="0.2">
      <c r="A133" s="9"/>
      <c r="B133" s="9"/>
      <c r="C133" s="9"/>
      <c r="D133" s="9"/>
      <c r="E133" s="9"/>
      <c r="F133" s="9"/>
      <c r="G133" s="9"/>
      <c r="H133" s="9"/>
      <c r="I133" s="9"/>
      <c r="J133" s="9"/>
      <c r="K133" s="9"/>
      <c r="L133" s="9"/>
      <c r="M133" s="9"/>
      <c r="N133" s="9"/>
      <c r="O133" s="9"/>
      <c r="P133" s="9"/>
      <c r="Q133" s="9"/>
      <c r="R133" s="9"/>
      <c r="S133" s="9"/>
      <c r="T133" s="9"/>
      <c r="U133" s="9"/>
    </row>
    <row r="134" spans="1:21" ht="15.75" customHeight="1" x14ac:dyDescent="0.2">
      <c r="A134" s="9"/>
      <c r="B134" s="9"/>
      <c r="C134" s="9"/>
      <c r="D134" s="9"/>
      <c r="E134" s="9"/>
      <c r="F134" s="9"/>
      <c r="G134" s="9"/>
      <c r="H134" s="9"/>
      <c r="I134" s="9"/>
      <c r="J134" s="9"/>
      <c r="K134" s="9"/>
      <c r="L134" s="9"/>
      <c r="M134" s="9"/>
      <c r="N134" s="9"/>
      <c r="O134" s="9"/>
      <c r="P134" s="9"/>
      <c r="Q134" s="9"/>
      <c r="R134" s="9"/>
      <c r="S134" s="9"/>
      <c r="T134" s="9"/>
      <c r="U134" s="9"/>
    </row>
    <row r="135" spans="1:21" ht="15.75" customHeight="1" x14ac:dyDescent="0.2">
      <c r="A135" s="9"/>
      <c r="B135" s="9"/>
      <c r="C135" s="9"/>
      <c r="D135" s="9"/>
      <c r="E135" s="9"/>
      <c r="F135" s="9"/>
      <c r="G135" s="9"/>
      <c r="H135" s="9"/>
      <c r="I135" s="9"/>
      <c r="J135" s="9"/>
      <c r="K135" s="9"/>
      <c r="L135" s="9"/>
      <c r="M135" s="9"/>
      <c r="N135" s="9"/>
      <c r="O135" s="9"/>
      <c r="P135" s="9"/>
      <c r="Q135" s="9"/>
      <c r="R135" s="9"/>
      <c r="S135" s="9"/>
      <c r="T135" s="9"/>
      <c r="U135" s="9"/>
    </row>
    <row r="136" spans="1:21" ht="15.75" customHeight="1" x14ac:dyDescent="0.2">
      <c r="A136" s="9"/>
      <c r="B136" s="9"/>
      <c r="C136" s="9"/>
      <c r="D136" s="9"/>
      <c r="E136" s="9"/>
      <c r="F136" s="9"/>
      <c r="G136" s="9"/>
      <c r="H136" s="9"/>
      <c r="I136" s="9"/>
      <c r="J136" s="9"/>
      <c r="K136" s="9"/>
      <c r="L136" s="9"/>
      <c r="M136" s="9"/>
      <c r="N136" s="9"/>
      <c r="O136" s="9"/>
      <c r="P136" s="9"/>
      <c r="Q136" s="9"/>
      <c r="R136" s="9"/>
      <c r="S136" s="9"/>
      <c r="T136" s="9"/>
      <c r="U136" s="9"/>
    </row>
    <row r="137" spans="1:21" ht="15.75" customHeight="1" x14ac:dyDescent="0.2">
      <c r="A137" s="9"/>
      <c r="B137" s="9"/>
      <c r="C137" s="9"/>
      <c r="D137" s="9"/>
      <c r="E137" s="9"/>
      <c r="F137" s="9"/>
      <c r="G137" s="9"/>
      <c r="H137" s="9"/>
      <c r="I137" s="9"/>
      <c r="J137" s="9"/>
      <c r="K137" s="9"/>
      <c r="L137" s="9"/>
      <c r="M137" s="9"/>
      <c r="N137" s="9"/>
      <c r="O137" s="9"/>
      <c r="P137" s="9"/>
      <c r="Q137" s="9"/>
      <c r="R137" s="9"/>
      <c r="S137" s="9"/>
      <c r="T137" s="9"/>
      <c r="U137" s="9"/>
    </row>
    <row r="138" spans="1:21" ht="15.75" customHeight="1" x14ac:dyDescent="0.2">
      <c r="A138" s="9"/>
      <c r="B138" s="9"/>
      <c r="C138" s="9"/>
      <c r="D138" s="9"/>
      <c r="E138" s="9"/>
      <c r="F138" s="9"/>
      <c r="G138" s="9"/>
      <c r="H138" s="9"/>
      <c r="I138" s="9"/>
      <c r="J138" s="9"/>
      <c r="K138" s="9"/>
      <c r="L138" s="9"/>
      <c r="M138" s="9"/>
      <c r="N138" s="9"/>
      <c r="O138" s="9"/>
      <c r="P138" s="9"/>
      <c r="Q138" s="9"/>
      <c r="R138" s="9"/>
      <c r="S138" s="9"/>
      <c r="T138" s="9"/>
      <c r="U138" s="9"/>
    </row>
    <row r="139" spans="1:21" ht="15.75" customHeight="1" x14ac:dyDescent="0.2">
      <c r="A139" s="9"/>
      <c r="B139" s="9"/>
      <c r="C139" s="9"/>
      <c r="D139" s="9"/>
      <c r="E139" s="9"/>
      <c r="F139" s="9"/>
      <c r="G139" s="9"/>
      <c r="H139" s="9"/>
      <c r="I139" s="9"/>
      <c r="J139" s="9"/>
      <c r="K139" s="9"/>
      <c r="L139" s="9"/>
      <c r="M139" s="9"/>
      <c r="N139" s="9"/>
      <c r="O139" s="9"/>
      <c r="P139" s="9"/>
      <c r="Q139" s="9"/>
      <c r="R139" s="9"/>
      <c r="S139" s="9"/>
      <c r="T139" s="9"/>
      <c r="U139" s="9"/>
    </row>
    <row r="140" spans="1:21" ht="15.75" customHeight="1" x14ac:dyDescent="0.2">
      <c r="A140" s="9"/>
      <c r="B140" s="9"/>
      <c r="C140" s="9"/>
      <c r="D140" s="9"/>
      <c r="E140" s="9"/>
      <c r="F140" s="9"/>
      <c r="G140" s="9"/>
      <c r="H140" s="9"/>
      <c r="I140" s="9"/>
      <c r="J140" s="9"/>
      <c r="K140" s="9"/>
      <c r="L140" s="9"/>
      <c r="M140" s="9"/>
      <c r="N140" s="9"/>
      <c r="O140" s="9"/>
      <c r="P140" s="9"/>
      <c r="Q140" s="9"/>
      <c r="R140" s="9"/>
      <c r="S140" s="9"/>
      <c r="T140" s="9"/>
      <c r="U140" s="9"/>
    </row>
    <row r="141" spans="1:21" ht="15.75" customHeight="1" x14ac:dyDescent="0.2">
      <c r="A141" s="9"/>
      <c r="B141" s="9"/>
      <c r="C141" s="9"/>
      <c r="D141" s="9"/>
      <c r="E141" s="9"/>
      <c r="F141" s="9"/>
      <c r="G141" s="9"/>
      <c r="H141" s="9"/>
      <c r="I141" s="9"/>
      <c r="J141" s="9"/>
      <c r="K141" s="9"/>
      <c r="L141" s="9"/>
      <c r="M141" s="9"/>
      <c r="N141" s="9"/>
      <c r="O141" s="9"/>
      <c r="P141" s="9"/>
      <c r="Q141" s="9"/>
      <c r="R141" s="9"/>
      <c r="S141" s="9"/>
      <c r="T141" s="9"/>
      <c r="U141" s="9"/>
    </row>
    <row r="142" spans="1:21" ht="15.75" customHeight="1" x14ac:dyDescent="0.2">
      <c r="A142" s="9"/>
      <c r="B142" s="9"/>
      <c r="C142" s="9"/>
      <c r="D142" s="9"/>
      <c r="E142" s="9"/>
      <c r="F142" s="9"/>
      <c r="G142" s="9"/>
      <c r="H142" s="9"/>
      <c r="I142" s="9"/>
      <c r="J142" s="9"/>
      <c r="K142" s="9"/>
      <c r="L142" s="9"/>
      <c r="M142" s="9"/>
      <c r="N142" s="9"/>
      <c r="O142" s="9"/>
      <c r="P142" s="9"/>
      <c r="Q142" s="9"/>
      <c r="R142" s="9"/>
      <c r="S142" s="9"/>
      <c r="T142" s="9"/>
      <c r="U142" s="9"/>
    </row>
    <row r="143" spans="1:21" ht="15.75" customHeight="1" x14ac:dyDescent="0.2">
      <c r="A143" s="9"/>
      <c r="B143" s="9"/>
      <c r="C143" s="9"/>
      <c r="D143" s="9"/>
      <c r="E143" s="9"/>
      <c r="F143" s="9"/>
      <c r="G143" s="9"/>
      <c r="H143" s="9"/>
      <c r="I143" s="9"/>
      <c r="J143" s="9"/>
      <c r="K143" s="9"/>
      <c r="L143" s="9"/>
      <c r="M143" s="9"/>
      <c r="N143" s="9"/>
      <c r="O143" s="9"/>
      <c r="P143" s="9"/>
      <c r="Q143" s="9"/>
      <c r="R143" s="9"/>
      <c r="S143" s="9"/>
      <c r="T143" s="9"/>
      <c r="U143" s="9"/>
    </row>
    <row r="144" spans="1:21" ht="15.75" customHeight="1" x14ac:dyDescent="0.2">
      <c r="A144" s="9"/>
      <c r="B144" s="9"/>
      <c r="C144" s="9"/>
      <c r="D144" s="9"/>
      <c r="E144" s="9"/>
      <c r="F144" s="9"/>
      <c r="G144" s="9"/>
      <c r="H144" s="9"/>
      <c r="I144" s="9"/>
      <c r="J144" s="9"/>
      <c r="K144" s="9"/>
      <c r="L144" s="9"/>
      <c r="M144" s="9"/>
      <c r="N144" s="9"/>
      <c r="O144" s="9"/>
      <c r="P144" s="9"/>
      <c r="Q144" s="9"/>
      <c r="R144" s="9"/>
      <c r="S144" s="9"/>
      <c r="T144" s="9"/>
      <c r="U144" s="9"/>
    </row>
    <row r="145" spans="1:21" ht="15.75" customHeight="1" x14ac:dyDescent="0.2">
      <c r="A145" s="9"/>
      <c r="B145" s="9"/>
      <c r="C145" s="9"/>
      <c r="D145" s="9"/>
      <c r="E145" s="9"/>
      <c r="F145" s="9"/>
      <c r="G145" s="9"/>
      <c r="H145" s="9"/>
      <c r="I145" s="9"/>
      <c r="J145" s="9"/>
      <c r="K145" s="9"/>
      <c r="L145" s="9"/>
      <c r="M145" s="9"/>
      <c r="N145" s="9"/>
      <c r="O145" s="9"/>
      <c r="P145" s="9"/>
      <c r="Q145" s="9"/>
      <c r="R145" s="9"/>
      <c r="S145" s="9"/>
      <c r="T145" s="9"/>
      <c r="U145" s="9"/>
    </row>
    <row r="146" spans="1:21" ht="15.75" customHeight="1" x14ac:dyDescent="0.2">
      <c r="A146" s="9"/>
      <c r="B146" s="9"/>
      <c r="C146" s="9"/>
      <c r="D146" s="9"/>
      <c r="E146" s="9"/>
      <c r="F146" s="9"/>
      <c r="G146" s="9"/>
      <c r="H146" s="9"/>
      <c r="I146" s="9"/>
      <c r="J146" s="9"/>
      <c r="K146" s="9"/>
      <c r="L146" s="9"/>
      <c r="M146" s="9"/>
      <c r="N146" s="9"/>
      <c r="O146" s="9"/>
      <c r="P146" s="9"/>
      <c r="Q146" s="9"/>
      <c r="R146" s="9"/>
      <c r="S146" s="9"/>
      <c r="T146" s="9"/>
      <c r="U146" s="9"/>
    </row>
    <row r="147" spans="1:21" ht="15.75" customHeight="1" x14ac:dyDescent="0.2">
      <c r="A147" s="9"/>
      <c r="B147" s="9"/>
      <c r="C147" s="9"/>
      <c r="D147" s="9"/>
      <c r="E147" s="9"/>
      <c r="F147" s="9"/>
      <c r="G147" s="9"/>
      <c r="H147" s="9"/>
      <c r="I147" s="9"/>
      <c r="J147" s="9"/>
      <c r="K147" s="9"/>
      <c r="L147" s="9"/>
      <c r="M147" s="9"/>
      <c r="N147" s="9"/>
      <c r="O147" s="9"/>
      <c r="P147" s="9"/>
      <c r="Q147" s="9"/>
      <c r="R147" s="9"/>
      <c r="S147" s="9"/>
      <c r="T147" s="9"/>
      <c r="U147" s="9"/>
    </row>
    <row r="148" spans="1:21" ht="15.75" customHeight="1" x14ac:dyDescent="0.2">
      <c r="A148" s="9"/>
      <c r="B148" s="9"/>
      <c r="C148" s="9"/>
      <c r="D148" s="9"/>
      <c r="E148" s="9"/>
      <c r="F148" s="9"/>
      <c r="G148" s="9"/>
      <c r="H148" s="9"/>
      <c r="I148" s="9"/>
      <c r="J148" s="9"/>
      <c r="K148" s="9"/>
      <c r="L148" s="9"/>
      <c r="M148" s="9"/>
      <c r="N148" s="9"/>
      <c r="O148" s="9"/>
      <c r="P148" s="9"/>
      <c r="Q148" s="9"/>
      <c r="R148" s="9"/>
      <c r="S148" s="9"/>
      <c r="T148" s="9"/>
      <c r="U148" s="9"/>
    </row>
    <row r="149" spans="1:21" ht="15.75" customHeight="1" x14ac:dyDescent="0.2">
      <c r="A149" s="9"/>
      <c r="B149" s="9"/>
      <c r="C149" s="9"/>
      <c r="D149" s="9"/>
      <c r="E149" s="9"/>
      <c r="F149" s="9"/>
      <c r="G149" s="9"/>
      <c r="H149" s="9"/>
      <c r="I149" s="9"/>
      <c r="J149" s="9"/>
      <c r="K149" s="9"/>
      <c r="L149" s="9"/>
      <c r="M149" s="9"/>
      <c r="N149" s="9"/>
      <c r="O149" s="9"/>
      <c r="P149" s="9"/>
      <c r="Q149" s="9"/>
      <c r="R149" s="9"/>
      <c r="S149" s="9"/>
      <c r="T149" s="9"/>
      <c r="U149" s="9"/>
    </row>
    <row r="150" spans="1:21" ht="15.75" customHeight="1" x14ac:dyDescent="0.2">
      <c r="A150" s="9"/>
      <c r="B150" s="9"/>
      <c r="C150" s="9"/>
      <c r="D150" s="9"/>
      <c r="E150" s="9"/>
      <c r="F150" s="9"/>
      <c r="G150" s="9"/>
      <c r="H150" s="9"/>
      <c r="I150" s="9"/>
      <c r="J150" s="9"/>
      <c r="K150" s="9"/>
      <c r="L150" s="9"/>
      <c r="M150" s="9"/>
      <c r="N150" s="9"/>
      <c r="O150" s="9"/>
      <c r="P150" s="9"/>
      <c r="Q150" s="9"/>
      <c r="R150" s="9"/>
      <c r="S150" s="9"/>
      <c r="T150" s="9"/>
      <c r="U150" s="9"/>
    </row>
    <row r="151" spans="1:21" ht="15.75" customHeight="1" x14ac:dyDescent="0.2">
      <c r="A151" s="9"/>
      <c r="B151" s="9"/>
      <c r="C151" s="9"/>
      <c r="D151" s="9"/>
      <c r="E151" s="9"/>
      <c r="F151" s="9"/>
      <c r="G151" s="9"/>
      <c r="H151" s="9"/>
      <c r="I151" s="9"/>
      <c r="J151" s="9"/>
      <c r="K151" s="9"/>
      <c r="L151" s="9"/>
      <c r="M151" s="9"/>
      <c r="N151" s="9"/>
      <c r="O151" s="9"/>
      <c r="P151" s="9"/>
      <c r="Q151" s="9"/>
      <c r="R151" s="9"/>
      <c r="S151" s="9"/>
      <c r="T151" s="9"/>
      <c r="U151" s="9"/>
    </row>
    <row r="152" spans="1:21" ht="15.75" customHeight="1" x14ac:dyDescent="0.2">
      <c r="A152" s="9"/>
      <c r="B152" s="9"/>
      <c r="C152" s="9"/>
      <c r="D152" s="9"/>
      <c r="E152" s="9"/>
      <c r="F152" s="9"/>
      <c r="G152" s="9"/>
      <c r="H152" s="9"/>
      <c r="I152" s="9"/>
      <c r="J152" s="9"/>
      <c r="K152" s="9"/>
      <c r="L152" s="9"/>
      <c r="M152" s="9"/>
      <c r="N152" s="9"/>
      <c r="O152" s="9"/>
      <c r="P152" s="9"/>
      <c r="Q152" s="9"/>
      <c r="R152" s="9"/>
      <c r="S152" s="9"/>
      <c r="T152" s="9"/>
      <c r="U152" s="9"/>
    </row>
    <row r="153" spans="1:21" ht="15.75" customHeight="1" x14ac:dyDescent="0.2">
      <c r="A153" s="9"/>
      <c r="B153" s="9"/>
      <c r="C153" s="9"/>
      <c r="D153" s="9"/>
      <c r="E153" s="9"/>
      <c r="F153" s="9"/>
      <c r="G153" s="9"/>
      <c r="H153" s="9"/>
      <c r="I153" s="9"/>
      <c r="J153" s="9"/>
      <c r="K153" s="9"/>
      <c r="L153" s="9"/>
      <c r="M153" s="9"/>
      <c r="N153" s="9"/>
      <c r="O153" s="9"/>
      <c r="P153" s="9"/>
      <c r="Q153" s="9"/>
      <c r="R153" s="9"/>
      <c r="S153" s="9"/>
      <c r="T153" s="9"/>
      <c r="U153" s="9"/>
    </row>
    <row r="154" spans="1:21" ht="15.75" customHeight="1" x14ac:dyDescent="0.2">
      <c r="A154" s="9"/>
      <c r="B154" s="9"/>
      <c r="C154" s="9"/>
      <c r="D154" s="9"/>
      <c r="E154" s="9"/>
      <c r="F154" s="9"/>
      <c r="G154" s="9"/>
      <c r="H154" s="9"/>
      <c r="I154" s="9"/>
      <c r="J154" s="9"/>
      <c r="K154" s="9"/>
      <c r="L154" s="9"/>
      <c r="M154" s="9"/>
      <c r="N154" s="9"/>
      <c r="O154" s="9"/>
      <c r="P154" s="9"/>
      <c r="Q154" s="9"/>
      <c r="R154" s="9"/>
      <c r="S154" s="9"/>
      <c r="T154" s="9"/>
      <c r="U154" s="9"/>
    </row>
    <row r="155" spans="1:21" ht="15.75" customHeight="1" x14ac:dyDescent="0.2">
      <c r="A155" s="9"/>
      <c r="B155" s="9"/>
      <c r="C155" s="9"/>
      <c r="D155" s="9"/>
      <c r="E155" s="9"/>
      <c r="F155" s="9"/>
      <c r="G155" s="9"/>
      <c r="H155" s="9"/>
      <c r="I155" s="9"/>
      <c r="J155" s="9"/>
      <c r="K155" s="9"/>
      <c r="L155" s="9"/>
      <c r="M155" s="9"/>
      <c r="N155" s="9"/>
      <c r="O155" s="9"/>
      <c r="P155" s="9"/>
      <c r="Q155" s="9"/>
      <c r="R155" s="9"/>
      <c r="S155" s="9"/>
      <c r="T155" s="9"/>
      <c r="U155" s="9"/>
    </row>
    <row r="156" spans="1:21" ht="15.75" customHeight="1" x14ac:dyDescent="0.2">
      <c r="A156" s="9"/>
      <c r="B156" s="9"/>
      <c r="C156" s="9"/>
      <c r="D156" s="9"/>
      <c r="E156" s="9"/>
      <c r="F156" s="9"/>
      <c r="G156" s="9"/>
      <c r="H156" s="9"/>
      <c r="I156" s="9"/>
      <c r="J156" s="9"/>
      <c r="K156" s="9"/>
      <c r="L156" s="9"/>
      <c r="M156" s="9"/>
      <c r="N156" s="9"/>
      <c r="O156" s="9"/>
      <c r="P156" s="9"/>
      <c r="Q156" s="9"/>
      <c r="R156" s="9"/>
      <c r="S156" s="9"/>
      <c r="T156" s="9"/>
      <c r="U156" s="9"/>
    </row>
    <row r="157" spans="1:21" ht="15.75" customHeight="1" x14ac:dyDescent="0.2">
      <c r="A157" s="9"/>
      <c r="B157" s="9"/>
      <c r="C157" s="9"/>
      <c r="D157" s="9"/>
      <c r="E157" s="9"/>
      <c r="F157" s="9"/>
      <c r="G157" s="9"/>
      <c r="H157" s="9"/>
      <c r="I157" s="9"/>
      <c r="J157" s="9"/>
      <c r="K157" s="9"/>
      <c r="L157" s="9"/>
      <c r="M157" s="9"/>
      <c r="N157" s="9"/>
      <c r="O157" s="9"/>
      <c r="P157" s="9"/>
      <c r="Q157" s="9"/>
      <c r="R157" s="9"/>
      <c r="S157" s="9"/>
      <c r="T157" s="9"/>
      <c r="U157" s="9"/>
    </row>
    <row r="158" spans="1:21" ht="15.75" customHeight="1" x14ac:dyDescent="0.2">
      <c r="A158" s="9"/>
      <c r="B158" s="9"/>
      <c r="C158" s="9"/>
      <c r="D158" s="9"/>
      <c r="E158" s="9"/>
      <c r="F158" s="9"/>
      <c r="G158" s="9"/>
      <c r="H158" s="9"/>
      <c r="I158" s="9"/>
      <c r="J158" s="9"/>
      <c r="K158" s="9"/>
      <c r="L158" s="9"/>
      <c r="M158" s="9"/>
      <c r="N158" s="9"/>
      <c r="O158" s="9"/>
      <c r="P158" s="9"/>
      <c r="Q158" s="9"/>
      <c r="R158" s="9"/>
      <c r="S158" s="9"/>
      <c r="T158" s="9"/>
      <c r="U158" s="9"/>
    </row>
    <row r="159" spans="1:21" ht="15.75" customHeight="1" x14ac:dyDescent="0.2">
      <c r="A159" s="9"/>
      <c r="B159" s="9"/>
      <c r="C159" s="9"/>
      <c r="D159" s="9"/>
      <c r="E159" s="9"/>
      <c r="F159" s="9"/>
      <c r="G159" s="9"/>
      <c r="H159" s="9"/>
      <c r="I159" s="9"/>
      <c r="J159" s="9"/>
      <c r="K159" s="9"/>
      <c r="L159" s="9"/>
      <c r="M159" s="9"/>
      <c r="N159" s="9"/>
      <c r="O159" s="9"/>
      <c r="P159" s="9"/>
      <c r="Q159" s="9"/>
      <c r="R159" s="9"/>
      <c r="S159" s="9"/>
      <c r="T159" s="9"/>
      <c r="U159" s="9"/>
    </row>
    <row r="160" spans="1:21" ht="15.75" customHeight="1" x14ac:dyDescent="0.2">
      <c r="A160" s="9"/>
      <c r="B160" s="9"/>
      <c r="C160" s="9"/>
      <c r="D160" s="9"/>
      <c r="E160" s="9"/>
      <c r="F160" s="9"/>
      <c r="G160" s="9"/>
      <c r="H160" s="9"/>
      <c r="I160" s="9"/>
      <c r="J160" s="9"/>
      <c r="K160" s="9"/>
      <c r="L160" s="9"/>
      <c r="M160" s="9"/>
      <c r="N160" s="9"/>
      <c r="O160" s="9"/>
      <c r="P160" s="9"/>
      <c r="Q160" s="9"/>
      <c r="R160" s="9"/>
      <c r="S160" s="9"/>
      <c r="T160" s="9"/>
      <c r="U160" s="9"/>
    </row>
    <row r="161" spans="1:21" ht="15.75" customHeight="1" x14ac:dyDescent="0.2">
      <c r="A161" s="9"/>
      <c r="B161" s="9"/>
      <c r="C161" s="9"/>
      <c r="D161" s="9"/>
      <c r="E161" s="9"/>
      <c r="F161" s="9"/>
      <c r="G161" s="9"/>
      <c r="H161" s="9"/>
      <c r="I161" s="9"/>
      <c r="J161" s="9"/>
      <c r="K161" s="9"/>
      <c r="L161" s="9"/>
      <c r="M161" s="9"/>
      <c r="N161" s="9"/>
      <c r="O161" s="9"/>
      <c r="P161" s="9"/>
      <c r="Q161" s="9"/>
      <c r="R161" s="9"/>
      <c r="S161" s="9"/>
      <c r="T161" s="9"/>
      <c r="U161" s="9"/>
    </row>
    <row r="162" spans="1:21" ht="15.75" customHeight="1" x14ac:dyDescent="0.2">
      <c r="A162" s="9"/>
      <c r="B162" s="9"/>
      <c r="C162" s="9"/>
      <c r="D162" s="9"/>
      <c r="E162" s="9"/>
      <c r="F162" s="9"/>
      <c r="G162" s="9"/>
      <c r="H162" s="9"/>
      <c r="I162" s="9"/>
      <c r="J162" s="9"/>
      <c r="K162" s="9"/>
      <c r="L162" s="9"/>
      <c r="M162" s="9"/>
      <c r="N162" s="9"/>
      <c r="O162" s="9"/>
      <c r="P162" s="9"/>
      <c r="Q162" s="9"/>
      <c r="R162" s="9"/>
      <c r="S162" s="9"/>
      <c r="T162" s="9"/>
      <c r="U162" s="9"/>
    </row>
    <row r="163" spans="1:21" ht="15.75" customHeight="1" x14ac:dyDescent="0.2">
      <c r="A163" s="9"/>
      <c r="B163" s="9"/>
      <c r="C163" s="9"/>
      <c r="D163" s="9"/>
      <c r="E163" s="9"/>
      <c r="F163" s="9"/>
      <c r="G163" s="9"/>
      <c r="H163" s="9"/>
      <c r="I163" s="9"/>
      <c r="J163" s="9"/>
      <c r="K163" s="9"/>
      <c r="L163" s="9"/>
      <c r="M163" s="9"/>
      <c r="N163" s="9"/>
      <c r="O163" s="9"/>
      <c r="P163" s="9"/>
      <c r="Q163" s="9"/>
      <c r="R163" s="9"/>
      <c r="S163" s="9"/>
      <c r="T163" s="9"/>
      <c r="U163" s="9"/>
    </row>
    <row r="164" spans="1:21" ht="15.75" customHeight="1" x14ac:dyDescent="0.2">
      <c r="A164" s="9"/>
      <c r="B164" s="9"/>
      <c r="C164" s="9"/>
      <c r="D164" s="9"/>
      <c r="E164" s="9"/>
      <c r="F164" s="9"/>
      <c r="G164" s="9"/>
      <c r="H164" s="9"/>
      <c r="I164" s="9"/>
      <c r="J164" s="9"/>
      <c r="K164" s="9"/>
      <c r="L164" s="9"/>
      <c r="M164" s="9"/>
      <c r="N164" s="9"/>
      <c r="O164" s="9"/>
      <c r="P164" s="9"/>
      <c r="Q164" s="9"/>
      <c r="R164" s="9"/>
      <c r="S164" s="9"/>
      <c r="T164" s="9"/>
      <c r="U164" s="9"/>
    </row>
    <row r="165" spans="1:21" ht="15.75" customHeight="1" x14ac:dyDescent="0.2">
      <c r="A165" s="9"/>
      <c r="B165" s="9"/>
      <c r="C165" s="9"/>
      <c r="D165" s="9"/>
      <c r="E165" s="9"/>
      <c r="F165" s="9"/>
      <c r="G165" s="9"/>
      <c r="H165" s="9"/>
      <c r="I165" s="9"/>
      <c r="J165" s="9"/>
      <c r="K165" s="9"/>
      <c r="L165" s="9"/>
      <c r="M165" s="9"/>
      <c r="N165" s="9"/>
      <c r="O165" s="9"/>
      <c r="P165" s="9"/>
      <c r="Q165" s="9"/>
      <c r="R165" s="9"/>
      <c r="S165" s="9"/>
      <c r="T165" s="9"/>
      <c r="U165" s="9"/>
    </row>
    <row r="166" spans="1:21" ht="15.75" customHeight="1" x14ac:dyDescent="0.2">
      <c r="A166" s="9"/>
      <c r="B166" s="9"/>
      <c r="C166" s="9"/>
      <c r="D166" s="9"/>
      <c r="E166" s="9"/>
      <c r="F166" s="9"/>
      <c r="G166" s="9"/>
      <c r="H166" s="9"/>
      <c r="I166" s="9"/>
      <c r="J166" s="9"/>
      <c r="K166" s="9"/>
      <c r="L166" s="9"/>
      <c r="M166" s="9"/>
      <c r="N166" s="9"/>
      <c r="O166" s="9"/>
      <c r="P166" s="9"/>
      <c r="Q166" s="9"/>
      <c r="R166" s="9"/>
      <c r="S166" s="9"/>
      <c r="T166" s="9"/>
      <c r="U166" s="9"/>
    </row>
    <row r="167" spans="1:21" ht="15.75" customHeight="1" x14ac:dyDescent="0.2">
      <c r="A167" s="9"/>
      <c r="B167" s="9"/>
      <c r="C167" s="9"/>
      <c r="D167" s="9"/>
      <c r="E167" s="9"/>
      <c r="F167" s="9"/>
      <c r="G167" s="9"/>
      <c r="H167" s="9"/>
      <c r="I167" s="9"/>
      <c r="J167" s="9"/>
      <c r="K167" s="9"/>
      <c r="L167" s="9"/>
      <c r="M167" s="9"/>
      <c r="N167" s="9"/>
      <c r="O167" s="9"/>
      <c r="P167" s="9"/>
      <c r="Q167" s="9"/>
      <c r="R167" s="9"/>
      <c r="S167" s="9"/>
      <c r="T167" s="9"/>
      <c r="U167" s="9"/>
    </row>
    <row r="168" spans="1:21" ht="15.75" customHeight="1" x14ac:dyDescent="0.2">
      <c r="A168" s="9"/>
      <c r="B168" s="9"/>
      <c r="C168" s="9"/>
      <c r="D168" s="9"/>
      <c r="E168" s="9"/>
      <c r="F168" s="9"/>
      <c r="G168" s="9"/>
      <c r="H168" s="9"/>
      <c r="I168" s="9"/>
      <c r="J168" s="9"/>
      <c r="K168" s="9"/>
      <c r="L168" s="9"/>
      <c r="M168" s="9"/>
      <c r="N168" s="9"/>
      <c r="O168" s="9"/>
      <c r="P168" s="9"/>
      <c r="Q168" s="9"/>
      <c r="R168" s="9"/>
      <c r="S168" s="9"/>
      <c r="T168" s="9"/>
      <c r="U168" s="9"/>
    </row>
    <row r="169" spans="1:21" ht="15.75" customHeight="1" x14ac:dyDescent="0.2">
      <c r="A169" s="9"/>
      <c r="B169" s="9"/>
      <c r="C169" s="9"/>
      <c r="D169" s="9"/>
      <c r="E169" s="9"/>
      <c r="F169" s="9"/>
      <c r="G169" s="9"/>
      <c r="H169" s="9"/>
      <c r="I169" s="9"/>
      <c r="J169" s="9"/>
      <c r="K169" s="9"/>
      <c r="L169" s="9"/>
      <c r="M169" s="9"/>
      <c r="N169" s="9"/>
      <c r="O169" s="9"/>
      <c r="P169" s="9"/>
      <c r="Q169" s="9"/>
      <c r="R169" s="9"/>
      <c r="S169" s="9"/>
      <c r="T169" s="9"/>
      <c r="U169" s="9"/>
    </row>
    <row r="170" spans="1:21" ht="15.75" customHeight="1" x14ac:dyDescent="0.2">
      <c r="A170" s="9"/>
      <c r="B170" s="9"/>
      <c r="C170" s="9"/>
      <c r="D170" s="9"/>
      <c r="E170" s="9"/>
      <c r="F170" s="9"/>
      <c r="G170" s="9"/>
      <c r="H170" s="9"/>
      <c r="I170" s="9"/>
      <c r="J170" s="9"/>
      <c r="K170" s="9"/>
      <c r="L170" s="9"/>
      <c r="M170" s="9"/>
      <c r="N170" s="9"/>
      <c r="O170" s="9"/>
      <c r="P170" s="9"/>
      <c r="Q170" s="9"/>
      <c r="R170" s="9"/>
      <c r="S170" s="9"/>
      <c r="T170" s="9"/>
      <c r="U170" s="9"/>
    </row>
    <row r="171" spans="1:21" ht="15.75" customHeight="1" x14ac:dyDescent="0.2">
      <c r="A171" s="9"/>
      <c r="B171" s="9"/>
      <c r="C171" s="9"/>
      <c r="D171" s="9"/>
      <c r="E171" s="9"/>
      <c r="F171" s="9"/>
      <c r="G171" s="9"/>
      <c r="H171" s="9"/>
      <c r="I171" s="9"/>
      <c r="J171" s="9"/>
      <c r="K171" s="9"/>
      <c r="L171" s="9"/>
      <c r="M171" s="9"/>
      <c r="N171" s="9"/>
      <c r="O171" s="9"/>
      <c r="P171" s="9"/>
      <c r="Q171" s="9"/>
      <c r="R171" s="9"/>
      <c r="S171" s="9"/>
      <c r="T171" s="9"/>
      <c r="U171" s="9"/>
    </row>
    <row r="172" spans="1:21" ht="15.75" customHeight="1" x14ac:dyDescent="0.2">
      <c r="A172" s="9"/>
      <c r="B172" s="9"/>
      <c r="C172" s="9"/>
      <c r="D172" s="9"/>
      <c r="E172" s="9"/>
      <c r="F172" s="9"/>
      <c r="G172" s="9"/>
      <c r="H172" s="9"/>
      <c r="I172" s="9"/>
      <c r="J172" s="9"/>
      <c r="K172" s="9"/>
      <c r="L172" s="9"/>
      <c r="M172" s="9"/>
      <c r="N172" s="9"/>
      <c r="O172" s="9"/>
      <c r="P172" s="9"/>
      <c r="Q172" s="9"/>
      <c r="R172" s="9"/>
      <c r="S172" s="9"/>
      <c r="T172" s="9"/>
      <c r="U172" s="9"/>
    </row>
    <row r="173" spans="1:21" ht="15.75" customHeight="1" x14ac:dyDescent="0.2">
      <c r="A173" s="9"/>
      <c r="B173" s="9"/>
      <c r="C173" s="9"/>
      <c r="D173" s="9"/>
      <c r="E173" s="9"/>
      <c r="F173" s="9"/>
      <c r="G173" s="9"/>
      <c r="H173" s="9"/>
      <c r="I173" s="9"/>
      <c r="J173" s="9"/>
      <c r="K173" s="9"/>
      <c r="L173" s="9"/>
      <c r="M173" s="9"/>
      <c r="N173" s="9"/>
      <c r="O173" s="9"/>
      <c r="P173" s="9"/>
      <c r="Q173" s="9"/>
      <c r="R173" s="9"/>
      <c r="S173" s="9"/>
      <c r="T173" s="9"/>
      <c r="U173" s="9"/>
    </row>
    <row r="174" spans="1:21" ht="15.75" customHeight="1" x14ac:dyDescent="0.2">
      <c r="A174" s="9"/>
      <c r="B174" s="9"/>
      <c r="C174" s="9"/>
      <c r="D174" s="9"/>
      <c r="E174" s="9"/>
      <c r="F174" s="9"/>
      <c r="G174" s="9"/>
      <c r="H174" s="9"/>
      <c r="I174" s="9"/>
      <c r="J174" s="9"/>
      <c r="K174" s="9"/>
      <c r="L174" s="9"/>
      <c r="M174" s="9"/>
      <c r="N174" s="9"/>
      <c r="O174" s="9"/>
      <c r="P174" s="9"/>
      <c r="Q174" s="9"/>
      <c r="R174" s="9"/>
      <c r="S174" s="9"/>
      <c r="T174" s="9"/>
      <c r="U174" s="9"/>
    </row>
    <row r="175" spans="1:21" ht="15.75" customHeight="1" x14ac:dyDescent="0.2">
      <c r="A175" s="9"/>
      <c r="B175" s="9"/>
      <c r="C175" s="9"/>
      <c r="D175" s="9"/>
      <c r="E175" s="9"/>
      <c r="F175" s="9"/>
      <c r="G175" s="9"/>
      <c r="H175" s="9"/>
      <c r="I175" s="9"/>
      <c r="J175" s="9"/>
      <c r="K175" s="9"/>
      <c r="L175" s="9"/>
      <c r="M175" s="9"/>
      <c r="N175" s="9"/>
      <c r="O175" s="9"/>
      <c r="P175" s="9"/>
      <c r="Q175" s="9"/>
      <c r="R175" s="9"/>
      <c r="S175" s="9"/>
      <c r="T175" s="9"/>
      <c r="U175" s="9"/>
    </row>
    <row r="176" spans="1:21" ht="15.75" customHeight="1" x14ac:dyDescent="0.2">
      <c r="A176" s="9"/>
      <c r="B176" s="9"/>
      <c r="C176" s="9"/>
      <c r="D176" s="9"/>
      <c r="E176" s="9"/>
      <c r="F176" s="9"/>
      <c r="G176" s="9"/>
      <c r="H176" s="9"/>
      <c r="I176" s="9"/>
      <c r="J176" s="9"/>
      <c r="K176" s="9"/>
      <c r="L176" s="9"/>
      <c r="M176" s="9"/>
      <c r="N176" s="9"/>
      <c r="O176" s="9"/>
      <c r="P176" s="9"/>
      <c r="Q176" s="9"/>
      <c r="R176" s="9"/>
      <c r="S176" s="9"/>
      <c r="T176" s="9"/>
      <c r="U176" s="9"/>
    </row>
    <row r="177" spans="1:21" ht="15.75" customHeight="1" x14ac:dyDescent="0.2">
      <c r="A177" s="9"/>
      <c r="B177" s="9"/>
      <c r="C177" s="9"/>
      <c r="D177" s="9"/>
      <c r="E177" s="9"/>
      <c r="F177" s="9"/>
      <c r="G177" s="9"/>
      <c r="H177" s="9"/>
      <c r="I177" s="9"/>
      <c r="J177" s="9"/>
      <c r="K177" s="9"/>
      <c r="L177" s="9"/>
      <c r="M177" s="9"/>
      <c r="N177" s="9"/>
      <c r="O177" s="9"/>
      <c r="P177" s="9"/>
      <c r="Q177" s="9"/>
      <c r="R177" s="9"/>
      <c r="S177" s="9"/>
      <c r="T177" s="9"/>
      <c r="U177" s="9"/>
    </row>
    <row r="178" spans="1:21" ht="15.75" customHeight="1" x14ac:dyDescent="0.2">
      <c r="A178" s="9"/>
      <c r="B178" s="9"/>
      <c r="C178" s="9"/>
      <c r="D178" s="9"/>
      <c r="E178" s="9"/>
      <c r="F178" s="9"/>
      <c r="G178" s="9"/>
      <c r="H178" s="9"/>
      <c r="I178" s="9"/>
      <c r="J178" s="9"/>
      <c r="K178" s="9"/>
      <c r="L178" s="9"/>
      <c r="M178" s="9"/>
      <c r="N178" s="9"/>
      <c r="O178" s="9"/>
      <c r="P178" s="9"/>
      <c r="Q178" s="9"/>
      <c r="R178" s="9"/>
      <c r="S178" s="9"/>
      <c r="T178" s="9"/>
      <c r="U178" s="9"/>
    </row>
    <row r="179" spans="1:21" ht="15.75" customHeight="1" x14ac:dyDescent="0.2">
      <c r="A179" s="9"/>
      <c r="B179" s="9"/>
      <c r="C179" s="9"/>
      <c r="D179" s="9"/>
      <c r="E179" s="9"/>
      <c r="F179" s="9"/>
      <c r="G179" s="9"/>
      <c r="H179" s="9"/>
      <c r="I179" s="9"/>
      <c r="J179" s="9"/>
      <c r="K179" s="9"/>
      <c r="L179" s="9"/>
      <c r="M179" s="9"/>
      <c r="N179" s="9"/>
      <c r="O179" s="9"/>
      <c r="P179" s="9"/>
      <c r="Q179" s="9"/>
      <c r="R179" s="9"/>
      <c r="S179" s="9"/>
      <c r="T179" s="9"/>
      <c r="U179" s="9"/>
    </row>
    <row r="180" spans="1:21" ht="15.75" customHeight="1" x14ac:dyDescent="0.2">
      <c r="A180" s="9"/>
      <c r="B180" s="9"/>
      <c r="C180" s="9"/>
      <c r="D180" s="9"/>
      <c r="E180" s="9"/>
      <c r="F180" s="9"/>
      <c r="G180" s="9"/>
      <c r="H180" s="9"/>
      <c r="I180" s="9"/>
      <c r="J180" s="9"/>
      <c r="K180" s="9"/>
      <c r="L180" s="9"/>
      <c r="M180" s="9"/>
      <c r="N180" s="9"/>
      <c r="O180" s="9"/>
      <c r="P180" s="9"/>
      <c r="Q180" s="9"/>
      <c r="R180" s="9"/>
      <c r="S180" s="9"/>
      <c r="T180" s="9"/>
      <c r="U180" s="9"/>
    </row>
    <row r="181" spans="1:21" ht="15.75" customHeight="1" x14ac:dyDescent="0.2">
      <c r="A181" s="9"/>
      <c r="B181" s="9"/>
      <c r="C181" s="9"/>
      <c r="D181" s="9"/>
      <c r="E181" s="9"/>
      <c r="F181" s="9"/>
      <c r="G181" s="9"/>
      <c r="H181" s="9"/>
      <c r="I181" s="9"/>
      <c r="J181" s="9"/>
      <c r="K181" s="9"/>
      <c r="L181" s="9"/>
      <c r="M181" s="9"/>
      <c r="N181" s="9"/>
      <c r="O181" s="9"/>
      <c r="P181" s="9"/>
      <c r="Q181" s="9"/>
      <c r="R181" s="9"/>
      <c r="S181" s="9"/>
      <c r="T181" s="9"/>
      <c r="U181" s="9"/>
    </row>
    <row r="182" spans="1:21" ht="15.75" customHeight="1" x14ac:dyDescent="0.2">
      <c r="A182" s="9"/>
      <c r="B182" s="9"/>
      <c r="C182" s="9"/>
      <c r="D182" s="9"/>
      <c r="E182" s="9"/>
      <c r="F182" s="9"/>
      <c r="G182" s="9"/>
      <c r="H182" s="9"/>
      <c r="I182" s="9"/>
      <c r="J182" s="9"/>
      <c r="K182" s="9"/>
      <c r="L182" s="9"/>
      <c r="M182" s="9"/>
      <c r="N182" s="9"/>
      <c r="O182" s="9"/>
      <c r="P182" s="9"/>
      <c r="Q182" s="9"/>
      <c r="R182" s="9"/>
      <c r="S182" s="9"/>
      <c r="T182" s="9"/>
      <c r="U182" s="9"/>
    </row>
    <row r="183" spans="1:21" ht="15.75" customHeight="1" x14ac:dyDescent="0.2">
      <c r="A183" s="9"/>
      <c r="B183" s="9"/>
      <c r="C183" s="9"/>
      <c r="D183" s="9"/>
      <c r="E183" s="9"/>
      <c r="F183" s="9"/>
      <c r="G183" s="9"/>
      <c r="H183" s="9"/>
      <c r="I183" s="9"/>
      <c r="J183" s="9"/>
      <c r="K183" s="9"/>
      <c r="L183" s="9"/>
      <c r="M183" s="9"/>
      <c r="N183" s="9"/>
      <c r="O183" s="9"/>
      <c r="P183" s="9"/>
      <c r="Q183" s="9"/>
      <c r="R183" s="9"/>
      <c r="S183" s="9"/>
      <c r="T183" s="9"/>
      <c r="U183" s="9"/>
    </row>
    <row r="184" spans="1:21" ht="15.75" customHeight="1" x14ac:dyDescent="0.2">
      <c r="A184" s="9"/>
      <c r="B184" s="9"/>
      <c r="C184" s="9"/>
      <c r="D184" s="9"/>
      <c r="E184" s="9"/>
      <c r="F184" s="9"/>
      <c r="G184" s="9"/>
      <c r="H184" s="9"/>
      <c r="I184" s="9"/>
      <c r="J184" s="9"/>
      <c r="K184" s="9"/>
      <c r="L184" s="9"/>
      <c r="M184" s="9"/>
      <c r="N184" s="9"/>
      <c r="O184" s="9"/>
      <c r="P184" s="9"/>
      <c r="Q184" s="9"/>
      <c r="R184" s="9"/>
      <c r="S184" s="9"/>
      <c r="T184" s="9"/>
      <c r="U184" s="9"/>
    </row>
    <row r="185" spans="1:21" ht="15.75" customHeight="1" x14ac:dyDescent="0.2">
      <c r="A185" s="9"/>
      <c r="B185" s="9"/>
      <c r="C185" s="9"/>
      <c r="D185" s="9"/>
      <c r="E185" s="9"/>
      <c r="F185" s="9"/>
      <c r="G185" s="9"/>
      <c r="H185" s="9"/>
      <c r="I185" s="9"/>
      <c r="J185" s="9"/>
      <c r="K185" s="9"/>
      <c r="L185" s="9"/>
      <c r="M185" s="9"/>
      <c r="N185" s="9"/>
      <c r="O185" s="9"/>
      <c r="P185" s="9"/>
      <c r="Q185" s="9"/>
      <c r="R185" s="9"/>
      <c r="S185" s="9"/>
      <c r="T185" s="9"/>
      <c r="U185" s="9"/>
    </row>
    <row r="186" spans="1:21" ht="15.75" customHeight="1" x14ac:dyDescent="0.2">
      <c r="A186" s="9"/>
      <c r="B186" s="9"/>
      <c r="C186" s="9"/>
      <c r="D186" s="9"/>
      <c r="E186" s="9"/>
      <c r="F186" s="9"/>
      <c r="G186" s="9"/>
      <c r="H186" s="9"/>
      <c r="I186" s="9"/>
      <c r="J186" s="9"/>
      <c r="K186" s="9"/>
      <c r="L186" s="9"/>
      <c r="M186" s="9"/>
      <c r="N186" s="9"/>
      <c r="O186" s="9"/>
      <c r="P186" s="9"/>
      <c r="Q186" s="9"/>
      <c r="R186" s="9"/>
      <c r="S186" s="9"/>
      <c r="T186" s="9"/>
      <c r="U186" s="9"/>
    </row>
    <row r="187" spans="1:21" ht="15.75" customHeight="1" x14ac:dyDescent="0.2">
      <c r="A187" s="9"/>
      <c r="B187" s="9"/>
      <c r="C187" s="9"/>
      <c r="D187" s="9"/>
      <c r="E187" s="9"/>
      <c r="F187" s="9"/>
      <c r="G187" s="9"/>
      <c r="H187" s="9"/>
      <c r="I187" s="9"/>
      <c r="J187" s="9"/>
      <c r="K187" s="9"/>
      <c r="L187" s="9"/>
      <c r="M187" s="9"/>
      <c r="N187" s="9"/>
      <c r="O187" s="9"/>
      <c r="P187" s="9"/>
      <c r="Q187" s="9"/>
      <c r="R187" s="9"/>
      <c r="S187" s="9"/>
      <c r="T187" s="9"/>
      <c r="U187" s="9"/>
    </row>
    <row r="188" spans="1:21" ht="15.75" customHeight="1" x14ac:dyDescent="0.2">
      <c r="A188" s="9"/>
      <c r="B188" s="9"/>
      <c r="C188" s="9"/>
      <c r="D188" s="9"/>
      <c r="E188" s="9"/>
      <c r="F188" s="9"/>
      <c r="G188" s="9"/>
      <c r="H188" s="9"/>
      <c r="I188" s="9"/>
      <c r="J188" s="9"/>
      <c r="K188" s="9"/>
      <c r="L188" s="9"/>
      <c r="M188" s="9"/>
      <c r="N188" s="9"/>
      <c r="O188" s="9"/>
      <c r="P188" s="9"/>
      <c r="Q188" s="9"/>
      <c r="R188" s="9"/>
      <c r="S188" s="9"/>
      <c r="T188" s="9"/>
      <c r="U188" s="9"/>
    </row>
    <row r="189" spans="1:21" ht="15.75" customHeight="1" x14ac:dyDescent="0.2">
      <c r="A189" s="9"/>
      <c r="B189" s="9"/>
      <c r="C189" s="9"/>
      <c r="D189" s="9"/>
      <c r="E189" s="9"/>
      <c r="F189" s="9"/>
      <c r="G189" s="9"/>
      <c r="H189" s="9"/>
      <c r="I189" s="9"/>
      <c r="J189" s="9"/>
      <c r="K189" s="9"/>
      <c r="L189" s="9"/>
      <c r="M189" s="9"/>
      <c r="N189" s="9"/>
      <c r="O189" s="9"/>
      <c r="P189" s="9"/>
      <c r="Q189" s="9"/>
      <c r="R189" s="9"/>
      <c r="S189" s="9"/>
      <c r="T189" s="9"/>
      <c r="U189" s="9"/>
    </row>
    <row r="190" spans="1:21" ht="15.75" customHeight="1" x14ac:dyDescent="0.2">
      <c r="A190" s="9"/>
      <c r="B190" s="9"/>
      <c r="C190" s="9"/>
      <c r="D190" s="9"/>
      <c r="E190" s="9"/>
      <c r="F190" s="9"/>
      <c r="G190" s="9"/>
      <c r="H190" s="9"/>
      <c r="I190" s="9"/>
      <c r="J190" s="9"/>
      <c r="K190" s="9"/>
      <c r="L190" s="9"/>
      <c r="M190" s="9"/>
      <c r="N190" s="9"/>
      <c r="O190" s="9"/>
      <c r="P190" s="9"/>
      <c r="Q190" s="9"/>
      <c r="R190" s="9"/>
      <c r="S190" s="9"/>
      <c r="T190" s="9"/>
      <c r="U190" s="9"/>
    </row>
    <row r="191" spans="1:21" ht="15.75" customHeight="1" x14ac:dyDescent="0.2">
      <c r="A191" s="9"/>
      <c r="B191" s="9"/>
      <c r="C191" s="9"/>
      <c r="D191" s="9"/>
      <c r="E191" s="9"/>
      <c r="F191" s="9"/>
      <c r="G191" s="9"/>
      <c r="H191" s="9"/>
      <c r="I191" s="9"/>
      <c r="J191" s="9"/>
      <c r="K191" s="9"/>
      <c r="L191" s="9"/>
      <c r="M191" s="9"/>
      <c r="N191" s="9"/>
      <c r="O191" s="9"/>
      <c r="P191" s="9"/>
      <c r="Q191" s="9"/>
      <c r="R191" s="9"/>
      <c r="S191" s="9"/>
      <c r="T191" s="9"/>
      <c r="U191" s="9"/>
    </row>
    <row r="192" spans="1:21" ht="15.75" customHeight="1" x14ac:dyDescent="0.2">
      <c r="A192" s="9"/>
      <c r="B192" s="9"/>
      <c r="C192" s="9"/>
      <c r="D192" s="9"/>
      <c r="E192" s="9"/>
      <c r="F192" s="9"/>
      <c r="G192" s="9"/>
      <c r="H192" s="9"/>
      <c r="I192" s="9"/>
      <c r="J192" s="9"/>
      <c r="K192" s="9"/>
      <c r="L192" s="9"/>
      <c r="M192" s="9"/>
      <c r="N192" s="9"/>
      <c r="O192" s="9"/>
      <c r="P192" s="9"/>
      <c r="Q192" s="9"/>
      <c r="R192" s="9"/>
      <c r="S192" s="9"/>
      <c r="T192" s="9"/>
      <c r="U192" s="9"/>
    </row>
    <row r="193" spans="1:21" ht="15.75" customHeight="1" x14ac:dyDescent="0.2">
      <c r="A193" s="9"/>
      <c r="B193" s="9"/>
      <c r="C193" s="9"/>
      <c r="D193" s="9"/>
      <c r="E193" s="9"/>
      <c r="F193" s="9"/>
      <c r="G193" s="9"/>
      <c r="H193" s="9"/>
      <c r="I193" s="9"/>
      <c r="J193" s="9"/>
      <c r="K193" s="9"/>
      <c r="L193" s="9"/>
      <c r="M193" s="9"/>
      <c r="N193" s="9"/>
      <c r="O193" s="9"/>
      <c r="P193" s="9"/>
      <c r="Q193" s="9"/>
      <c r="R193" s="9"/>
      <c r="S193" s="9"/>
      <c r="T193" s="9"/>
      <c r="U193" s="9"/>
    </row>
    <row r="194" spans="1:21" ht="15.75" customHeight="1" x14ac:dyDescent="0.2">
      <c r="A194" s="9"/>
      <c r="B194" s="9"/>
      <c r="C194" s="9"/>
      <c r="D194" s="9"/>
      <c r="E194" s="9"/>
      <c r="F194" s="9"/>
      <c r="G194" s="9"/>
      <c r="H194" s="9"/>
      <c r="I194" s="9"/>
      <c r="J194" s="9"/>
      <c r="K194" s="9"/>
      <c r="L194" s="9"/>
      <c r="M194" s="9"/>
      <c r="N194" s="9"/>
      <c r="O194" s="9"/>
      <c r="P194" s="9"/>
      <c r="Q194" s="9"/>
      <c r="R194" s="9"/>
      <c r="S194" s="9"/>
      <c r="T194" s="9"/>
      <c r="U194" s="9"/>
    </row>
    <row r="195" spans="1:21" ht="15.75" customHeight="1" x14ac:dyDescent="0.2">
      <c r="A195" s="9"/>
      <c r="B195" s="9"/>
      <c r="C195" s="9"/>
      <c r="D195" s="9"/>
      <c r="E195" s="9"/>
      <c r="F195" s="9"/>
      <c r="G195" s="9"/>
      <c r="H195" s="9"/>
      <c r="I195" s="9"/>
      <c r="J195" s="9"/>
      <c r="K195" s="9"/>
      <c r="L195" s="9"/>
      <c r="M195" s="9"/>
      <c r="N195" s="9"/>
      <c r="O195" s="9"/>
      <c r="P195" s="9"/>
      <c r="Q195" s="9"/>
      <c r="R195" s="9"/>
      <c r="S195" s="9"/>
      <c r="T195" s="9"/>
      <c r="U195" s="9"/>
    </row>
    <row r="196" spans="1:21" ht="15.75" customHeight="1" x14ac:dyDescent="0.2">
      <c r="A196" s="9"/>
      <c r="B196" s="9"/>
      <c r="C196" s="9"/>
      <c r="D196" s="9"/>
      <c r="E196" s="9"/>
      <c r="F196" s="9"/>
      <c r="G196" s="9"/>
      <c r="H196" s="9"/>
      <c r="I196" s="9"/>
      <c r="J196" s="9"/>
      <c r="K196" s="9"/>
      <c r="L196" s="9"/>
      <c r="M196" s="9"/>
      <c r="N196" s="9"/>
      <c r="O196" s="9"/>
      <c r="P196" s="9"/>
      <c r="Q196" s="9"/>
      <c r="R196" s="9"/>
      <c r="S196" s="9"/>
      <c r="T196" s="9"/>
      <c r="U196" s="9"/>
    </row>
    <row r="197" spans="1:21" ht="15.75" customHeight="1" x14ac:dyDescent="0.2">
      <c r="A197" s="9"/>
      <c r="B197" s="9"/>
      <c r="C197" s="9"/>
      <c r="D197" s="9"/>
      <c r="E197" s="9"/>
      <c r="F197" s="9"/>
      <c r="G197" s="9"/>
      <c r="H197" s="9"/>
      <c r="I197" s="9"/>
      <c r="J197" s="9"/>
      <c r="K197" s="9"/>
      <c r="L197" s="9"/>
      <c r="M197" s="9"/>
      <c r="N197" s="9"/>
      <c r="O197" s="9"/>
      <c r="P197" s="9"/>
      <c r="Q197" s="9"/>
      <c r="R197" s="9"/>
      <c r="S197" s="9"/>
      <c r="T197" s="9"/>
      <c r="U197" s="9"/>
    </row>
    <row r="198" spans="1:21" ht="15.75" customHeight="1" x14ac:dyDescent="0.2">
      <c r="A198" s="9"/>
      <c r="B198" s="9"/>
      <c r="C198" s="9"/>
      <c r="D198" s="9"/>
      <c r="E198" s="9"/>
      <c r="F198" s="9"/>
      <c r="G198" s="9"/>
      <c r="H198" s="9"/>
      <c r="I198" s="9"/>
      <c r="J198" s="9"/>
      <c r="K198" s="9"/>
      <c r="L198" s="9"/>
      <c r="M198" s="9"/>
      <c r="N198" s="9"/>
      <c r="O198" s="9"/>
      <c r="P198" s="9"/>
      <c r="Q198" s="9"/>
      <c r="R198" s="9"/>
      <c r="S198" s="9"/>
      <c r="T198" s="9"/>
      <c r="U198" s="9"/>
    </row>
    <row r="199" spans="1:21" ht="15.75" customHeight="1" x14ac:dyDescent="0.2">
      <c r="A199" s="9"/>
      <c r="B199" s="9"/>
      <c r="C199" s="9"/>
      <c r="D199" s="9"/>
      <c r="E199" s="9"/>
      <c r="F199" s="9"/>
      <c r="G199" s="9"/>
      <c r="H199" s="9"/>
      <c r="I199" s="9"/>
      <c r="J199" s="9"/>
      <c r="K199" s="9"/>
      <c r="L199" s="9"/>
      <c r="M199" s="9"/>
      <c r="N199" s="9"/>
      <c r="O199" s="9"/>
      <c r="P199" s="9"/>
      <c r="Q199" s="9"/>
      <c r="R199" s="9"/>
      <c r="S199" s="9"/>
      <c r="T199" s="9"/>
      <c r="U199" s="9"/>
    </row>
    <row r="200" spans="1:21" ht="15.75" customHeight="1" x14ac:dyDescent="0.2">
      <c r="A200" s="9"/>
      <c r="B200" s="9"/>
      <c r="C200" s="9"/>
      <c r="D200" s="9"/>
      <c r="E200" s="9"/>
      <c r="F200" s="9"/>
      <c r="G200" s="9"/>
      <c r="H200" s="9"/>
      <c r="I200" s="9"/>
      <c r="J200" s="9"/>
      <c r="K200" s="9"/>
      <c r="L200" s="9"/>
      <c r="M200" s="9"/>
      <c r="N200" s="9"/>
      <c r="O200" s="9"/>
      <c r="P200" s="9"/>
      <c r="Q200" s="9"/>
      <c r="R200" s="9"/>
      <c r="S200" s="9"/>
      <c r="T200" s="9"/>
      <c r="U200" s="9"/>
    </row>
    <row r="201" spans="1:21" ht="15.75" customHeight="1" x14ac:dyDescent="0.2">
      <c r="A201" s="9"/>
      <c r="B201" s="9"/>
      <c r="C201" s="9"/>
      <c r="D201" s="9"/>
      <c r="E201" s="9"/>
      <c r="F201" s="9"/>
      <c r="G201" s="9"/>
      <c r="H201" s="9"/>
      <c r="I201" s="9"/>
      <c r="J201" s="9"/>
      <c r="K201" s="9"/>
      <c r="L201" s="9"/>
      <c r="M201" s="9"/>
      <c r="N201" s="9"/>
      <c r="O201" s="9"/>
      <c r="P201" s="9"/>
      <c r="Q201" s="9"/>
      <c r="R201" s="9"/>
      <c r="S201" s="9"/>
      <c r="T201" s="9"/>
      <c r="U201" s="9"/>
    </row>
    <row r="202" spans="1:21" ht="15.75" customHeight="1" x14ac:dyDescent="0.2">
      <c r="A202" s="9"/>
      <c r="B202" s="9"/>
      <c r="C202" s="9"/>
      <c r="D202" s="9"/>
      <c r="E202" s="9"/>
      <c r="F202" s="9"/>
      <c r="G202" s="9"/>
      <c r="H202" s="9"/>
      <c r="I202" s="9"/>
      <c r="J202" s="9"/>
      <c r="K202" s="9"/>
      <c r="L202" s="9"/>
      <c r="M202" s="9"/>
      <c r="N202" s="9"/>
      <c r="O202" s="9"/>
      <c r="P202" s="9"/>
      <c r="Q202" s="9"/>
      <c r="R202" s="9"/>
      <c r="S202" s="9"/>
      <c r="T202" s="9"/>
      <c r="U202" s="9"/>
    </row>
    <row r="203" spans="1:21" ht="15.75" customHeight="1" x14ac:dyDescent="0.2">
      <c r="A203" s="9"/>
      <c r="B203" s="9"/>
      <c r="C203" s="9"/>
      <c r="D203" s="9"/>
      <c r="E203" s="9"/>
      <c r="F203" s="9"/>
      <c r="G203" s="9"/>
      <c r="H203" s="9"/>
      <c r="I203" s="9"/>
      <c r="J203" s="9"/>
      <c r="K203" s="9"/>
      <c r="L203" s="9"/>
      <c r="M203" s="9"/>
      <c r="N203" s="9"/>
      <c r="O203" s="9"/>
      <c r="P203" s="9"/>
      <c r="Q203" s="9"/>
      <c r="R203" s="9"/>
      <c r="S203" s="9"/>
      <c r="T203" s="9"/>
      <c r="U203" s="9"/>
    </row>
    <row r="204" spans="1:21" ht="15.75" customHeight="1" x14ac:dyDescent="0.2">
      <c r="A204" s="9"/>
      <c r="B204" s="9"/>
      <c r="C204" s="9"/>
      <c r="D204" s="9"/>
      <c r="E204" s="9"/>
      <c r="F204" s="9"/>
      <c r="G204" s="9"/>
      <c r="H204" s="9"/>
      <c r="I204" s="9"/>
      <c r="J204" s="9"/>
      <c r="K204" s="9"/>
      <c r="L204" s="9"/>
      <c r="M204" s="9"/>
      <c r="N204" s="9"/>
      <c r="O204" s="9"/>
      <c r="P204" s="9"/>
      <c r="Q204" s="9"/>
      <c r="R204" s="9"/>
      <c r="S204" s="9"/>
      <c r="T204" s="9"/>
      <c r="U204" s="9"/>
    </row>
    <row r="205" spans="1:21" ht="15.75" customHeight="1" x14ac:dyDescent="0.2">
      <c r="A205" s="9"/>
      <c r="B205" s="9"/>
      <c r="C205" s="9"/>
      <c r="D205" s="9"/>
      <c r="E205" s="9"/>
      <c r="F205" s="9"/>
      <c r="G205" s="9"/>
      <c r="H205" s="9"/>
      <c r="I205" s="9"/>
      <c r="J205" s="9"/>
      <c r="K205" s="9"/>
      <c r="L205" s="9"/>
      <c r="M205" s="9"/>
      <c r="N205" s="9"/>
      <c r="O205" s="9"/>
      <c r="P205" s="9"/>
      <c r="Q205" s="9"/>
      <c r="R205" s="9"/>
      <c r="S205" s="9"/>
      <c r="T205" s="9"/>
      <c r="U205" s="9"/>
    </row>
    <row r="206" spans="1:21" ht="15.75" customHeight="1" x14ac:dyDescent="0.2">
      <c r="A206" s="9"/>
      <c r="B206" s="9"/>
      <c r="C206" s="9"/>
      <c r="D206" s="9"/>
      <c r="E206" s="9"/>
      <c r="F206" s="9"/>
      <c r="G206" s="9"/>
      <c r="H206" s="9"/>
      <c r="I206" s="9"/>
      <c r="J206" s="9"/>
      <c r="K206" s="9"/>
      <c r="L206" s="9"/>
      <c r="M206" s="9"/>
      <c r="N206" s="9"/>
      <c r="O206" s="9"/>
      <c r="P206" s="9"/>
      <c r="Q206" s="9"/>
      <c r="R206" s="9"/>
      <c r="S206" s="9"/>
      <c r="T206" s="9"/>
      <c r="U206" s="9"/>
    </row>
    <row r="207" spans="1:21" ht="15.75" customHeight="1" x14ac:dyDescent="0.2">
      <c r="A207" s="9"/>
      <c r="B207" s="9"/>
      <c r="C207" s="9"/>
      <c r="D207" s="9"/>
      <c r="E207" s="9"/>
      <c r="F207" s="9"/>
      <c r="G207" s="9"/>
      <c r="H207" s="9"/>
      <c r="I207" s="9"/>
      <c r="J207" s="9"/>
      <c r="K207" s="9"/>
      <c r="L207" s="9"/>
      <c r="M207" s="9"/>
      <c r="N207" s="9"/>
      <c r="O207" s="9"/>
      <c r="P207" s="9"/>
      <c r="Q207" s="9"/>
      <c r="R207" s="9"/>
      <c r="S207" s="9"/>
      <c r="T207" s="9"/>
      <c r="U207" s="9"/>
    </row>
    <row r="208" spans="1:21" ht="15.75" customHeight="1" x14ac:dyDescent="0.2">
      <c r="A208" s="9"/>
      <c r="B208" s="9"/>
      <c r="C208" s="9"/>
      <c r="D208" s="9"/>
      <c r="E208" s="9"/>
      <c r="F208" s="9"/>
      <c r="G208" s="9"/>
      <c r="H208" s="9"/>
      <c r="I208" s="9"/>
      <c r="J208" s="9"/>
      <c r="K208" s="9"/>
      <c r="L208" s="9"/>
      <c r="M208" s="9"/>
      <c r="N208" s="9"/>
      <c r="O208" s="9"/>
      <c r="P208" s="9"/>
      <c r="Q208" s="9"/>
      <c r="R208" s="9"/>
      <c r="S208" s="9"/>
      <c r="T208" s="9"/>
      <c r="U208" s="9"/>
    </row>
    <row r="209" spans="1:21" ht="15.75" customHeight="1" x14ac:dyDescent="0.2">
      <c r="A209" s="9"/>
      <c r="B209" s="9"/>
      <c r="C209" s="9"/>
      <c r="D209" s="9"/>
      <c r="E209" s="9"/>
      <c r="F209" s="9"/>
      <c r="G209" s="9"/>
      <c r="H209" s="9"/>
      <c r="I209" s="9"/>
      <c r="J209" s="9"/>
      <c r="K209" s="9"/>
      <c r="L209" s="9"/>
      <c r="M209" s="9"/>
      <c r="N209" s="9"/>
      <c r="O209" s="9"/>
      <c r="P209" s="9"/>
      <c r="Q209" s="9"/>
      <c r="R209" s="9"/>
      <c r="S209" s="9"/>
      <c r="T209" s="9"/>
      <c r="U209" s="9"/>
    </row>
    <row r="210" spans="1:21" ht="15.75" customHeight="1" x14ac:dyDescent="0.2">
      <c r="A210" s="9"/>
      <c r="B210" s="9"/>
      <c r="C210" s="9"/>
      <c r="D210" s="9"/>
      <c r="E210" s="9"/>
      <c r="F210" s="9"/>
      <c r="G210" s="9"/>
      <c r="H210" s="9"/>
      <c r="I210" s="9"/>
      <c r="J210" s="9"/>
      <c r="K210" s="9"/>
      <c r="L210" s="9"/>
      <c r="M210" s="9"/>
      <c r="N210" s="9"/>
      <c r="O210" s="9"/>
      <c r="P210" s="9"/>
      <c r="Q210" s="9"/>
      <c r="R210" s="9"/>
      <c r="S210" s="9"/>
      <c r="T210" s="9"/>
      <c r="U210" s="9"/>
    </row>
    <row r="211" spans="1:21" ht="15.75" customHeight="1" x14ac:dyDescent="0.2">
      <c r="A211" s="9"/>
      <c r="B211" s="9"/>
      <c r="C211" s="9"/>
      <c r="D211" s="9"/>
      <c r="E211" s="9"/>
      <c r="F211" s="9"/>
      <c r="G211" s="9"/>
      <c r="H211" s="9"/>
      <c r="I211" s="9"/>
      <c r="J211" s="9"/>
      <c r="K211" s="9"/>
      <c r="L211" s="9"/>
      <c r="M211" s="9"/>
      <c r="N211" s="9"/>
      <c r="O211" s="9"/>
      <c r="P211" s="9"/>
      <c r="Q211" s="9"/>
      <c r="R211" s="9"/>
      <c r="S211" s="9"/>
      <c r="T211" s="9"/>
      <c r="U211" s="9"/>
    </row>
    <row r="212" spans="1:21" ht="15.75" customHeight="1" x14ac:dyDescent="0.2">
      <c r="A212" s="9"/>
      <c r="B212" s="9"/>
      <c r="C212" s="9"/>
      <c r="D212" s="9"/>
      <c r="E212" s="9"/>
      <c r="F212" s="9"/>
      <c r="G212" s="9"/>
      <c r="H212" s="9"/>
      <c r="I212" s="9"/>
      <c r="J212" s="9"/>
      <c r="K212" s="9"/>
      <c r="L212" s="9"/>
      <c r="M212" s="9"/>
      <c r="N212" s="9"/>
      <c r="O212" s="9"/>
      <c r="P212" s="9"/>
      <c r="Q212" s="9"/>
      <c r="R212" s="9"/>
      <c r="S212" s="9"/>
      <c r="T212" s="9"/>
      <c r="U212" s="9"/>
    </row>
    <row r="213" spans="1:21" ht="15.75" customHeight="1" x14ac:dyDescent="0.2">
      <c r="A213" s="9"/>
      <c r="B213" s="9"/>
      <c r="C213" s="9"/>
      <c r="D213" s="9"/>
      <c r="E213" s="9"/>
      <c r="F213" s="9"/>
      <c r="G213" s="9"/>
      <c r="H213" s="9"/>
      <c r="I213" s="9"/>
      <c r="J213" s="9"/>
      <c r="K213" s="9"/>
      <c r="L213" s="9"/>
      <c r="M213" s="9"/>
      <c r="N213" s="9"/>
      <c r="O213" s="9"/>
      <c r="P213" s="9"/>
      <c r="Q213" s="9"/>
      <c r="R213" s="9"/>
      <c r="S213" s="9"/>
      <c r="T213" s="9"/>
      <c r="U213" s="9"/>
    </row>
    <row r="214" spans="1:21" ht="15.75" customHeight="1" x14ac:dyDescent="0.2">
      <c r="A214" s="9"/>
      <c r="B214" s="9"/>
      <c r="C214" s="9"/>
      <c r="D214" s="9"/>
      <c r="E214" s="9"/>
      <c r="F214" s="9"/>
      <c r="G214" s="9"/>
      <c r="H214" s="9"/>
      <c r="I214" s="9"/>
      <c r="J214" s="9"/>
      <c r="K214" s="9"/>
      <c r="L214" s="9"/>
      <c r="M214" s="9"/>
      <c r="N214" s="9"/>
      <c r="O214" s="9"/>
      <c r="P214" s="9"/>
      <c r="Q214" s="9"/>
      <c r="R214" s="9"/>
      <c r="S214" s="9"/>
      <c r="T214" s="9"/>
      <c r="U214" s="9"/>
    </row>
    <row r="215" spans="1:21" ht="15.75" customHeight="1" x14ac:dyDescent="0.2">
      <c r="A215" s="9"/>
      <c r="B215" s="9"/>
      <c r="C215" s="9"/>
      <c r="D215" s="9"/>
      <c r="E215" s="9"/>
      <c r="F215" s="9"/>
      <c r="G215" s="9"/>
      <c r="H215" s="9"/>
      <c r="I215" s="9"/>
      <c r="J215" s="9"/>
      <c r="K215" s="9"/>
      <c r="L215" s="9"/>
      <c r="M215" s="9"/>
      <c r="N215" s="9"/>
      <c r="O215" s="9"/>
      <c r="P215" s="9"/>
      <c r="Q215" s="9"/>
      <c r="R215" s="9"/>
      <c r="S215" s="9"/>
      <c r="T215" s="9"/>
      <c r="U215" s="9"/>
    </row>
    <row r="216" spans="1:21" ht="15.75" customHeight="1" x14ac:dyDescent="0.2">
      <c r="A216" s="9"/>
      <c r="B216" s="9"/>
      <c r="C216" s="9"/>
      <c r="D216" s="9"/>
      <c r="E216" s="9"/>
      <c r="F216" s="9"/>
      <c r="G216" s="9"/>
      <c r="H216" s="9"/>
      <c r="I216" s="9"/>
      <c r="J216" s="9"/>
      <c r="K216" s="9"/>
      <c r="L216" s="9"/>
      <c r="M216" s="9"/>
      <c r="N216" s="9"/>
      <c r="O216" s="9"/>
      <c r="P216" s="9"/>
      <c r="Q216" s="9"/>
      <c r="R216" s="9"/>
      <c r="S216" s="9"/>
      <c r="T216" s="9"/>
      <c r="U216" s="9"/>
    </row>
    <row r="217" spans="1:21" ht="15.75" customHeight="1" x14ac:dyDescent="0.2">
      <c r="A217" s="9"/>
      <c r="B217" s="9"/>
      <c r="C217" s="9"/>
      <c r="D217" s="9"/>
      <c r="E217" s="9"/>
      <c r="F217" s="9"/>
      <c r="G217" s="9"/>
      <c r="H217" s="9"/>
      <c r="I217" s="9"/>
      <c r="J217" s="9"/>
      <c r="K217" s="9"/>
      <c r="L217" s="9"/>
      <c r="M217" s="9"/>
      <c r="N217" s="9"/>
      <c r="O217" s="9"/>
      <c r="P217" s="9"/>
      <c r="Q217" s="9"/>
      <c r="R217" s="9"/>
      <c r="S217" s="9"/>
      <c r="T217" s="9"/>
      <c r="U217" s="9"/>
    </row>
    <row r="218" spans="1:21" ht="15.75" customHeight="1" x14ac:dyDescent="0.2">
      <c r="A218" s="9"/>
      <c r="B218" s="9"/>
      <c r="C218" s="9"/>
      <c r="D218" s="9"/>
      <c r="E218" s="9"/>
      <c r="F218" s="9"/>
      <c r="G218" s="9"/>
      <c r="H218" s="9"/>
      <c r="I218" s="9"/>
      <c r="J218" s="9"/>
      <c r="K218" s="9"/>
      <c r="L218" s="9"/>
      <c r="M218" s="9"/>
      <c r="N218" s="9"/>
      <c r="O218" s="9"/>
      <c r="P218" s="9"/>
      <c r="Q218" s="9"/>
      <c r="R218" s="9"/>
      <c r="S218" s="9"/>
      <c r="T218" s="9"/>
      <c r="U218" s="9"/>
    </row>
    <row r="219" spans="1:21" ht="15.75" customHeight="1" x14ac:dyDescent="0.2">
      <c r="A219" s="9"/>
      <c r="B219" s="9"/>
      <c r="C219" s="9"/>
      <c r="D219" s="9"/>
      <c r="E219" s="9"/>
      <c r="F219" s="9"/>
      <c r="G219" s="9"/>
      <c r="H219" s="9"/>
      <c r="I219" s="9"/>
      <c r="J219" s="9"/>
      <c r="K219" s="9"/>
      <c r="L219" s="9"/>
      <c r="M219" s="9"/>
      <c r="N219" s="9"/>
      <c r="O219" s="9"/>
      <c r="P219" s="9"/>
      <c r="Q219" s="9"/>
      <c r="R219" s="9"/>
      <c r="S219" s="9"/>
      <c r="T219" s="9"/>
      <c r="U219" s="9"/>
    </row>
    <row r="220" spans="1:21" ht="15.75" customHeight="1" x14ac:dyDescent="0.2">
      <c r="A220" s="9"/>
      <c r="B220" s="9"/>
      <c r="C220" s="9"/>
      <c r="D220" s="9"/>
      <c r="E220" s="9"/>
      <c r="F220" s="9"/>
      <c r="G220" s="9"/>
      <c r="H220" s="9"/>
      <c r="I220" s="9"/>
      <c r="J220" s="9"/>
      <c r="K220" s="9"/>
      <c r="L220" s="9"/>
      <c r="M220" s="9"/>
      <c r="N220" s="9"/>
      <c r="O220" s="9"/>
      <c r="P220" s="9"/>
      <c r="Q220" s="9"/>
      <c r="R220" s="9"/>
      <c r="S220" s="9"/>
      <c r="T220" s="9"/>
      <c r="U220" s="9"/>
    </row>
    <row r="221" spans="1:21" ht="15.75" customHeight="1" x14ac:dyDescent="0.2">
      <c r="A221" s="9"/>
      <c r="B221" s="9"/>
      <c r="C221" s="9"/>
      <c r="D221" s="9"/>
      <c r="E221" s="9"/>
      <c r="F221" s="9"/>
      <c r="G221" s="9"/>
      <c r="H221" s="9"/>
      <c r="I221" s="9"/>
      <c r="J221" s="9"/>
      <c r="K221" s="9"/>
      <c r="L221" s="9"/>
      <c r="M221" s="9"/>
      <c r="N221" s="9"/>
      <c r="O221" s="9"/>
      <c r="P221" s="9"/>
      <c r="Q221" s="9"/>
      <c r="R221" s="9"/>
      <c r="S221" s="9"/>
      <c r="T221" s="9"/>
      <c r="U221" s="9"/>
    </row>
    <row r="222" spans="1:21" ht="15.75" customHeight="1" x14ac:dyDescent="0.2">
      <c r="A222" s="9"/>
      <c r="B222" s="9"/>
      <c r="C222" s="9"/>
      <c r="D222" s="9"/>
      <c r="E222" s="9"/>
      <c r="F222" s="9"/>
      <c r="G222" s="9"/>
      <c r="H222" s="9"/>
      <c r="I222" s="9"/>
      <c r="J222" s="9"/>
      <c r="K222" s="9"/>
      <c r="L222" s="9"/>
      <c r="M222" s="9"/>
      <c r="N222" s="9"/>
      <c r="O222" s="9"/>
      <c r="P222" s="9"/>
      <c r="Q222" s="9"/>
      <c r="R222" s="9"/>
      <c r="S222" s="9"/>
      <c r="T222" s="9"/>
      <c r="U222" s="9"/>
    </row>
    <row r="223" spans="1:21" ht="15.75" customHeight="1" x14ac:dyDescent="0.2">
      <c r="A223" s="9"/>
      <c r="B223" s="9"/>
      <c r="C223" s="9"/>
      <c r="D223" s="9"/>
      <c r="E223" s="9"/>
      <c r="F223" s="9"/>
      <c r="G223" s="9"/>
      <c r="H223" s="9"/>
      <c r="I223" s="9"/>
      <c r="J223" s="9"/>
      <c r="K223" s="9"/>
      <c r="L223" s="9"/>
      <c r="M223" s="9"/>
      <c r="N223" s="9"/>
      <c r="O223" s="9"/>
      <c r="P223" s="9"/>
      <c r="Q223" s="9"/>
      <c r="R223" s="9"/>
      <c r="S223" s="9"/>
      <c r="T223" s="9"/>
      <c r="U223" s="9"/>
    </row>
    <row r="224" spans="1:21" ht="15.75" customHeight="1" x14ac:dyDescent="0.2">
      <c r="A224" s="9"/>
      <c r="B224" s="9"/>
      <c r="C224" s="9"/>
      <c r="D224" s="9"/>
      <c r="E224" s="9"/>
      <c r="F224" s="9"/>
      <c r="G224" s="9"/>
      <c r="H224" s="9"/>
      <c r="I224" s="9"/>
      <c r="J224" s="9"/>
      <c r="K224" s="9"/>
      <c r="L224" s="9"/>
      <c r="M224" s="9"/>
      <c r="N224" s="9"/>
      <c r="O224" s="9"/>
      <c r="P224" s="9"/>
      <c r="Q224" s="9"/>
      <c r="R224" s="9"/>
      <c r="S224" s="9"/>
      <c r="T224" s="9"/>
      <c r="U224" s="9"/>
    </row>
    <row r="225" spans="1:21" ht="15.75" customHeight="1" x14ac:dyDescent="0.2">
      <c r="A225" s="9"/>
      <c r="B225" s="9"/>
      <c r="C225" s="9"/>
      <c r="D225" s="9"/>
      <c r="E225" s="9"/>
      <c r="F225" s="9"/>
      <c r="G225" s="9"/>
      <c r="H225" s="9"/>
      <c r="I225" s="9"/>
      <c r="J225" s="9"/>
      <c r="K225" s="9"/>
      <c r="L225" s="9"/>
      <c r="M225" s="9"/>
      <c r="N225" s="9"/>
      <c r="O225" s="9"/>
      <c r="P225" s="9"/>
      <c r="Q225" s="9"/>
      <c r="R225" s="9"/>
      <c r="S225" s="9"/>
      <c r="T225" s="9"/>
      <c r="U225" s="9"/>
    </row>
    <row r="226" spans="1:21" ht="15.75" customHeight="1" x14ac:dyDescent="0.2">
      <c r="A226" s="9"/>
      <c r="B226" s="9"/>
      <c r="C226" s="9"/>
      <c r="D226" s="9"/>
      <c r="E226" s="9"/>
      <c r="F226" s="9"/>
      <c r="G226" s="9"/>
      <c r="H226" s="9"/>
      <c r="I226" s="9"/>
      <c r="J226" s="9"/>
      <c r="K226" s="9"/>
      <c r="L226" s="9"/>
      <c r="M226" s="9"/>
      <c r="N226" s="9"/>
      <c r="O226" s="9"/>
      <c r="P226" s="9"/>
      <c r="Q226" s="9"/>
      <c r="R226" s="9"/>
      <c r="S226" s="9"/>
      <c r="T226" s="9"/>
      <c r="U226" s="9"/>
    </row>
    <row r="227" spans="1:21" ht="15.75" customHeight="1" x14ac:dyDescent="0.2">
      <c r="A227" s="9"/>
      <c r="B227" s="9"/>
      <c r="C227" s="9"/>
      <c r="D227" s="9"/>
      <c r="E227" s="9"/>
      <c r="F227" s="9"/>
      <c r="G227" s="9"/>
      <c r="H227" s="9"/>
      <c r="I227" s="9"/>
      <c r="J227" s="9"/>
      <c r="K227" s="9"/>
      <c r="L227" s="9"/>
      <c r="M227" s="9"/>
      <c r="N227" s="9"/>
      <c r="O227" s="9"/>
      <c r="P227" s="9"/>
      <c r="Q227" s="9"/>
      <c r="R227" s="9"/>
      <c r="S227" s="9"/>
      <c r="T227" s="9"/>
      <c r="U227" s="9"/>
    </row>
    <row r="228" spans="1:21" ht="15.75" customHeight="1" x14ac:dyDescent="0.2">
      <c r="A228" s="9"/>
      <c r="B228" s="9"/>
      <c r="C228" s="9"/>
      <c r="D228" s="9"/>
      <c r="E228" s="9"/>
      <c r="F228" s="9"/>
      <c r="G228" s="9"/>
      <c r="H228" s="9"/>
      <c r="I228" s="9"/>
      <c r="J228" s="9"/>
      <c r="K228" s="9"/>
      <c r="L228" s="9"/>
      <c r="M228" s="9"/>
      <c r="N228" s="9"/>
      <c r="O228" s="9"/>
      <c r="P228" s="9"/>
      <c r="Q228" s="9"/>
      <c r="R228" s="9"/>
      <c r="S228" s="9"/>
      <c r="T228" s="9"/>
      <c r="U228" s="9"/>
    </row>
    <row r="229" spans="1:21" ht="15.75" customHeight="1" x14ac:dyDescent="0.2">
      <c r="A229" s="9"/>
      <c r="B229" s="9"/>
      <c r="C229" s="9"/>
      <c r="D229" s="9"/>
      <c r="E229" s="9"/>
      <c r="F229" s="9"/>
      <c r="G229" s="9"/>
      <c r="H229" s="9"/>
      <c r="I229" s="9"/>
      <c r="J229" s="9"/>
      <c r="K229" s="9"/>
      <c r="L229" s="9"/>
      <c r="M229" s="9"/>
      <c r="N229" s="9"/>
      <c r="O229" s="9"/>
      <c r="P229" s="9"/>
      <c r="Q229" s="9"/>
      <c r="R229" s="9"/>
      <c r="S229" s="9"/>
      <c r="T229" s="9"/>
      <c r="U229" s="9"/>
    </row>
    <row r="230" spans="1:21" ht="15.75" customHeight="1" x14ac:dyDescent="0.2">
      <c r="A230" s="9"/>
      <c r="B230" s="9"/>
      <c r="C230" s="9"/>
      <c r="D230" s="9"/>
      <c r="E230" s="9"/>
      <c r="F230" s="9"/>
      <c r="G230" s="9"/>
      <c r="H230" s="9"/>
      <c r="I230" s="9"/>
      <c r="J230" s="9"/>
      <c r="K230" s="9"/>
      <c r="L230" s="9"/>
      <c r="M230" s="9"/>
      <c r="N230" s="9"/>
      <c r="O230" s="9"/>
      <c r="P230" s="9"/>
      <c r="Q230" s="9"/>
      <c r="R230" s="9"/>
      <c r="S230" s="9"/>
      <c r="T230" s="9"/>
      <c r="U230" s="9"/>
    </row>
    <row r="231" spans="1:21" ht="15.75" customHeight="1" x14ac:dyDescent="0.2">
      <c r="A231" s="9"/>
      <c r="B231" s="9"/>
      <c r="C231" s="9"/>
      <c r="D231" s="9"/>
      <c r="E231" s="9"/>
      <c r="F231" s="9"/>
      <c r="G231" s="9"/>
      <c r="H231" s="9"/>
      <c r="I231" s="9"/>
      <c r="J231" s="9"/>
      <c r="K231" s="9"/>
      <c r="L231" s="9"/>
      <c r="M231" s="9"/>
      <c r="N231" s="9"/>
      <c r="O231" s="9"/>
      <c r="P231" s="9"/>
      <c r="Q231" s="9"/>
      <c r="R231" s="9"/>
      <c r="S231" s="9"/>
      <c r="T231" s="9"/>
      <c r="U231" s="9"/>
    </row>
    <row r="232" spans="1:21" ht="15.75" customHeight="1" x14ac:dyDescent="0.2">
      <c r="A232" s="9"/>
      <c r="B232" s="9"/>
      <c r="C232" s="9"/>
      <c r="D232" s="9"/>
      <c r="E232" s="9"/>
      <c r="F232" s="9"/>
      <c r="G232" s="9"/>
      <c r="H232" s="9"/>
      <c r="I232" s="9"/>
      <c r="J232" s="9"/>
      <c r="K232" s="9"/>
      <c r="L232" s="9"/>
      <c r="M232" s="9"/>
      <c r="N232" s="9"/>
      <c r="O232" s="9"/>
      <c r="P232" s="9"/>
      <c r="Q232" s="9"/>
      <c r="R232" s="9"/>
      <c r="S232" s="9"/>
      <c r="T232" s="9"/>
      <c r="U232" s="9"/>
    </row>
    <row r="233" spans="1:21" ht="15.75" customHeight="1" x14ac:dyDescent="0.2">
      <c r="A233" s="9"/>
      <c r="B233" s="9"/>
      <c r="C233" s="9"/>
      <c r="D233" s="9"/>
      <c r="E233" s="9"/>
      <c r="F233" s="9"/>
      <c r="G233" s="9"/>
      <c r="H233" s="9"/>
      <c r="I233" s="9"/>
      <c r="J233" s="9"/>
      <c r="K233" s="9"/>
      <c r="L233" s="9"/>
      <c r="M233" s="9"/>
      <c r="N233" s="9"/>
      <c r="O233" s="9"/>
      <c r="P233" s="9"/>
      <c r="Q233" s="9"/>
      <c r="R233" s="9"/>
      <c r="S233" s="9"/>
      <c r="T233" s="9"/>
      <c r="U233" s="9"/>
    </row>
    <row r="234" spans="1:21" ht="15.75" customHeight="1" x14ac:dyDescent="0.2">
      <c r="A234" s="9"/>
      <c r="B234" s="9"/>
      <c r="C234" s="9"/>
      <c r="D234" s="9"/>
      <c r="E234" s="9"/>
      <c r="F234" s="9"/>
      <c r="G234" s="9"/>
      <c r="H234" s="9"/>
      <c r="I234" s="9"/>
      <c r="J234" s="9"/>
      <c r="K234" s="9"/>
      <c r="L234" s="9"/>
      <c r="M234" s="9"/>
      <c r="N234" s="9"/>
      <c r="O234" s="9"/>
      <c r="P234" s="9"/>
      <c r="Q234" s="9"/>
      <c r="R234" s="9"/>
      <c r="S234" s="9"/>
      <c r="T234" s="9"/>
      <c r="U234" s="9"/>
    </row>
    <row r="235" spans="1:21" ht="15.75" customHeight="1" x14ac:dyDescent="0.2">
      <c r="A235" s="9"/>
      <c r="B235" s="9"/>
      <c r="C235" s="9"/>
      <c r="D235" s="9"/>
      <c r="E235" s="9"/>
      <c r="F235" s="9"/>
      <c r="G235" s="9"/>
      <c r="H235" s="9"/>
      <c r="I235" s="9"/>
      <c r="J235" s="9"/>
      <c r="K235" s="9"/>
      <c r="L235" s="9"/>
      <c r="M235" s="9"/>
      <c r="N235" s="9"/>
      <c r="O235" s="9"/>
      <c r="P235" s="9"/>
      <c r="Q235" s="9"/>
      <c r="R235" s="9"/>
      <c r="S235" s="9"/>
      <c r="T235" s="9"/>
      <c r="U235" s="9"/>
    </row>
    <row r="236" spans="1:21" ht="15.75" customHeight="1" x14ac:dyDescent="0.2">
      <c r="A236" s="9"/>
      <c r="B236" s="9"/>
      <c r="C236" s="9"/>
      <c r="D236" s="9"/>
      <c r="E236" s="9"/>
      <c r="F236" s="9"/>
      <c r="G236" s="9"/>
      <c r="H236" s="9"/>
      <c r="I236" s="9"/>
      <c r="J236" s="9"/>
      <c r="K236" s="9"/>
      <c r="L236" s="9"/>
      <c r="M236" s="9"/>
      <c r="N236" s="9"/>
      <c r="O236" s="9"/>
      <c r="P236" s="9"/>
      <c r="Q236" s="9"/>
      <c r="R236" s="9"/>
      <c r="S236" s="9"/>
      <c r="T236" s="9"/>
      <c r="U236" s="9"/>
    </row>
    <row r="237" spans="1:21" ht="15.75" customHeight="1" x14ac:dyDescent="0.2">
      <c r="A237" s="9"/>
      <c r="B237" s="9"/>
      <c r="C237" s="9"/>
      <c r="D237" s="9"/>
      <c r="E237" s="9"/>
      <c r="F237" s="9"/>
      <c r="G237" s="9"/>
      <c r="H237" s="9"/>
      <c r="I237" s="9"/>
      <c r="J237" s="9"/>
      <c r="K237" s="9"/>
      <c r="L237" s="9"/>
      <c r="M237" s="9"/>
      <c r="N237" s="9"/>
      <c r="O237" s="9"/>
      <c r="P237" s="9"/>
      <c r="Q237" s="9"/>
      <c r="R237" s="9"/>
      <c r="S237" s="9"/>
      <c r="T237" s="9"/>
      <c r="U237" s="9"/>
    </row>
    <row r="238" spans="1:21" ht="15.75" customHeight="1" x14ac:dyDescent="0.2">
      <c r="A238" s="9"/>
      <c r="B238" s="9"/>
      <c r="C238" s="9"/>
      <c r="D238" s="9"/>
      <c r="E238" s="9"/>
      <c r="F238" s="9"/>
      <c r="G238" s="9"/>
      <c r="H238" s="9"/>
      <c r="I238" s="9"/>
      <c r="J238" s="9"/>
      <c r="K238" s="9"/>
      <c r="L238" s="9"/>
      <c r="M238" s="9"/>
      <c r="N238" s="9"/>
      <c r="O238" s="9"/>
      <c r="P238" s="9"/>
      <c r="Q238" s="9"/>
      <c r="R238" s="9"/>
      <c r="S238" s="9"/>
      <c r="T238" s="9"/>
      <c r="U238" s="9"/>
    </row>
    <row r="239" spans="1:21" ht="15.75" customHeight="1" x14ac:dyDescent="0.2">
      <c r="A239" s="9"/>
      <c r="B239" s="9"/>
      <c r="C239" s="9"/>
      <c r="D239" s="9"/>
      <c r="E239" s="9"/>
      <c r="F239" s="9"/>
      <c r="G239" s="9"/>
      <c r="H239" s="9"/>
      <c r="I239" s="9"/>
      <c r="J239" s="9"/>
      <c r="K239" s="9"/>
      <c r="L239" s="9"/>
      <c r="M239" s="9"/>
      <c r="N239" s="9"/>
      <c r="O239" s="9"/>
      <c r="P239" s="9"/>
      <c r="Q239" s="9"/>
      <c r="R239" s="9"/>
      <c r="S239" s="9"/>
      <c r="T239" s="9"/>
      <c r="U239" s="9"/>
    </row>
    <row r="240" spans="1:21" ht="15.75" customHeight="1" x14ac:dyDescent="0.2">
      <c r="A240" s="9"/>
      <c r="B240" s="9"/>
      <c r="C240" s="9"/>
      <c r="D240" s="9"/>
      <c r="E240" s="9"/>
      <c r="F240" s="9"/>
      <c r="G240" s="9"/>
      <c r="H240" s="9"/>
      <c r="I240" s="9"/>
      <c r="J240" s="9"/>
      <c r="K240" s="9"/>
      <c r="L240" s="9"/>
      <c r="M240" s="9"/>
      <c r="N240" s="9"/>
      <c r="O240" s="9"/>
      <c r="P240" s="9"/>
      <c r="Q240" s="9"/>
      <c r="R240" s="9"/>
      <c r="S240" s="9"/>
      <c r="T240" s="9"/>
      <c r="U240" s="9"/>
    </row>
    <row r="241" spans="1:21" ht="15.75" customHeight="1" x14ac:dyDescent="0.2">
      <c r="A241" s="9"/>
      <c r="B241" s="9"/>
      <c r="C241" s="9"/>
      <c r="D241" s="9"/>
      <c r="E241" s="9"/>
      <c r="F241" s="9"/>
      <c r="G241" s="9"/>
      <c r="H241" s="9"/>
      <c r="I241" s="9"/>
      <c r="J241" s="9"/>
      <c r="K241" s="9"/>
      <c r="L241" s="9"/>
      <c r="M241" s="9"/>
      <c r="N241" s="9"/>
      <c r="O241" s="9"/>
      <c r="P241" s="9"/>
      <c r="Q241" s="9"/>
      <c r="R241" s="9"/>
      <c r="S241" s="9"/>
      <c r="T241" s="9"/>
      <c r="U241" s="9"/>
    </row>
    <row r="242" spans="1:21" ht="15.75" customHeight="1" x14ac:dyDescent="0.2">
      <c r="A242" s="9"/>
      <c r="B242" s="9"/>
      <c r="C242" s="9"/>
      <c r="D242" s="9"/>
      <c r="E242" s="9"/>
      <c r="F242" s="9"/>
      <c r="G242" s="9"/>
      <c r="H242" s="9"/>
      <c r="I242" s="9"/>
      <c r="J242" s="9"/>
      <c r="K242" s="9"/>
      <c r="L242" s="9"/>
      <c r="M242" s="9"/>
      <c r="N242" s="9"/>
      <c r="O242" s="9"/>
      <c r="P242" s="9"/>
      <c r="Q242" s="9"/>
      <c r="R242" s="9"/>
      <c r="S242" s="9"/>
      <c r="T242" s="9"/>
      <c r="U242" s="9"/>
    </row>
    <row r="243" spans="1:21" ht="15.75" customHeight="1" x14ac:dyDescent="0.2">
      <c r="A243" s="9"/>
      <c r="B243" s="9"/>
      <c r="C243" s="9"/>
      <c r="D243" s="9"/>
      <c r="E243" s="9"/>
      <c r="F243" s="9"/>
      <c r="G243" s="9"/>
      <c r="H243" s="9"/>
      <c r="I243" s="9"/>
      <c r="J243" s="9"/>
      <c r="K243" s="9"/>
      <c r="L243" s="9"/>
      <c r="M243" s="9"/>
      <c r="N243" s="9"/>
      <c r="O243" s="9"/>
      <c r="P243" s="9"/>
      <c r="Q243" s="9"/>
      <c r="R243" s="9"/>
      <c r="S243" s="9"/>
      <c r="T243" s="9"/>
      <c r="U243" s="9"/>
    </row>
    <row r="244" spans="1:21" ht="15.75" customHeight="1" x14ac:dyDescent="0.2">
      <c r="A244" s="9"/>
      <c r="B244" s="9"/>
      <c r="C244" s="9"/>
      <c r="D244" s="9"/>
      <c r="E244" s="9"/>
      <c r="F244" s="9"/>
      <c r="G244" s="9"/>
      <c r="H244" s="9"/>
      <c r="I244" s="9"/>
      <c r="J244" s="9"/>
      <c r="K244" s="9"/>
      <c r="L244" s="9"/>
      <c r="M244" s="9"/>
      <c r="N244" s="9"/>
      <c r="O244" s="9"/>
      <c r="P244" s="9"/>
      <c r="Q244" s="9"/>
      <c r="R244" s="9"/>
      <c r="S244" s="9"/>
      <c r="T244" s="9"/>
      <c r="U244" s="9"/>
    </row>
    <row r="245" spans="1:21" ht="15.75" customHeight="1" x14ac:dyDescent="0.2">
      <c r="A245" s="9"/>
      <c r="B245" s="9"/>
      <c r="C245" s="9"/>
      <c r="D245" s="9"/>
      <c r="E245" s="9"/>
      <c r="F245" s="9"/>
      <c r="G245" s="9"/>
      <c r="H245" s="9"/>
      <c r="I245" s="9"/>
      <c r="J245" s="9"/>
      <c r="K245" s="9"/>
      <c r="L245" s="9"/>
      <c r="M245" s="9"/>
      <c r="N245" s="9"/>
      <c r="O245" s="9"/>
      <c r="P245" s="9"/>
      <c r="Q245" s="9"/>
      <c r="R245" s="9"/>
      <c r="S245" s="9"/>
      <c r="T245" s="9"/>
      <c r="U245" s="9"/>
    </row>
    <row r="246" spans="1:21" ht="15.75" customHeight="1" x14ac:dyDescent="0.2">
      <c r="A246" s="9"/>
      <c r="B246" s="9"/>
      <c r="C246" s="9"/>
      <c r="D246" s="9"/>
      <c r="E246" s="9"/>
      <c r="F246" s="9"/>
      <c r="G246" s="9"/>
      <c r="H246" s="9"/>
      <c r="I246" s="9"/>
      <c r="J246" s="9"/>
      <c r="K246" s="9"/>
      <c r="L246" s="9"/>
      <c r="M246" s="9"/>
      <c r="N246" s="9"/>
      <c r="O246" s="9"/>
      <c r="P246" s="9"/>
      <c r="Q246" s="9"/>
      <c r="R246" s="9"/>
      <c r="S246" s="9"/>
      <c r="T246" s="9"/>
      <c r="U246" s="9"/>
    </row>
    <row r="247" spans="1:21" ht="15.75" customHeight="1" x14ac:dyDescent="0.2">
      <c r="A247" s="9"/>
      <c r="B247" s="9"/>
      <c r="C247" s="9"/>
      <c r="D247" s="9"/>
      <c r="E247" s="9"/>
      <c r="F247" s="9"/>
      <c r="G247" s="9"/>
      <c r="H247" s="9"/>
      <c r="I247" s="9"/>
      <c r="J247" s="9"/>
      <c r="K247" s="9"/>
      <c r="L247" s="9"/>
      <c r="M247" s="9"/>
      <c r="N247" s="9"/>
      <c r="O247" s="9"/>
      <c r="P247" s="9"/>
      <c r="Q247" s="9"/>
      <c r="R247" s="9"/>
      <c r="S247" s="9"/>
      <c r="T247" s="9"/>
      <c r="U247" s="9"/>
    </row>
    <row r="248" spans="1:21" ht="15.75" customHeight="1" x14ac:dyDescent="0.2">
      <c r="A248" s="9"/>
      <c r="B248" s="9"/>
      <c r="C248" s="9"/>
      <c r="D248" s="9"/>
      <c r="E248" s="9"/>
      <c r="F248" s="9"/>
      <c r="G248" s="9"/>
      <c r="H248" s="9"/>
      <c r="I248" s="9"/>
      <c r="J248" s="9"/>
      <c r="K248" s="9"/>
      <c r="L248" s="9"/>
      <c r="M248" s="9"/>
      <c r="N248" s="9"/>
      <c r="O248" s="9"/>
      <c r="P248" s="9"/>
      <c r="Q248" s="9"/>
      <c r="R248" s="9"/>
      <c r="S248" s="9"/>
      <c r="T248" s="9"/>
      <c r="U248" s="9"/>
    </row>
    <row r="249" spans="1:21" ht="15.75" customHeight="1" x14ac:dyDescent="0.2">
      <c r="A249" s="9"/>
      <c r="B249" s="9"/>
      <c r="C249" s="9"/>
      <c r="D249" s="9"/>
      <c r="E249" s="9"/>
      <c r="F249" s="9"/>
      <c r="G249" s="9"/>
      <c r="H249" s="9"/>
      <c r="I249" s="9"/>
      <c r="J249" s="9"/>
      <c r="K249" s="9"/>
      <c r="L249" s="9"/>
      <c r="M249" s="9"/>
      <c r="N249" s="9"/>
      <c r="O249" s="9"/>
      <c r="P249" s="9"/>
      <c r="Q249" s="9"/>
      <c r="R249" s="9"/>
      <c r="S249" s="9"/>
      <c r="T249" s="9"/>
      <c r="U249" s="9"/>
    </row>
    <row r="250" spans="1:21" ht="15.75" customHeight="1" x14ac:dyDescent="0.2">
      <c r="A250" s="9"/>
      <c r="B250" s="9"/>
      <c r="C250" s="9"/>
      <c r="D250" s="9"/>
      <c r="E250" s="9"/>
      <c r="F250" s="9"/>
      <c r="G250" s="9"/>
      <c r="H250" s="9"/>
      <c r="I250" s="9"/>
      <c r="J250" s="9"/>
      <c r="K250" s="9"/>
      <c r="L250" s="9"/>
      <c r="M250" s="9"/>
      <c r="N250" s="9"/>
      <c r="O250" s="9"/>
      <c r="P250" s="9"/>
      <c r="Q250" s="9"/>
      <c r="R250" s="9"/>
      <c r="S250" s="9"/>
      <c r="T250" s="9"/>
      <c r="U250" s="9"/>
    </row>
    <row r="251" spans="1:21" ht="15.75" customHeight="1" x14ac:dyDescent="0.2">
      <c r="A251" s="9"/>
      <c r="B251" s="9"/>
      <c r="C251" s="9"/>
      <c r="D251" s="9"/>
      <c r="E251" s="9"/>
      <c r="F251" s="9"/>
      <c r="G251" s="9"/>
      <c r="H251" s="9"/>
      <c r="I251" s="9"/>
      <c r="J251" s="9"/>
      <c r="K251" s="9"/>
      <c r="L251" s="9"/>
      <c r="M251" s="9"/>
      <c r="N251" s="9"/>
      <c r="O251" s="9"/>
      <c r="P251" s="9"/>
      <c r="Q251" s="9"/>
      <c r="R251" s="9"/>
      <c r="S251" s="9"/>
      <c r="T251" s="9"/>
      <c r="U251" s="9"/>
    </row>
    <row r="252" spans="1:21" ht="15.75" customHeight="1" x14ac:dyDescent="0.2">
      <c r="A252" s="9"/>
      <c r="B252" s="9"/>
      <c r="C252" s="9"/>
      <c r="D252" s="9"/>
      <c r="E252" s="9"/>
      <c r="F252" s="9"/>
      <c r="G252" s="9"/>
      <c r="H252" s="9"/>
      <c r="I252" s="9"/>
      <c r="J252" s="9"/>
      <c r="K252" s="9"/>
      <c r="L252" s="9"/>
      <c r="M252" s="9"/>
      <c r="N252" s="9"/>
      <c r="O252" s="9"/>
      <c r="P252" s="9"/>
      <c r="Q252" s="9"/>
      <c r="R252" s="9"/>
      <c r="S252" s="9"/>
      <c r="T252" s="9"/>
      <c r="U252" s="9"/>
    </row>
    <row r="253" spans="1:21" ht="15.75" customHeight="1" x14ac:dyDescent="0.2">
      <c r="A253" s="9"/>
      <c r="B253" s="9"/>
      <c r="C253" s="9"/>
      <c r="D253" s="9"/>
      <c r="E253" s="9"/>
      <c r="F253" s="9"/>
      <c r="G253" s="9"/>
      <c r="H253" s="9"/>
      <c r="I253" s="9"/>
      <c r="J253" s="9"/>
      <c r="K253" s="9"/>
      <c r="L253" s="9"/>
      <c r="M253" s="9"/>
      <c r="N253" s="9"/>
      <c r="O253" s="9"/>
      <c r="P253" s="9"/>
      <c r="Q253" s="9"/>
      <c r="R253" s="9"/>
      <c r="S253" s="9"/>
      <c r="T253" s="9"/>
      <c r="U253" s="9"/>
    </row>
    <row r="254" spans="1:21" ht="15.75" customHeight="1" x14ac:dyDescent="0.2">
      <c r="A254" s="9"/>
      <c r="B254" s="9"/>
      <c r="C254" s="9"/>
      <c r="D254" s="9"/>
      <c r="E254" s="9"/>
      <c r="F254" s="9"/>
      <c r="G254" s="9"/>
      <c r="H254" s="9"/>
      <c r="I254" s="9"/>
      <c r="J254" s="9"/>
      <c r="K254" s="9"/>
      <c r="L254" s="9"/>
      <c r="M254" s="9"/>
      <c r="N254" s="9"/>
      <c r="O254" s="9"/>
      <c r="P254" s="9"/>
      <c r="Q254" s="9"/>
      <c r="R254" s="9"/>
      <c r="S254" s="9"/>
      <c r="T254" s="9"/>
      <c r="U254" s="9"/>
    </row>
    <row r="255" spans="1:21" ht="15.75" customHeight="1" x14ac:dyDescent="0.2">
      <c r="A255" s="9"/>
      <c r="B255" s="9"/>
      <c r="C255" s="9"/>
      <c r="D255" s="9"/>
      <c r="E255" s="9"/>
      <c r="F255" s="9"/>
      <c r="G255" s="9"/>
      <c r="H255" s="9"/>
      <c r="I255" s="9"/>
      <c r="J255" s="9"/>
      <c r="K255" s="9"/>
      <c r="L255" s="9"/>
      <c r="M255" s="9"/>
      <c r="N255" s="9"/>
      <c r="O255" s="9"/>
      <c r="P255" s="9"/>
      <c r="Q255" s="9"/>
      <c r="R255" s="9"/>
      <c r="S255" s="9"/>
      <c r="T255" s="9"/>
      <c r="U255" s="9"/>
    </row>
    <row r="256" spans="1:21" ht="15.75" customHeight="1" x14ac:dyDescent="0.2">
      <c r="A256" s="9"/>
      <c r="B256" s="9"/>
      <c r="C256" s="9"/>
      <c r="D256" s="9"/>
      <c r="E256" s="9"/>
      <c r="F256" s="9"/>
      <c r="G256" s="9"/>
      <c r="H256" s="9"/>
      <c r="I256" s="9"/>
      <c r="J256" s="9"/>
      <c r="K256" s="9"/>
      <c r="L256" s="9"/>
      <c r="M256" s="9"/>
      <c r="N256" s="9"/>
      <c r="O256" s="9"/>
      <c r="P256" s="9"/>
      <c r="Q256" s="9"/>
      <c r="R256" s="9"/>
      <c r="S256" s="9"/>
      <c r="T256" s="9"/>
      <c r="U256" s="9"/>
    </row>
    <row r="257" spans="1:21" ht="15.75" customHeight="1" x14ac:dyDescent="0.2">
      <c r="A257" s="9"/>
      <c r="B257" s="9"/>
      <c r="C257" s="9"/>
      <c r="D257" s="9"/>
      <c r="E257" s="9"/>
      <c r="F257" s="9"/>
      <c r="G257" s="9"/>
      <c r="H257" s="9"/>
      <c r="I257" s="9"/>
      <c r="J257" s="9"/>
      <c r="K257" s="9"/>
      <c r="L257" s="9"/>
      <c r="M257" s="9"/>
      <c r="N257" s="9"/>
      <c r="O257" s="9"/>
      <c r="P257" s="9"/>
      <c r="Q257" s="9"/>
      <c r="R257" s="9"/>
      <c r="S257" s="9"/>
      <c r="T257" s="9"/>
      <c r="U257" s="9"/>
    </row>
    <row r="258" spans="1:21" ht="15.75" customHeight="1" x14ac:dyDescent="0.2">
      <c r="A258" s="9"/>
      <c r="B258" s="9"/>
      <c r="C258" s="9"/>
      <c r="D258" s="9"/>
      <c r="E258" s="9"/>
      <c r="F258" s="9"/>
      <c r="G258" s="9"/>
      <c r="H258" s="9"/>
      <c r="I258" s="9"/>
      <c r="J258" s="9"/>
      <c r="K258" s="9"/>
      <c r="L258" s="9"/>
      <c r="M258" s="9"/>
      <c r="N258" s="9"/>
      <c r="O258" s="9"/>
      <c r="P258" s="9"/>
      <c r="Q258" s="9"/>
      <c r="R258" s="9"/>
      <c r="S258" s="9"/>
      <c r="T258" s="9"/>
      <c r="U258" s="9"/>
    </row>
    <row r="259" spans="1:21" ht="15.75" customHeight="1" x14ac:dyDescent="0.2">
      <c r="A259" s="9"/>
      <c r="B259" s="9"/>
      <c r="C259" s="9"/>
      <c r="D259" s="9"/>
      <c r="E259" s="9"/>
      <c r="F259" s="9"/>
      <c r="G259" s="9"/>
      <c r="H259" s="9"/>
      <c r="I259" s="9"/>
      <c r="J259" s="9"/>
      <c r="K259" s="9"/>
      <c r="L259" s="9"/>
      <c r="M259" s="9"/>
      <c r="N259" s="9"/>
      <c r="O259" s="9"/>
      <c r="P259" s="9"/>
      <c r="Q259" s="9"/>
      <c r="R259" s="9"/>
      <c r="S259" s="9"/>
      <c r="T259" s="9"/>
      <c r="U259" s="9"/>
    </row>
    <row r="260" spans="1:21" ht="15.75" customHeight="1" x14ac:dyDescent="0.2">
      <c r="A260" s="9"/>
      <c r="B260" s="9"/>
      <c r="C260" s="9"/>
      <c r="D260" s="9"/>
      <c r="E260" s="9"/>
      <c r="F260" s="9"/>
      <c r="G260" s="9"/>
      <c r="H260" s="9"/>
      <c r="I260" s="9"/>
      <c r="J260" s="9"/>
      <c r="K260" s="9"/>
      <c r="L260" s="9"/>
      <c r="M260" s="9"/>
      <c r="N260" s="9"/>
      <c r="O260" s="9"/>
      <c r="P260" s="9"/>
      <c r="Q260" s="9"/>
      <c r="R260" s="9"/>
      <c r="S260" s="9"/>
      <c r="T260" s="9"/>
      <c r="U260" s="9"/>
    </row>
    <row r="261" spans="1:21" ht="15.75" customHeight="1" x14ac:dyDescent="0.2">
      <c r="A261" s="9"/>
      <c r="B261" s="9"/>
      <c r="C261" s="9"/>
      <c r="D261" s="9"/>
      <c r="E261" s="9"/>
      <c r="F261" s="9"/>
      <c r="G261" s="9"/>
      <c r="H261" s="9"/>
      <c r="I261" s="9"/>
      <c r="J261" s="9"/>
      <c r="K261" s="9"/>
      <c r="L261" s="9"/>
      <c r="M261" s="9"/>
      <c r="N261" s="9"/>
      <c r="O261" s="9"/>
      <c r="P261" s="9"/>
      <c r="Q261" s="9"/>
      <c r="R261" s="9"/>
      <c r="S261" s="9"/>
      <c r="T261" s="9"/>
      <c r="U261" s="9"/>
    </row>
    <row r="262" spans="1:21" ht="15.75" customHeight="1" x14ac:dyDescent="0.2">
      <c r="A262" s="9"/>
      <c r="B262" s="9"/>
      <c r="C262" s="9"/>
      <c r="D262" s="9"/>
      <c r="E262" s="9"/>
      <c r="F262" s="9"/>
      <c r="G262" s="9"/>
      <c r="H262" s="9"/>
      <c r="I262" s="9"/>
      <c r="J262" s="9"/>
      <c r="K262" s="9"/>
      <c r="L262" s="9"/>
      <c r="M262" s="9"/>
      <c r="N262" s="9"/>
      <c r="O262" s="9"/>
      <c r="P262" s="9"/>
      <c r="Q262" s="9"/>
      <c r="R262" s="9"/>
      <c r="S262" s="9"/>
      <c r="T262" s="9"/>
      <c r="U262" s="9"/>
    </row>
    <row r="263" spans="1:21" ht="15.75" customHeight="1" x14ac:dyDescent="0.2">
      <c r="A263" s="9"/>
      <c r="B263" s="9"/>
      <c r="C263" s="9"/>
      <c r="D263" s="9"/>
      <c r="E263" s="9"/>
      <c r="F263" s="9"/>
      <c r="G263" s="9"/>
      <c r="H263" s="9"/>
      <c r="I263" s="9"/>
      <c r="J263" s="9"/>
      <c r="K263" s="9"/>
      <c r="L263" s="9"/>
      <c r="M263" s="9"/>
      <c r="N263" s="9"/>
      <c r="O263" s="9"/>
      <c r="P263" s="9"/>
      <c r="Q263" s="9"/>
      <c r="R263" s="9"/>
      <c r="S263" s="9"/>
      <c r="T263" s="9"/>
      <c r="U263" s="9"/>
    </row>
    <row r="264" spans="1:21" ht="15.75" customHeight="1" x14ac:dyDescent="0.2">
      <c r="A264" s="9"/>
      <c r="B264" s="9"/>
      <c r="C264" s="9"/>
      <c r="D264" s="9"/>
      <c r="E264" s="9"/>
      <c r="F264" s="9"/>
      <c r="G264" s="9"/>
      <c r="H264" s="9"/>
      <c r="I264" s="9"/>
      <c r="J264" s="9"/>
      <c r="K264" s="9"/>
      <c r="L264" s="9"/>
      <c r="M264" s="9"/>
      <c r="N264" s="9"/>
      <c r="O264" s="9"/>
      <c r="P264" s="9"/>
      <c r="Q264" s="9"/>
      <c r="R264" s="9"/>
      <c r="S264" s="9"/>
      <c r="T264" s="9"/>
      <c r="U264" s="9"/>
    </row>
    <row r="265" spans="1:21" ht="15.75" customHeight="1" x14ac:dyDescent="0.2">
      <c r="A265" s="9"/>
      <c r="B265" s="9"/>
      <c r="C265" s="9"/>
      <c r="D265" s="9"/>
      <c r="E265" s="9"/>
      <c r="F265" s="9"/>
      <c r="G265" s="9"/>
      <c r="H265" s="9"/>
      <c r="I265" s="9"/>
      <c r="J265" s="9"/>
      <c r="K265" s="9"/>
      <c r="L265" s="9"/>
      <c r="M265" s="9"/>
      <c r="N265" s="9"/>
      <c r="O265" s="9"/>
      <c r="P265" s="9"/>
      <c r="Q265" s="9"/>
      <c r="R265" s="9"/>
      <c r="S265" s="9"/>
      <c r="T265" s="9"/>
      <c r="U265" s="9"/>
    </row>
    <row r="266" spans="1:21" ht="15.75" customHeight="1" x14ac:dyDescent="0.2">
      <c r="A266" s="9"/>
      <c r="B266" s="9"/>
      <c r="C266" s="9"/>
      <c r="D266" s="9"/>
      <c r="E266" s="9"/>
      <c r="F266" s="9"/>
      <c r="G266" s="9"/>
      <c r="H266" s="9"/>
      <c r="I266" s="9"/>
      <c r="J266" s="9"/>
      <c r="K266" s="9"/>
      <c r="L266" s="9"/>
      <c r="M266" s="9"/>
      <c r="N266" s="9"/>
      <c r="O266" s="9"/>
      <c r="P266" s="9"/>
      <c r="Q266" s="9"/>
      <c r="R266" s="9"/>
      <c r="S266" s="9"/>
      <c r="T266" s="9"/>
      <c r="U266" s="9"/>
    </row>
    <row r="267" spans="1:21" ht="15.75" customHeight="1" x14ac:dyDescent="0.2">
      <c r="A267" s="9"/>
      <c r="B267" s="9"/>
      <c r="C267" s="9"/>
      <c r="D267" s="9"/>
      <c r="E267" s="9"/>
      <c r="F267" s="9"/>
      <c r="G267" s="9"/>
      <c r="H267" s="9"/>
      <c r="I267" s="9"/>
      <c r="J267" s="9"/>
      <c r="K267" s="9"/>
      <c r="L267" s="9"/>
      <c r="M267" s="9"/>
      <c r="N267" s="9"/>
      <c r="O267" s="9"/>
      <c r="P267" s="9"/>
      <c r="Q267" s="9"/>
      <c r="R267" s="9"/>
      <c r="S267" s="9"/>
      <c r="T267" s="9"/>
      <c r="U267" s="9"/>
    </row>
    <row r="268" spans="1:21" ht="15.75" customHeight="1" x14ac:dyDescent="0.2">
      <c r="A268" s="9"/>
      <c r="B268" s="9"/>
      <c r="C268" s="9"/>
      <c r="D268" s="9"/>
      <c r="E268" s="9"/>
      <c r="F268" s="9"/>
      <c r="G268" s="9"/>
      <c r="H268" s="9"/>
      <c r="I268" s="9"/>
      <c r="J268" s="9"/>
      <c r="K268" s="9"/>
      <c r="L268" s="9"/>
      <c r="M268" s="9"/>
      <c r="N268" s="9"/>
      <c r="O268" s="9"/>
      <c r="P268" s="9"/>
      <c r="Q268" s="9"/>
      <c r="R268" s="9"/>
      <c r="S268" s="9"/>
      <c r="T268" s="9"/>
      <c r="U268" s="9"/>
    </row>
    <row r="269" spans="1:21" ht="15.75" customHeight="1" x14ac:dyDescent="0.2">
      <c r="A269" s="9"/>
      <c r="B269" s="9"/>
      <c r="C269" s="9"/>
      <c r="D269" s="9"/>
      <c r="E269" s="9"/>
      <c r="F269" s="9"/>
      <c r="G269" s="9"/>
      <c r="H269" s="9"/>
      <c r="I269" s="9"/>
      <c r="J269" s="9"/>
      <c r="K269" s="9"/>
      <c r="L269" s="9"/>
      <c r="M269" s="9"/>
      <c r="N269" s="9"/>
      <c r="O269" s="9"/>
      <c r="P269" s="9"/>
      <c r="Q269" s="9"/>
      <c r="R269" s="9"/>
      <c r="S269" s="9"/>
      <c r="T269" s="9"/>
      <c r="U269" s="9"/>
    </row>
    <row r="270" spans="1:21" ht="15.75" customHeight="1" x14ac:dyDescent="0.2">
      <c r="A270" s="9"/>
      <c r="B270" s="9"/>
      <c r="C270" s="9"/>
      <c r="D270" s="9"/>
      <c r="E270" s="9"/>
      <c r="F270" s="9"/>
      <c r="G270" s="9"/>
      <c r="H270" s="9"/>
      <c r="I270" s="9"/>
      <c r="J270" s="9"/>
      <c r="K270" s="9"/>
      <c r="L270" s="9"/>
      <c r="M270" s="9"/>
      <c r="N270" s="9"/>
      <c r="O270" s="9"/>
      <c r="P270" s="9"/>
      <c r="Q270" s="9"/>
      <c r="R270" s="9"/>
      <c r="S270" s="9"/>
      <c r="T270" s="9"/>
      <c r="U270" s="9"/>
    </row>
    <row r="271" spans="1:21" ht="15.75" customHeight="1" x14ac:dyDescent="0.2">
      <c r="A271" s="9"/>
      <c r="B271" s="9"/>
      <c r="C271" s="9"/>
      <c r="D271" s="9"/>
      <c r="E271" s="9"/>
      <c r="F271" s="9"/>
      <c r="G271" s="9"/>
      <c r="H271" s="9"/>
      <c r="I271" s="9"/>
      <c r="J271" s="9"/>
      <c r="K271" s="9"/>
      <c r="L271" s="9"/>
      <c r="M271" s="9"/>
      <c r="N271" s="9"/>
      <c r="O271" s="9"/>
      <c r="P271" s="9"/>
      <c r="Q271" s="9"/>
      <c r="R271" s="9"/>
      <c r="S271" s="9"/>
      <c r="T271" s="9"/>
      <c r="U271" s="9"/>
    </row>
    <row r="272" spans="1:21" ht="15.75" customHeight="1" x14ac:dyDescent="0.2">
      <c r="A272" s="9"/>
      <c r="B272" s="9"/>
      <c r="C272" s="9"/>
      <c r="D272" s="9"/>
      <c r="E272" s="9"/>
      <c r="F272" s="9"/>
      <c r="G272" s="9"/>
      <c r="H272" s="9"/>
      <c r="I272" s="9"/>
      <c r="J272" s="9"/>
      <c r="K272" s="9"/>
      <c r="L272" s="9"/>
      <c r="M272" s="9"/>
      <c r="N272" s="9"/>
      <c r="O272" s="9"/>
      <c r="P272" s="9"/>
      <c r="Q272" s="9"/>
      <c r="R272" s="9"/>
      <c r="S272" s="9"/>
      <c r="T272" s="9"/>
      <c r="U272" s="9"/>
    </row>
    <row r="273" spans="1:21" ht="15.75" customHeight="1" x14ac:dyDescent="0.2">
      <c r="A273" s="9"/>
      <c r="B273" s="9"/>
      <c r="C273" s="9"/>
      <c r="D273" s="9"/>
      <c r="E273" s="9"/>
      <c r="F273" s="9"/>
      <c r="G273" s="9"/>
      <c r="H273" s="9"/>
      <c r="I273" s="9"/>
      <c r="J273" s="9"/>
      <c r="K273" s="9"/>
      <c r="L273" s="9"/>
      <c r="M273" s="9"/>
      <c r="N273" s="9"/>
      <c r="O273" s="9"/>
      <c r="P273" s="9"/>
      <c r="Q273" s="9"/>
      <c r="R273" s="9"/>
      <c r="S273" s="9"/>
      <c r="T273" s="9"/>
      <c r="U273" s="9"/>
    </row>
    <row r="274" spans="1:21" ht="15.75" customHeight="1" x14ac:dyDescent="0.2">
      <c r="A274" s="9"/>
      <c r="B274" s="9"/>
      <c r="C274" s="9"/>
      <c r="D274" s="9"/>
      <c r="E274" s="9"/>
      <c r="F274" s="9"/>
      <c r="G274" s="9"/>
      <c r="H274" s="9"/>
      <c r="I274" s="9"/>
      <c r="J274" s="9"/>
      <c r="K274" s="9"/>
      <c r="L274" s="9"/>
      <c r="M274" s="9"/>
      <c r="N274" s="9"/>
      <c r="O274" s="9"/>
      <c r="P274" s="9"/>
      <c r="Q274" s="9"/>
      <c r="R274" s="9"/>
      <c r="S274" s="9"/>
      <c r="T274" s="9"/>
      <c r="U274" s="9"/>
    </row>
    <row r="275" spans="1:21" ht="15.75" customHeight="1" x14ac:dyDescent="0.2">
      <c r="A275" s="9"/>
      <c r="B275" s="9"/>
      <c r="C275" s="9"/>
      <c r="D275" s="9"/>
      <c r="E275" s="9"/>
      <c r="F275" s="9"/>
      <c r="G275" s="9"/>
      <c r="H275" s="9"/>
      <c r="I275" s="9"/>
      <c r="J275" s="9"/>
      <c r="K275" s="9"/>
      <c r="L275" s="9"/>
      <c r="M275" s="9"/>
      <c r="N275" s="9"/>
      <c r="O275" s="9"/>
      <c r="P275" s="9"/>
      <c r="Q275" s="9"/>
      <c r="R275" s="9"/>
      <c r="S275" s="9"/>
      <c r="T275" s="9"/>
      <c r="U275" s="9"/>
    </row>
    <row r="276" spans="1:21" ht="15.75" customHeight="1" x14ac:dyDescent="0.2">
      <c r="A276" s="9"/>
      <c r="B276" s="9"/>
      <c r="C276" s="9"/>
      <c r="D276" s="9"/>
      <c r="E276" s="9"/>
      <c r="F276" s="9"/>
      <c r="G276" s="9"/>
      <c r="H276" s="9"/>
      <c r="I276" s="9"/>
      <c r="J276" s="9"/>
      <c r="K276" s="9"/>
      <c r="L276" s="9"/>
      <c r="M276" s="9"/>
      <c r="N276" s="9"/>
      <c r="O276" s="9"/>
      <c r="P276" s="9"/>
      <c r="Q276" s="9"/>
      <c r="R276" s="9"/>
      <c r="S276" s="9"/>
      <c r="T276" s="9"/>
      <c r="U276" s="9"/>
    </row>
    <row r="277" spans="1:21" ht="15.75" customHeight="1" x14ac:dyDescent="0.2">
      <c r="A277" s="9"/>
      <c r="B277" s="9"/>
      <c r="C277" s="9"/>
      <c r="D277" s="9"/>
      <c r="E277" s="9"/>
      <c r="F277" s="9"/>
      <c r="G277" s="9"/>
      <c r="H277" s="9"/>
      <c r="I277" s="9"/>
      <c r="J277" s="9"/>
      <c r="K277" s="9"/>
      <c r="L277" s="9"/>
      <c r="M277" s="9"/>
      <c r="N277" s="9"/>
      <c r="O277" s="9"/>
      <c r="P277" s="9"/>
      <c r="Q277" s="9"/>
      <c r="R277" s="9"/>
      <c r="S277" s="9"/>
      <c r="T277" s="9"/>
      <c r="U277" s="9"/>
    </row>
    <row r="278" spans="1:21" ht="15.75" customHeight="1" x14ac:dyDescent="0.2">
      <c r="A278" s="9"/>
      <c r="B278" s="9"/>
      <c r="C278" s="9"/>
      <c r="D278" s="9"/>
      <c r="E278" s="9"/>
      <c r="F278" s="9"/>
      <c r="G278" s="9"/>
      <c r="H278" s="9"/>
      <c r="I278" s="9"/>
      <c r="J278" s="9"/>
      <c r="K278" s="9"/>
      <c r="L278" s="9"/>
      <c r="M278" s="9"/>
      <c r="N278" s="9"/>
      <c r="O278" s="9"/>
      <c r="P278" s="9"/>
      <c r="Q278" s="9"/>
      <c r="R278" s="9"/>
      <c r="S278" s="9"/>
      <c r="T278" s="9"/>
      <c r="U278" s="9"/>
    </row>
    <row r="279" spans="1:21" ht="15.75" customHeight="1" x14ac:dyDescent="0.2">
      <c r="A279" s="9"/>
      <c r="B279" s="9"/>
      <c r="C279" s="9"/>
      <c r="D279" s="9"/>
      <c r="E279" s="9"/>
      <c r="F279" s="9"/>
      <c r="G279" s="9"/>
      <c r="H279" s="9"/>
      <c r="I279" s="9"/>
      <c r="J279" s="9"/>
      <c r="K279" s="9"/>
      <c r="L279" s="9"/>
      <c r="M279" s="9"/>
      <c r="N279" s="9"/>
      <c r="O279" s="9"/>
      <c r="P279" s="9"/>
      <c r="Q279" s="9"/>
      <c r="R279" s="9"/>
      <c r="S279" s="9"/>
      <c r="T279" s="9"/>
      <c r="U279" s="9"/>
    </row>
    <row r="280" spans="1:21" ht="15.75" customHeight="1" x14ac:dyDescent="0.2">
      <c r="A280" s="9"/>
      <c r="B280" s="9"/>
      <c r="C280" s="9"/>
      <c r="D280" s="9"/>
      <c r="E280" s="9"/>
      <c r="F280" s="9"/>
      <c r="G280" s="9"/>
      <c r="H280" s="9"/>
      <c r="I280" s="9"/>
      <c r="J280" s="9"/>
      <c r="K280" s="9"/>
      <c r="L280" s="9"/>
      <c r="M280" s="9"/>
      <c r="N280" s="9"/>
      <c r="O280" s="9"/>
      <c r="P280" s="9"/>
      <c r="Q280" s="9"/>
      <c r="R280" s="9"/>
      <c r="S280" s="9"/>
      <c r="T280" s="9"/>
      <c r="U280" s="9"/>
    </row>
    <row r="281" spans="1:21" ht="15.75" customHeight="1" x14ac:dyDescent="0.2">
      <c r="A281" s="9"/>
      <c r="B281" s="9"/>
      <c r="C281" s="9"/>
      <c r="D281" s="9"/>
      <c r="E281" s="9"/>
      <c r="F281" s="9"/>
      <c r="G281" s="9"/>
      <c r="H281" s="9"/>
      <c r="I281" s="9"/>
      <c r="J281" s="9"/>
      <c r="K281" s="9"/>
      <c r="L281" s="9"/>
      <c r="M281" s="9"/>
      <c r="N281" s="9"/>
      <c r="O281" s="9"/>
      <c r="P281" s="9"/>
      <c r="Q281" s="9"/>
      <c r="R281" s="9"/>
      <c r="S281" s="9"/>
      <c r="T281" s="9"/>
      <c r="U281" s="9"/>
    </row>
    <row r="282" spans="1:21" ht="15.75" customHeight="1" x14ac:dyDescent="0.2">
      <c r="A282" s="9"/>
      <c r="B282" s="9"/>
      <c r="C282" s="9"/>
      <c r="D282" s="9"/>
      <c r="E282" s="9"/>
      <c r="F282" s="9"/>
      <c r="G282" s="9"/>
      <c r="H282" s="9"/>
      <c r="I282" s="9"/>
      <c r="J282" s="9"/>
      <c r="K282" s="9"/>
      <c r="L282" s="9"/>
      <c r="M282" s="9"/>
      <c r="N282" s="9"/>
      <c r="O282" s="9"/>
      <c r="P282" s="9"/>
      <c r="Q282" s="9"/>
      <c r="R282" s="9"/>
      <c r="S282" s="9"/>
      <c r="T282" s="9"/>
      <c r="U282" s="9"/>
    </row>
    <row r="283" spans="1:21" ht="15.75" customHeight="1" x14ac:dyDescent="0.2">
      <c r="A283" s="9"/>
      <c r="B283" s="9"/>
      <c r="C283" s="9"/>
      <c r="D283" s="9"/>
      <c r="E283" s="9"/>
      <c r="F283" s="9"/>
      <c r="G283" s="9"/>
      <c r="H283" s="9"/>
      <c r="I283" s="9"/>
      <c r="J283" s="9"/>
      <c r="K283" s="9"/>
      <c r="L283" s="9"/>
      <c r="M283" s="9"/>
      <c r="N283" s="9"/>
      <c r="O283" s="9"/>
      <c r="P283" s="9"/>
      <c r="Q283" s="9"/>
      <c r="R283" s="9"/>
      <c r="S283" s="9"/>
      <c r="T283" s="9"/>
      <c r="U283" s="9"/>
    </row>
    <row r="284" spans="1:21" ht="15.75" customHeight="1" x14ac:dyDescent="0.2">
      <c r="A284" s="9"/>
      <c r="B284" s="9"/>
      <c r="C284" s="9"/>
      <c r="D284" s="9"/>
      <c r="E284" s="9"/>
      <c r="F284" s="9"/>
      <c r="G284" s="9"/>
      <c r="H284" s="9"/>
      <c r="I284" s="9"/>
      <c r="J284" s="9"/>
      <c r="K284" s="9"/>
      <c r="L284" s="9"/>
      <c r="M284" s="9"/>
      <c r="N284" s="9"/>
      <c r="O284" s="9"/>
      <c r="P284" s="9"/>
      <c r="Q284" s="9"/>
      <c r="R284" s="9"/>
      <c r="S284" s="9"/>
      <c r="T284" s="9"/>
      <c r="U284" s="9"/>
    </row>
    <row r="285" spans="1:21" ht="15.75" customHeight="1" x14ac:dyDescent="0.2">
      <c r="A285" s="9"/>
      <c r="B285" s="9"/>
      <c r="C285" s="9"/>
      <c r="D285" s="9"/>
      <c r="E285" s="9"/>
      <c r="F285" s="9"/>
      <c r="G285" s="9"/>
      <c r="H285" s="9"/>
      <c r="I285" s="9"/>
      <c r="J285" s="9"/>
      <c r="K285" s="9"/>
      <c r="L285" s="9"/>
      <c r="M285" s="9"/>
      <c r="N285" s="9"/>
      <c r="O285" s="9"/>
      <c r="P285" s="9"/>
      <c r="Q285" s="9"/>
      <c r="R285" s="9"/>
      <c r="S285" s="9"/>
      <c r="T285" s="9"/>
      <c r="U285" s="9"/>
    </row>
    <row r="286" spans="1:21" ht="15.75" customHeight="1" x14ac:dyDescent="0.2">
      <c r="A286" s="9"/>
      <c r="B286" s="9"/>
      <c r="C286" s="9"/>
      <c r="D286" s="9"/>
      <c r="E286" s="9"/>
      <c r="F286" s="9"/>
      <c r="G286" s="9"/>
      <c r="H286" s="9"/>
      <c r="I286" s="9"/>
      <c r="J286" s="9"/>
      <c r="K286" s="9"/>
      <c r="L286" s="9"/>
      <c r="M286" s="9"/>
      <c r="N286" s="9"/>
      <c r="O286" s="9"/>
      <c r="P286" s="9"/>
      <c r="Q286" s="9"/>
      <c r="R286" s="9"/>
      <c r="S286" s="9"/>
      <c r="T286" s="9"/>
      <c r="U286" s="9"/>
    </row>
    <row r="287" spans="1:21" ht="15.75" customHeight="1" x14ac:dyDescent="0.2">
      <c r="A287" s="9"/>
      <c r="B287" s="9"/>
      <c r="C287" s="9"/>
      <c r="D287" s="9"/>
      <c r="E287" s="9"/>
      <c r="F287" s="9"/>
      <c r="G287" s="9"/>
      <c r="H287" s="9"/>
      <c r="I287" s="9"/>
      <c r="J287" s="9"/>
      <c r="K287" s="9"/>
      <c r="L287" s="9"/>
      <c r="M287" s="9"/>
      <c r="N287" s="9"/>
      <c r="O287" s="9"/>
      <c r="P287" s="9"/>
      <c r="Q287" s="9"/>
      <c r="R287" s="9"/>
      <c r="S287" s="9"/>
      <c r="T287" s="9"/>
      <c r="U287" s="9"/>
    </row>
    <row r="288" spans="1:21" ht="15.75" customHeight="1" x14ac:dyDescent="0.2">
      <c r="A288" s="9"/>
      <c r="B288" s="9"/>
      <c r="C288" s="9"/>
      <c r="D288" s="9"/>
      <c r="E288" s="9"/>
      <c r="F288" s="9"/>
      <c r="G288" s="9"/>
      <c r="H288" s="9"/>
      <c r="I288" s="9"/>
      <c r="J288" s="9"/>
      <c r="K288" s="9"/>
      <c r="L288" s="9"/>
      <c r="M288" s="9"/>
      <c r="N288" s="9"/>
      <c r="O288" s="9"/>
      <c r="P288" s="9"/>
      <c r="Q288" s="9"/>
      <c r="R288" s="9"/>
      <c r="S288" s="9"/>
      <c r="T288" s="9"/>
      <c r="U288" s="9"/>
    </row>
    <row r="289" spans="1:21" ht="15.75" customHeight="1" x14ac:dyDescent="0.2">
      <c r="A289" s="9"/>
      <c r="B289" s="9"/>
      <c r="C289" s="9"/>
      <c r="D289" s="9"/>
      <c r="E289" s="9"/>
      <c r="F289" s="9"/>
      <c r="G289" s="9"/>
      <c r="H289" s="9"/>
      <c r="I289" s="9"/>
      <c r="J289" s="9"/>
      <c r="K289" s="9"/>
      <c r="L289" s="9"/>
      <c r="M289" s="9"/>
      <c r="N289" s="9"/>
      <c r="O289" s="9"/>
      <c r="P289" s="9"/>
      <c r="Q289" s="9"/>
      <c r="R289" s="9"/>
      <c r="S289" s="9"/>
      <c r="T289" s="9"/>
      <c r="U289" s="9"/>
    </row>
    <row r="290" spans="1:21" ht="15.75" customHeight="1" x14ac:dyDescent="0.2">
      <c r="A290" s="9"/>
      <c r="B290" s="9"/>
      <c r="C290" s="9"/>
      <c r="D290" s="9"/>
      <c r="E290" s="9"/>
      <c r="F290" s="9"/>
      <c r="G290" s="9"/>
      <c r="H290" s="9"/>
      <c r="I290" s="9"/>
      <c r="J290" s="9"/>
      <c r="K290" s="9"/>
      <c r="L290" s="9"/>
      <c r="M290" s="9"/>
      <c r="N290" s="9"/>
      <c r="O290" s="9"/>
      <c r="P290" s="9"/>
      <c r="Q290" s="9"/>
      <c r="R290" s="9"/>
      <c r="S290" s="9"/>
      <c r="T290" s="9"/>
      <c r="U290" s="9"/>
    </row>
    <row r="291" spans="1:21" ht="15.75" customHeight="1" x14ac:dyDescent="0.2">
      <c r="A291" s="9"/>
      <c r="B291" s="9"/>
      <c r="C291" s="9"/>
      <c r="D291" s="9"/>
      <c r="E291" s="9"/>
      <c r="F291" s="9"/>
      <c r="G291" s="9"/>
      <c r="H291" s="9"/>
      <c r="I291" s="9"/>
      <c r="J291" s="9"/>
      <c r="K291" s="9"/>
      <c r="L291" s="9"/>
      <c r="M291" s="9"/>
      <c r="N291" s="9"/>
      <c r="O291" s="9"/>
      <c r="P291" s="9"/>
      <c r="Q291" s="9"/>
      <c r="R291" s="9"/>
      <c r="S291" s="9"/>
      <c r="T291" s="9"/>
      <c r="U291" s="9"/>
    </row>
    <row r="292" spans="1:21" ht="15.75" customHeight="1" x14ac:dyDescent="0.2">
      <c r="A292" s="9"/>
      <c r="B292" s="9"/>
      <c r="C292" s="9"/>
      <c r="D292" s="9"/>
      <c r="E292" s="9"/>
      <c r="F292" s="9"/>
      <c r="G292" s="9"/>
      <c r="H292" s="9"/>
      <c r="I292" s="9"/>
      <c r="J292" s="9"/>
      <c r="K292" s="9"/>
      <c r="L292" s="9"/>
      <c r="M292" s="9"/>
      <c r="N292" s="9"/>
      <c r="O292" s="9"/>
      <c r="P292" s="9"/>
      <c r="Q292" s="9"/>
      <c r="R292" s="9"/>
      <c r="S292" s="9"/>
      <c r="T292" s="9"/>
      <c r="U292" s="9"/>
    </row>
    <row r="293" spans="1:21" ht="15.75" customHeight="1" x14ac:dyDescent="0.2">
      <c r="A293" s="9"/>
      <c r="B293" s="9"/>
      <c r="C293" s="9"/>
      <c r="D293" s="9"/>
      <c r="E293" s="9"/>
      <c r="F293" s="9"/>
      <c r="G293" s="9"/>
      <c r="H293" s="9"/>
      <c r="I293" s="9"/>
      <c r="J293" s="9"/>
      <c r="K293" s="9"/>
      <c r="L293" s="9"/>
      <c r="M293" s="9"/>
      <c r="N293" s="9"/>
      <c r="O293" s="9"/>
      <c r="P293" s="9"/>
      <c r="Q293" s="9"/>
      <c r="R293" s="9"/>
      <c r="S293" s="9"/>
      <c r="T293" s="9"/>
      <c r="U293" s="9"/>
    </row>
    <row r="294" spans="1:21" ht="15.75" customHeight="1" x14ac:dyDescent="0.2">
      <c r="A294" s="9"/>
      <c r="B294" s="9"/>
      <c r="C294" s="9"/>
      <c r="D294" s="9"/>
      <c r="E294" s="9"/>
      <c r="F294" s="9"/>
      <c r="G294" s="9"/>
      <c r="H294" s="9"/>
      <c r="I294" s="9"/>
      <c r="J294" s="9"/>
      <c r="K294" s="9"/>
      <c r="L294" s="9"/>
      <c r="M294" s="9"/>
      <c r="N294" s="9"/>
      <c r="O294" s="9"/>
      <c r="P294" s="9"/>
      <c r="Q294" s="9"/>
      <c r="R294" s="9"/>
      <c r="S294" s="9"/>
      <c r="T294" s="9"/>
      <c r="U294" s="9"/>
    </row>
    <row r="295" spans="1:21" ht="15.75" customHeight="1" x14ac:dyDescent="0.2">
      <c r="A295" s="9"/>
      <c r="B295" s="9"/>
      <c r="C295" s="9"/>
      <c r="D295" s="9"/>
      <c r="E295" s="9"/>
      <c r="F295" s="9"/>
      <c r="G295" s="9"/>
      <c r="H295" s="9"/>
      <c r="I295" s="9"/>
      <c r="J295" s="9"/>
      <c r="K295" s="9"/>
      <c r="L295" s="9"/>
      <c r="M295" s="9"/>
      <c r="N295" s="9"/>
      <c r="O295" s="9"/>
      <c r="P295" s="9"/>
      <c r="Q295" s="9"/>
      <c r="R295" s="9"/>
      <c r="S295" s="9"/>
      <c r="T295" s="9"/>
      <c r="U295" s="9"/>
    </row>
    <row r="296" spans="1:21" ht="15.75" customHeight="1" x14ac:dyDescent="0.2">
      <c r="A296" s="9"/>
      <c r="B296" s="9"/>
      <c r="C296" s="9"/>
      <c r="D296" s="9"/>
      <c r="E296" s="9"/>
      <c r="F296" s="9"/>
      <c r="G296" s="9"/>
      <c r="H296" s="9"/>
      <c r="I296" s="9"/>
      <c r="J296" s="9"/>
      <c r="K296" s="9"/>
      <c r="L296" s="9"/>
      <c r="M296" s="9"/>
      <c r="N296" s="9"/>
      <c r="O296" s="9"/>
      <c r="P296" s="9"/>
      <c r="Q296" s="9"/>
      <c r="R296" s="9"/>
      <c r="S296" s="9"/>
      <c r="T296" s="9"/>
      <c r="U296" s="9"/>
    </row>
    <row r="297" spans="1:21" ht="15.75" customHeight="1" x14ac:dyDescent="0.2">
      <c r="A297" s="9"/>
      <c r="B297" s="9"/>
      <c r="C297" s="9"/>
      <c r="D297" s="9"/>
      <c r="E297" s="9"/>
      <c r="F297" s="9"/>
      <c r="G297" s="9"/>
      <c r="H297" s="9"/>
      <c r="I297" s="9"/>
      <c r="J297" s="9"/>
      <c r="K297" s="9"/>
      <c r="L297" s="9"/>
      <c r="M297" s="9"/>
      <c r="N297" s="9"/>
      <c r="O297" s="9"/>
      <c r="P297" s="9"/>
      <c r="Q297" s="9"/>
      <c r="R297" s="9"/>
      <c r="S297" s="9"/>
      <c r="T297" s="9"/>
      <c r="U297" s="9"/>
    </row>
    <row r="298" spans="1:21" ht="15.75" customHeight="1" x14ac:dyDescent="0.2">
      <c r="A298" s="9"/>
      <c r="B298" s="9"/>
      <c r="C298" s="9"/>
      <c r="D298" s="9"/>
      <c r="E298" s="9"/>
      <c r="F298" s="9"/>
      <c r="G298" s="9"/>
      <c r="H298" s="9"/>
      <c r="I298" s="9"/>
      <c r="J298" s="9"/>
      <c r="K298" s="9"/>
      <c r="L298" s="9"/>
      <c r="M298" s="9"/>
      <c r="N298" s="9"/>
      <c r="O298" s="9"/>
      <c r="P298" s="9"/>
      <c r="Q298" s="9"/>
      <c r="R298" s="9"/>
      <c r="S298" s="9"/>
      <c r="T298" s="9"/>
      <c r="U298" s="9"/>
    </row>
    <row r="299" spans="1:21" ht="15.75" customHeight="1" x14ac:dyDescent="0.2">
      <c r="A299" s="9"/>
      <c r="B299" s="9"/>
      <c r="C299" s="9"/>
      <c r="D299" s="9"/>
      <c r="E299" s="9"/>
      <c r="F299" s="9"/>
      <c r="G299" s="9"/>
      <c r="H299" s="9"/>
      <c r="I299" s="9"/>
      <c r="J299" s="9"/>
      <c r="K299" s="9"/>
      <c r="L299" s="9"/>
      <c r="M299" s="9"/>
      <c r="N299" s="9"/>
      <c r="O299" s="9"/>
      <c r="P299" s="9"/>
      <c r="Q299" s="9"/>
      <c r="R299" s="9"/>
      <c r="S299" s="9"/>
      <c r="T299" s="9"/>
      <c r="U299" s="9"/>
    </row>
    <row r="300" spans="1:21" ht="15.75" customHeight="1" x14ac:dyDescent="0.2">
      <c r="A300" s="9"/>
      <c r="B300" s="9"/>
      <c r="C300" s="9"/>
      <c r="D300" s="9"/>
      <c r="E300" s="9"/>
      <c r="F300" s="9"/>
      <c r="G300" s="9"/>
      <c r="H300" s="9"/>
      <c r="I300" s="9"/>
      <c r="J300" s="9"/>
      <c r="K300" s="9"/>
      <c r="L300" s="9"/>
      <c r="M300" s="9"/>
      <c r="N300" s="9"/>
      <c r="O300" s="9"/>
      <c r="P300" s="9"/>
      <c r="Q300" s="9"/>
      <c r="R300" s="9"/>
      <c r="S300" s="9"/>
      <c r="T300" s="9"/>
      <c r="U300" s="9"/>
    </row>
    <row r="301" spans="1:21" ht="15.75" customHeight="1" x14ac:dyDescent="0.2">
      <c r="A301" s="9"/>
      <c r="B301" s="9"/>
      <c r="C301" s="9"/>
      <c r="D301" s="9"/>
      <c r="E301" s="9"/>
      <c r="F301" s="9"/>
      <c r="G301" s="9"/>
      <c r="H301" s="9"/>
      <c r="I301" s="9"/>
      <c r="J301" s="9"/>
      <c r="K301" s="9"/>
      <c r="L301" s="9"/>
      <c r="M301" s="9"/>
      <c r="N301" s="9"/>
      <c r="O301" s="9"/>
      <c r="P301" s="9"/>
      <c r="Q301" s="9"/>
      <c r="R301" s="9"/>
      <c r="S301" s="9"/>
      <c r="T301" s="9"/>
      <c r="U301" s="9"/>
    </row>
    <row r="302" spans="1:21" ht="15.75" customHeight="1" x14ac:dyDescent="0.2">
      <c r="A302" s="9"/>
      <c r="B302" s="9"/>
      <c r="C302" s="9"/>
      <c r="D302" s="9"/>
      <c r="E302" s="9"/>
      <c r="F302" s="9"/>
      <c r="G302" s="9"/>
      <c r="H302" s="9"/>
      <c r="I302" s="9"/>
      <c r="J302" s="9"/>
      <c r="K302" s="9"/>
      <c r="L302" s="9"/>
      <c r="M302" s="9"/>
      <c r="N302" s="9"/>
      <c r="O302" s="9"/>
      <c r="P302" s="9"/>
      <c r="Q302" s="9"/>
      <c r="R302" s="9"/>
      <c r="S302" s="9"/>
      <c r="T302" s="9"/>
      <c r="U302" s="9"/>
    </row>
    <row r="303" spans="1:21" ht="15.75" customHeight="1" x14ac:dyDescent="0.2">
      <c r="A303" s="9"/>
      <c r="B303" s="9"/>
      <c r="C303" s="9"/>
      <c r="D303" s="9"/>
      <c r="E303" s="9"/>
      <c r="F303" s="9"/>
      <c r="G303" s="9"/>
      <c r="H303" s="9"/>
      <c r="I303" s="9"/>
      <c r="J303" s="9"/>
      <c r="K303" s="9"/>
      <c r="L303" s="9"/>
      <c r="M303" s="9"/>
      <c r="N303" s="9"/>
      <c r="O303" s="9"/>
      <c r="P303" s="9"/>
      <c r="Q303" s="9"/>
      <c r="R303" s="9"/>
      <c r="S303" s="9"/>
      <c r="T303" s="9"/>
      <c r="U303" s="9"/>
    </row>
    <row r="304" spans="1:21" ht="15.75" customHeight="1" x14ac:dyDescent="0.2">
      <c r="A304" s="9"/>
      <c r="B304" s="9"/>
      <c r="C304" s="9"/>
      <c r="D304" s="9"/>
      <c r="E304" s="9"/>
      <c r="F304" s="9"/>
      <c r="G304" s="9"/>
      <c r="H304" s="9"/>
      <c r="I304" s="9"/>
      <c r="J304" s="9"/>
      <c r="K304" s="9"/>
      <c r="L304" s="9"/>
      <c r="M304" s="9"/>
      <c r="N304" s="9"/>
      <c r="O304" s="9"/>
      <c r="P304" s="9"/>
      <c r="Q304" s="9"/>
      <c r="R304" s="9"/>
      <c r="S304" s="9"/>
      <c r="T304" s="9"/>
      <c r="U304" s="9"/>
    </row>
    <row r="305" spans="1:21" ht="15.75" customHeight="1" x14ac:dyDescent="0.2">
      <c r="A305" s="9"/>
      <c r="B305" s="9"/>
      <c r="C305" s="9"/>
      <c r="D305" s="9"/>
      <c r="E305" s="9"/>
      <c r="F305" s="9"/>
      <c r="G305" s="9"/>
      <c r="H305" s="9"/>
      <c r="I305" s="9"/>
      <c r="J305" s="9"/>
      <c r="K305" s="9"/>
      <c r="L305" s="9"/>
      <c r="M305" s="9"/>
      <c r="N305" s="9"/>
      <c r="O305" s="9"/>
      <c r="P305" s="9"/>
      <c r="Q305" s="9"/>
      <c r="R305" s="9"/>
      <c r="S305" s="9"/>
      <c r="T305" s="9"/>
      <c r="U305" s="9"/>
    </row>
    <row r="306" spans="1:21" ht="15.75" customHeight="1" x14ac:dyDescent="0.2">
      <c r="A306" s="9"/>
      <c r="B306" s="9"/>
      <c r="C306" s="9"/>
      <c r="D306" s="9"/>
      <c r="E306" s="9"/>
      <c r="F306" s="9"/>
      <c r="G306" s="9"/>
      <c r="H306" s="9"/>
      <c r="I306" s="9"/>
      <c r="J306" s="9"/>
      <c r="K306" s="9"/>
      <c r="L306" s="9"/>
      <c r="M306" s="9"/>
      <c r="N306" s="9"/>
      <c r="O306" s="9"/>
      <c r="P306" s="9"/>
      <c r="Q306" s="9"/>
      <c r="R306" s="9"/>
      <c r="S306" s="9"/>
      <c r="T306" s="9"/>
      <c r="U306" s="9"/>
    </row>
    <row r="307" spans="1:21" ht="15.75" customHeight="1" x14ac:dyDescent="0.2">
      <c r="A307" s="9"/>
      <c r="B307" s="9"/>
      <c r="C307" s="9"/>
      <c r="D307" s="9"/>
      <c r="E307" s="9"/>
      <c r="F307" s="9"/>
      <c r="G307" s="9"/>
      <c r="H307" s="9"/>
      <c r="I307" s="9"/>
      <c r="J307" s="9"/>
      <c r="K307" s="9"/>
      <c r="L307" s="9"/>
      <c r="M307" s="9"/>
      <c r="N307" s="9"/>
      <c r="O307" s="9"/>
      <c r="P307" s="9"/>
      <c r="Q307" s="9"/>
      <c r="R307" s="9"/>
      <c r="S307" s="9"/>
      <c r="T307" s="9"/>
      <c r="U307" s="9"/>
    </row>
    <row r="308" spans="1:21" ht="15.75" customHeight="1" x14ac:dyDescent="0.2">
      <c r="A308" s="9"/>
      <c r="B308" s="9"/>
      <c r="C308" s="9"/>
      <c r="D308" s="9"/>
      <c r="E308" s="9"/>
      <c r="F308" s="9"/>
      <c r="G308" s="9"/>
      <c r="H308" s="9"/>
      <c r="I308" s="9"/>
      <c r="J308" s="9"/>
      <c r="K308" s="9"/>
      <c r="L308" s="9"/>
      <c r="M308" s="9"/>
      <c r="N308" s="9"/>
      <c r="O308" s="9"/>
      <c r="P308" s="9"/>
      <c r="Q308" s="9"/>
      <c r="R308" s="9"/>
      <c r="S308" s="9"/>
      <c r="T308" s="9"/>
      <c r="U308" s="9"/>
    </row>
    <row r="309" spans="1:21" ht="15.75" customHeight="1" x14ac:dyDescent="0.2">
      <c r="A309" s="9"/>
      <c r="B309" s="9"/>
      <c r="C309" s="9"/>
      <c r="D309" s="9"/>
      <c r="E309" s="9"/>
      <c r="F309" s="9"/>
      <c r="G309" s="9"/>
      <c r="H309" s="9"/>
      <c r="I309" s="9"/>
      <c r="J309" s="9"/>
      <c r="K309" s="9"/>
      <c r="L309" s="9"/>
      <c r="M309" s="9"/>
      <c r="N309" s="9"/>
      <c r="O309" s="9"/>
      <c r="P309" s="9"/>
      <c r="Q309" s="9"/>
      <c r="R309" s="9"/>
      <c r="S309" s="9"/>
      <c r="T309" s="9"/>
      <c r="U309" s="9"/>
    </row>
    <row r="310" spans="1:21" ht="15.75" customHeight="1" x14ac:dyDescent="0.2">
      <c r="A310" s="9"/>
      <c r="B310" s="9"/>
      <c r="C310" s="9"/>
      <c r="D310" s="9"/>
      <c r="E310" s="9"/>
      <c r="F310" s="9"/>
      <c r="G310" s="9"/>
      <c r="H310" s="9"/>
      <c r="I310" s="9"/>
      <c r="J310" s="9"/>
      <c r="K310" s="9"/>
      <c r="L310" s="9"/>
      <c r="M310" s="9"/>
      <c r="N310" s="9"/>
      <c r="O310" s="9"/>
      <c r="P310" s="9"/>
      <c r="Q310" s="9"/>
      <c r="R310" s="9"/>
      <c r="S310" s="9"/>
      <c r="T310" s="9"/>
      <c r="U310" s="9"/>
    </row>
    <row r="311" spans="1:21" ht="15.75" customHeight="1" x14ac:dyDescent="0.2">
      <c r="A311" s="9"/>
      <c r="B311" s="9"/>
      <c r="C311" s="9"/>
      <c r="D311" s="9"/>
      <c r="E311" s="9"/>
      <c r="F311" s="9"/>
      <c r="G311" s="9"/>
      <c r="H311" s="9"/>
      <c r="I311" s="9"/>
      <c r="J311" s="9"/>
      <c r="K311" s="9"/>
      <c r="L311" s="9"/>
      <c r="M311" s="9"/>
      <c r="N311" s="9"/>
      <c r="O311" s="9"/>
      <c r="P311" s="9"/>
      <c r="Q311" s="9"/>
      <c r="R311" s="9"/>
      <c r="S311" s="9"/>
      <c r="T311" s="9"/>
      <c r="U311" s="9"/>
    </row>
    <row r="312" spans="1:21" ht="15.75" customHeight="1" x14ac:dyDescent="0.2">
      <c r="A312" s="9"/>
      <c r="B312" s="9"/>
      <c r="C312" s="9"/>
      <c r="D312" s="9"/>
      <c r="E312" s="9"/>
      <c r="F312" s="9"/>
      <c r="G312" s="9"/>
      <c r="H312" s="9"/>
      <c r="I312" s="9"/>
      <c r="J312" s="9"/>
      <c r="K312" s="9"/>
      <c r="L312" s="9"/>
      <c r="M312" s="9"/>
      <c r="N312" s="9"/>
      <c r="O312" s="9"/>
      <c r="P312" s="9"/>
      <c r="Q312" s="9"/>
      <c r="R312" s="9"/>
      <c r="S312" s="9"/>
      <c r="T312" s="9"/>
      <c r="U312" s="9"/>
    </row>
    <row r="313" spans="1:21" ht="15.75" customHeight="1" x14ac:dyDescent="0.2">
      <c r="A313" s="9"/>
      <c r="B313" s="9"/>
      <c r="C313" s="9"/>
      <c r="D313" s="9"/>
      <c r="E313" s="9"/>
      <c r="F313" s="9"/>
      <c r="G313" s="9"/>
      <c r="H313" s="9"/>
      <c r="I313" s="9"/>
      <c r="J313" s="9"/>
      <c r="K313" s="9"/>
      <c r="L313" s="9"/>
      <c r="M313" s="9"/>
      <c r="N313" s="9"/>
      <c r="O313" s="9"/>
      <c r="P313" s="9"/>
      <c r="Q313" s="9"/>
      <c r="R313" s="9"/>
      <c r="S313" s="9"/>
      <c r="T313" s="9"/>
      <c r="U313" s="9"/>
    </row>
    <row r="314" spans="1:21" ht="15.75" customHeight="1" x14ac:dyDescent="0.2">
      <c r="A314" s="9"/>
      <c r="B314" s="9"/>
      <c r="C314" s="9"/>
      <c r="D314" s="9"/>
      <c r="E314" s="9"/>
      <c r="F314" s="9"/>
      <c r="G314" s="9"/>
      <c r="H314" s="9"/>
      <c r="I314" s="9"/>
      <c r="J314" s="9"/>
      <c r="K314" s="9"/>
      <c r="L314" s="9"/>
      <c r="M314" s="9"/>
      <c r="N314" s="9"/>
      <c r="O314" s="9"/>
      <c r="P314" s="9"/>
      <c r="Q314" s="9"/>
      <c r="R314" s="9"/>
      <c r="S314" s="9"/>
      <c r="T314" s="9"/>
      <c r="U314" s="9"/>
    </row>
    <row r="315" spans="1:21" ht="15.75" customHeight="1" x14ac:dyDescent="0.2">
      <c r="A315" s="9"/>
      <c r="B315" s="9"/>
      <c r="C315" s="9"/>
      <c r="D315" s="9"/>
      <c r="E315" s="9"/>
      <c r="F315" s="9"/>
      <c r="G315" s="9"/>
      <c r="H315" s="9"/>
      <c r="I315" s="9"/>
      <c r="J315" s="9"/>
      <c r="K315" s="9"/>
      <c r="L315" s="9"/>
      <c r="M315" s="9"/>
      <c r="N315" s="9"/>
      <c r="O315" s="9"/>
      <c r="P315" s="9"/>
      <c r="Q315" s="9"/>
      <c r="R315" s="9"/>
      <c r="S315" s="9"/>
      <c r="T315" s="9"/>
      <c r="U315" s="9"/>
    </row>
    <row r="316" spans="1:21" ht="15.75" customHeight="1" x14ac:dyDescent="0.2">
      <c r="A316" s="9"/>
      <c r="B316" s="9"/>
      <c r="C316" s="9"/>
      <c r="D316" s="9"/>
      <c r="E316" s="9"/>
      <c r="F316" s="9"/>
      <c r="G316" s="9"/>
      <c r="H316" s="9"/>
      <c r="I316" s="9"/>
      <c r="J316" s="9"/>
      <c r="K316" s="9"/>
      <c r="L316" s="9"/>
      <c r="M316" s="9"/>
      <c r="N316" s="9"/>
      <c r="O316" s="9"/>
      <c r="P316" s="9"/>
      <c r="Q316" s="9"/>
      <c r="R316" s="9"/>
      <c r="S316" s="9"/>
      <c r="T316" s="9"/>
      <c r="U316" s="9"/>
    </row>
    <row r="317" spans="1:21" ht="15.75" customHeight="1" x14ac:dyDescent="0.2">
      <c r="A317" s="9"/>
      <c r="B317" s="9"/>
      <c r="C317" s="9"/>
      <c r="D317" s="9"/>
      <c r="E317" s="9"/>
      <c r="F317" s="9"/>
      <c r="G317" s="9"/>
      <c r="H317" s="9"/>
      <c r="I317" s="9"/>
      <c r="J317" s="9"/>
      <c r="K317" s="9"/>
      <c r="L317" s="9"/>
      <c r="M317" s="9"/>
      <c r="N317" s="9"/>
      <c r="O317" s="9"/>
      <c r="P317" s="9"/>
      <c r="Q317" s="9"/>
      <c r="R317" s="9"/>
      <c r="S317" s="9"/>
      <c r="T317" s="9"/>
      <c r="U317" s="9"/>
    </row>
    <row r="318" spans="1:21" ht="15.75" customHeight="1" x14ac:dyDescent="0.2">
      <c r="A318" s="9"/>
      <c r="B318" s="9"/>
      <c r="C318" s="9"/>
      <c r="D318" s="9"/>
      <c r="E318" s="9"/>
      <c r="F318" s="9"/>
      <c r="G318" s="9"/>
      <c r="H318" s="9"/>
      <c r="I318" s="9"/>
      <c r="J318" s="9"/>
      <c r="K318" s="9"/>
      <c r="L318" s="9"/>
      <c r="M318" s="9"/>
      <c r="N318" s="9"/>
      <c r="O318" s="9"/>
      <c r="P318" s="9"/>
      <c r="Q318" s="9"/>
      <c r="R318" s="9"/>
      <c r="S318" s="9"/>
      <c r="T318" s="9"/>
      <c r="U318" s="9"/>
    </row>
    <row r="319" spans="1:21" ht="15.75" customHeight="1" x14ac:dyDescent="0.2">
      <c r="A319" s="9"/>
      <c r="B319" s="9"/>
      <c r="C319" s="9"/>
      <c r="D319" s="9"/>
      <c r="E319" s="9"/>
      <c r="F319" s="9"/>
      <c r="G319" s="9"/>
      <c r="H319" s="9"/>
      <c r="I319" s="9"/>
      <c r="J319" s="9"/>
      <c r="K319" s="9"/>
      <c r="L319" s="9"/>
      <c r="M319" s="9"/>
      <c r="N319" s="9"/>
      <c r="O319" s="9"/>
      <c r="P319" s="9"/>
      <c r="Q319" s="9"/>
      <c r="R319" s="9"/>
      <c r="S319" s="9"/>
      <c r="T319" s="9"/>
      <c r="U319" s="9"/>
    </row>
    <row r="320" spans="1:21" ht="15.75" customHeight="1" x14ac:dyDescent="0.2">
      <c r="A320" s="9"/>
      <c r="B320" s="9"/>
      <c r="C320" s="9"/>
      <c r="D320" s="9"/>
      <c r="E320" s="9"/>
      <c r="F320" s="9"/>
      <c r="G320" s="9"/>
      <c r="H320" s="9"/>
      <c r="I320" s="9"/>
      <c r="J320" s="9"/>
      <c r="K320" s="9"/>
      <c r="L320" s="9"/>
      <c r="M320" s="9"/>
      <c r="N320" s="9"/>
      <c r="O320" s="9"/>
      <c r="P320" s="9"/>
      <c r="Q320" s="9"/>
      <c r="R320" s="9"/>
      <c r="S320" s="9"/>
      <c r="T320" s="9"/>
      <c r="U320" s="9"/>
    </row>
    <row r="321" spans="1:21" ht="15.75" customHeight="1" x14ac:dyDescent="0.2">
      <c r="A321" s="9"/>
      <c r="B321" s="9"/>
      <c r="C321" s="9"/>
      <c r="D321" s="9"/>
      <c r="E321" s="9"/>
      <c r="F321" s="9"/>
      <c r="G321" s="9"/>
      <c r="H321" s="9"/>
      <c r="I321" s="9"/>
      <c r="J321" s="9"/>
      <c r="K321" s="9"/>
      <c r="L321" s="9"/>
      <c r="M321" s="9"/>
      <c r="N321" s="9"/>
      <c r="O321" s="9"/>
      <c r="P321" s="9"/>
      <c r="Q321" s="9"/>
      <c r="R321" s="9"/>
      <c r="S321" s="9"/>
      <c r="T321" s="9"/>
      <c r="U321" s="9"/>
    </row>
    <row r="322" spans="1:21" ht="15.75" customHeight="1" x14ac:dyDescent="0.2">
      <c r="A322" s="9"/>
      <c r="B322" s="9"/>
      <c r="C322" s="9"/>
      <c r="D322" s="9"/>
      <c r="E322" s="9"/>
      <c r="F322" s="9"/>
      <c r="G322" s="9"/>
      <c r="H322" s="9"/>
      <c r="I322" s="9"/>
      <c r="J322" s="9"/>
      <c r="K322" s="9"/>
      <c r="L322" s="9"/>
      <c r="M322" s="9"/>
      <c r="N322" s="9"/>
      <c r="O322" s="9"/>
      <c r="P322" s="9"/>
      <c r="Q322" s="9"/>
      <c r="R322" s="9"/>
      <c r="S322" s="9"/>
      <c r="T322" s="9"/>
      <c r="U322" s="9"/>
    </row>
    <row r="323" spans="1:21" ht="15.75" customHeight="1" x14ac:dyDescent="0.2">
      <c r="A323" s="9"/>
      <c r="B323" s="9"/>
      <c r="C323" s="9"/>
      <c r="D323" s="9"/>
      <c r="E323" s="9"/>
      <c r="F323" s="9"/>
      <c r="G323" s="9"/>
      <c r="H323" s="9"/>
      <c r="I323" s="9"/>
      <c r="J323" s="9"/>
      <c r="K323" s="9"/>
      <c r="L323" s="9"/>
      <c r="M323" s="9"/>
      <c r="N323" s="9"/>
      <c r="O323" s="9"/>
      <c r="P323" s="9"/>
      <c r="Q323" s="9"/>
      <c r="R323" s="9"/>
      <c r="S323" s="9"/>
      <c r="T323" s="9"/>
      <c r="U323" s="9"/>
    </row>
    <row r="324" spans="1:21" ht="15.75" customHeight="1" x14ac:dyDescent="0.2">
      <c r="A324" s="9"/>
      <c r="B324" s="9"/>
      <c r="C324" s="9"/>
      <c r="D324" s="9"/>
      <c r="E324" s="9"/>
      <c r="F324" s="9"/>
      <c r="G324" s="9"/>
      <c r="H324" s="9"/>
      <c r="I324" s="9"/>
      <c r="J324" s="9"/>
      <c r="K324" s="9"/>
      <c r="L324" s="9"/>
      <c r="M324" s="9"/>
      <c r="N324" s="9"/>
      <c r="O324" s="9"/>
      <c r="P324" s="9"/>
      <c r="Q324" s="9"/>
      <c r="R324" s="9"/>
      <c r="S324" s="9"/>
      <c r="T324" s="9"/>
      <c r="U324" s="9"/>
    </row>
    <row r="325" spans="1:21" ht="15.75" customHeight="1" x14ac:dyDescent="0.2">
      <c r="A325" s="9"/>
      <c r="B325" s="9"/>
      <c r="C325" s="9"/>
      <c r="D325" s="9"/>
      <c r="E325" s="9"/>
      <c r="F325" s="9"/>
      <c r="G325" s="9"/>
      <c r="H325" s="9"/>
      <c r="I325" s="9"/>
      <c r="J325" s="9"/>
      <c r="K325" s="9"/>
      <c r="L325" s="9"/>
      <c r="M325" s="9"/>
      <c r="N325" s="9"/>
      <c r="O325" s="9"/>
      <c r="P325" s="9"/>
      <c r="Q325" s="9"/>
      <c r="R325" s="9"/>
      <c r="S325" s="9"/>
      <c r="T325" s="9"/>
      <c r="U325" s="9"/>
    </row>
    <row r="326" spans="1:21" ht="15.75" customHeight="1" x14ac:dyDescent="0.2">
      <c r="A326" s="9"/>
      <c r="B326" s="9"/>
      <c r="C326" s="9"/>
      <c r="D326" s="9"/>
      <c r="E326" s="9"/>
      <c r="F326" s="9"/>
      <c r="G326" s="9"/>
      <c r="H326" s="9"/>
      <c r="I326" s="9"/>
      <c r="J326" s="9"/>
      <c r="K326" s="9"/>
      <c r="L326" s="9"/>
      <c r="M326" s="9"/>
      <c r="N326" s="9"/>
      <c r="O326" s="9"/>
      <c r="P326" s="9"/>
      <c r="Q326" s="9"/>
      <c r="R326" s="9"/>
      <c r="S326" s="9"/>
      <c r="T326" s="9"/>
      <c r="U326" s="9"/>
    </row>
    <row r="327" spans="1:21" ht="15.75" customHeight="1" x14ac:dyDescent="0.2">
      <c r="A327" s="9"/>
      <c r="B327" s="9"/>
      <c r="C327" s="9"/>
      <c r="D327" s="9"/>
      <c r="E327" s="9"/>
      <c r="F327" s="9"/>
      <c r="G327" s="9"/>
      <c r="H327" s="9"/>
      <c r="I327" s="9"/>
      <c r="J327" s="9"/>
      <c r="K327" s="9"/>
      <c r="L327" s="9"/>
      <c r="M327" s="9"/>
      <c r="N327" s="9"/>
      <c r="O327" s="9"/>
      <c r="P327" s="9"/>
      <c r="Q327" s="9"/>
      <c r="R327" s="9"/>
      <c r="S327" s="9"/>
      <c r="T327" s="9"/>
      <c r="U327" s="9"/>
    </row>
    <row r="328" spans="1:21" ht="15.75" customHeight="1" x14ac:dyDescent="0.2">
      <c r="A328" s="9"/>
      <c r="B328" s="9"/>
      <c r="C328" s="9"/>
      <c r="D328" s="9"/>
      <c r="E328" s="9"/>
      <c r="F328" s="9"/>
      <c r="G328" s="9"/>
      <c r="H328" s="9"/>
      <c r="I328" s="9"/>
      <c r="J328" s="9"/>
      <c r="K328" s="9"/>
      <c r="L328" s="9"/>
      <c r="M328" s="9"/>
      <c r="N328" s="9"/>
      <c r="O328" s="9"/>
      <c r="P328" s="9"/>
      <c r="Q328" s="9"/>
      <c r="R328" s="9"/>
      <c r="S328" s="9"/>
      <c r="T328" s="9"/>
      <c r="U328" s="9"/>
    </row>
    <row r="329" spans="1:21" ht="15.75" customHeight="1" x14ac:dyDescent="0.2">
      <c r="A329" s="9"/>
      <c r="B329" s="9"/>
      <c r="C329" s="9"/>
      <c r="D329" s="9"/>
      <c r="E329" s="9"/>
      <c r="F329" s="9"/>
      <c r="G329" s="9"/>
      <c r="H329" s="9"/>
      <c r="I329" s="9"/>
      <c r="J329" s="9"/>
      <c r="K329" s="9"/>
      <c r="L329" s="9"/>
      <c r="M329" s="9"/>
      <c r="N329" s="9"/>
      <c r="O329" s="9"/>
      <c r="P329" s="9"/>
      <c r="Q329" s="9"/>
      <c r="R329" s="9"/>
      <c r="S329" s="9"/>
      <c r="T329" s="9"/>
      <c r="U329" s="9"/>
    </row>
    <row r="330" spans="1:21" ht="15.75" customHeight="1" x14ac:dyDescent="0.2">
      <c r="A330" s="9"/>
      <c r="B330" s="9"/>
      <c r="C330" s="9"/>
      <c r="D330" s="9"/>
      <c r="E330" s="9"/>
      <c r="F330" s="9"/>
      <c r="G330" s="9"/>
      <c r="H330" s="9"/>
      <c r="I330" s="9"/>
      <c r="J330" s="9"/>
      <c r="K330" s="9"/>
      <c r="L330" s="9"/>
      <c r="M330" s="9"/>
      <c r="N330" s="9"/>
      <c r="O330" s="9"/>
      <c r="P330" s="9"/>
      <c r="Q330" s="9"/>
      <c r="R330" s="9"/>
      <c r="S330" s="9"/>
      <c r="T330" s="9"/>
      <c r="U330" s="9"/>
    </row>
    <row r="331" spans="1:21" ht="15.75" customHeight="1" x14ac:dyDescent="0.2">
      <c r="A331" s="9"/>
      <c r="B331" s="9"/>
      <c r="C331" s="9"/>
      <c r="D331" s="9"/>
      <c r="E331" s="9"/>
      <c r="F331" s="9"/>
      <c r="G331" s="9"/>
      <c r="H331" s="9"/>
      <c r="I331" s="9"/>
      <c r="J331" s="9"/>
      <c r="K331" s="9"/>
      <c r="L331" s="9"/>
      <c r="M331" s="9"/>
      <c r="N331" s="9"/>
      <c r="O331" s="9"/>
      <c r="P331" s="9"/>
      <c r="Q331" s="9"/>
      <c r="R331" s="9"/>
      <c r="S331" s="9"/>
      <c r="T331" s="9"/>
      <c r="U331" s="9"/>
    </row>
    <row r="332" spans="1:21" ht="15.75" customHeight="1" x14ac:dyDescent="0.2">
      <c r="A332" s="9"/>
      <c r="B332" s="9"/>
      <c r="C332" s="9"/>
      <c r="D332" s="9"/>
      <c r="E332" s="9"/>
      <c r="F332" s="9"/>
      <c r="G332" s="9"/>
      <c r="H332" s="9"/>
      <c r="I332" s="9"/>
      <c r="J332" s="9"/>
      <c r="K332" s="9"/>
      <c r="L332" s="9"/>
      <c r="M332" s="9"/>
      <c r="N332" s="9"/>
      <c r="O332" s="9"/>
      <c r="P332" s="9"/>
      <c r="Q332" s="9"/>
      <c r="R332" s="9"/>
      <c r="S332" s="9"/>
      <c r="T332" s="9"/>
      <c r="U332" s="9"/>
    </row>
    <row r="333" spans="1:21" ht="15.75" customHeight="1" x14ac:dyDescent="0.2">
      <c r="A333" s="9"/>
      <c r="B333" s="9"/>
      <c r="C333" s="9"/>
      <c r="D333" s="9"/>
      <c r="E333" s="9"/>
      <c r="F333" s="9"/>
      <c r="G333" s="9"/>
      <c r="H333" s="9"/>
      <c r="I333" s="9"/>
      <c r="J333" s="9"/>
      <c r="K333" s="9"/>
      <c r="L333" s="9"/>
      <c r="M333" s="9"/>
      <c r="N333" s="9"/>
      <c r="O333" s="9"/>
      <c r="P333" s="9"/>
      <c r="Q333" s="9"/>
      <c r="R333" s="9"/>
      <c r="S333" s="9"/>
      <c r="T333" s="9"/>
      <c r="U333" s="9"/>
    </row>
    <row r="334" spans="1:21" ht="15.75" customHeight="1" x14ac:dyDescent="0.2">
      <c r="A334" s="9"/>
      <c r="B334" s="9"/>
      <c r="C334" s="9"/>
      <c r="D334" s="9"/>
      <c r="E334" s="9"/>
      <c r="F334" s="9"/>
      <c r="G334" s="9"/>
      <c r="H334" s="9"/>
      <c r="I334" s="9"/>
      <c r="J334" s="9"/>
      <c r="K334" s="9"/>
      <c r="L334" s="9"/>
      <c r="M334" s="9"/>
      <c r="N334" s="9"/>
      <c r="O334" s="9"/>
      <c r="P334" s="9"/>
      <c r="Q334" s="9"/>
      <c r="R334" s="9"/>
      <c r="S334" s="9"/>
      <c r="T334" s="9"/>
      <c r="U334" s="9"/>
    </row>
    <row r="335" spans="1:21" ht="15.75" customHeight="1" x14ac:dyDescent="0.2">
      <c r="A335" s="9"/>
      <c r="B335" s="9"/>
      <c r="C335" s="9"/>
      <c r="D335" s="9"/>
      <c r="E335" s="9"/>
      <c r="F335" s="9"/>
      <c r="G335" s="9"/>
      <c r="H335" s="9"/>
      <c r="I335" s="9"/>
      <c r="J335" s="9"/>
      <c r="K335" s="9"/>
      <c r="L335" s="9"/>
      <c r="M335" s="9"/>
      <c r="N335" s="9"/>
      <c r="O335" s="9"/>
      <c r="P335" s="9"/>
      <c r="Q335" s="9"/>
      <c r="R335" s="9"/>
      <c r="S335" s="9"/>
      <c r="T335" s="9"/>
      <c r="U335" s="9"/>
    </row>
    <row r="336" spans="1:21" ht="15.75" customHeight="1" x14ac:dyDescent="0.2">
      <c r="A336" s="9"/>
      <c r="B336" s="9"/>
      <c r="C336" s="9"/>
      <c r="D336" s="9"/>
      <c r="E336" s="9"/>
      <c r="F336" s="9"/>
      <c r="G336" s="9"/>
      <c r="H336" s="9"/>
      <c r="I336" s="9"/>
      <c r="J336" s="9"/>
      <c r="K336" s="9"/>
      <c r="L336" s="9"/>
      <c r="M336" s="9"/>
      <c r="N336" s="9"/>
      <c r="O336" s="9"/>
      <c r="P336" s="9"/>
      <c r="Q336" s="9"/>
      <c r="R336" s="9"/>
      <c r="S336" s="9"/>
      <c r="T336" s="9"/>
      <c r="U336" s="9"/>
    </row>
    <row r="337" spans="1:21" ht="15.75" customHeight="1" x14ac:dyDescent="0.2">
      <c r="A337" s="9"/>
      <c r="B337" s="9"/>
      <c r="C337" s="9"/>
      <c r="D337" s="9"/>
      <c r="E337" s="9"/>
      <c r="F337" s="9"/>
      <c r="G337" s="9"/>
      <c r="H337" s="9"/>
      <c r="I337" s="9"/>
      <c r="J337" s="9"/>
      <c r="K337" s="9"/>
      <c r="L337" s="9"/>
      <c r="M337" s="9"/>
      <c r="N337" s="9"/>
      <c r="O337" s="9"/>
      <c r="P337" s="9"/>
      <c r="Q337" s="9"/>
      <c r="R337" s="9"/>
      <c r="S337" s="9"/>
      <c r="T337" s="9"/>
      <c r="U337" s="9"/>
    </row>
    <row r="338" spans="1:21" ht="15.75" customHeight="1" x14ac:dyDescent="0.2">
      <c r="A338" s="9"/>
      <c r="B338" s="9"/>
      <c r="C338" s="9"/>
      <c r="D338" s="9"/>
      <c r="E338" s="9"/>
      <c r="F338" s="9"/>
      <c r="G338" s="9"/>
      <c r="H338" s="9"/>
      <c r="I338" s="9"/>
      <c r="J338" s="9"/>
      <c r="K338" s="9"/>
      <c r="L338" s="9"/>
      <c r="M338" s="9"/>
      <c r="N338" s="9"/>
      <c r="O338" s="9"/>
      <c r="P338" s="9"/>
      <c r="Q338" s="9"/>
      <c r="R338" s="9"/>
      <c r="S338" s="9"/>
      <c r="T338" s="9"/>
      <c r="U338" s="9"/>
    </row>
    <row r="339" spans="1:21" ht="15.75" customHeight="1" x14ac:dyDescent="0.2">
      <c r="A339" s="9"/>
      <c r="B339" s="9"/>
      <c r="C339" s="9"/>
      <c r="D339" s="9"/>
      <c r="E339" s="9"/>
      <c r="F339" s="9"/>
      <c r="G339" s="9"/>
      <c r="H339" s="9"/>
      <c r="I339" s="9"/>
      <c r="J339" s="9"/>
      <c r="K339" s="9"/>
      <c r="L339" s="9"/>
      <c r="M339" s="9"/>
      <c r="N339" s="9"/>
      <c r="O339" s="9"/>
      <c r="P339" s="9"/>
      <c r="Q339" s="9"/>
      <c r="R339" s="9"/>
      <c r="S339" s="9"/>
      <c r="T339" s="9"/>
      <c r="U339" s="9"/>
    </row>
    <row r="340" spans="1:21" ht="15.75" customHeight="1" x14ac:dyDescent="0.2">
      <c r="A340" s="9"/>
      <c r="B340" s="9"/>
      <c r="C340" s="9"/>
      <c r="D340" s="9"/>
      <c r="E340" s="9"/>
      <c r="F340" s="9"/>
      <c r="G340" s="9"/>
      <c r="H340" s="9"/>
      <c r="I340" s="9"/>
      <c r="J340" s="9"/>
      <c r="K340" s="9"/>
      <c r="L340" s="9"/>
      <c r="M340" s="9"/>
      <c r="N340" s="9"/>
      <c r="O340" s="9"/>
      <c r="P340" s="9"/>
      <c r="Q340" s="9"/>
      <c r="R340" s="9"/>
      <c r="S340" s="9"/>
      <c r="T340" s="9"/>
      <c r="U340" s="9"/>
    </row>
    <row r="341" spans="1:21" ht="15.75" customHeight="1" x14ac:dyDescent="0.2">
      <c r="A341" s="9"/>
      <c r="B341" s="9"/>
      <c r="C341" s="9"/>
      <c r="D341" s="9"/>
      <c r="E341" s="9"/>
      <c r="F341" s="9"/>
      <c r="G341" s="9"/>
      <c r="H341" s="9"/>
      <c r="I341" s="9"/>
      <c r="J341" s="9"/>
      <c r="K341" s="9"/>
      <c r="L341" s="9"/>
      <c r="M341" s="9"/>
      <c r="N341" s="9"/>
      <c r="O341" s="9"/>
      <c r="P341" s="9"/>
      <c r="Q341" s="9"/>
      <c r="R341" s="9"/>
      <c r="S341" s="9"/>
      <c r="T341" s="9"/>
      <c r="U341" s="9"/>
    </row>
    <row r="342" spans="1:21" ht="15.75" customHeight="1" x14ac:dyDescent="0.2">
      <c r="A342" s="9"/>
      <c r="B342" s="9"/>
      <c r="C342" s="9"/>
      <c r="D342" s="9"/>
      <c r="E342" s="9"/>
      <c r="F342" s="9"/>
      <c r="G342" s="9"/>
      <c r="H342" s="9"/>
      <c r="I342" s="9"/>
      <c r="J342" s="9"/>
      <c r="K342" s="9"/>
      <c r="L342" s="9"/>
      <c r="M342" s="9"/>
      <c r="N342" s="9"/>
      <c r="O342" s="9"/>
      <c r="P342" s="9"/>
      <c r="Q342" s="9"/>
      <c r="R342" s="9"/>
      <c r="S342" s="9"/>
      <c r="T342" s="9"/>
      <c r="U342" s="9"/>
    </row>
    <row r="343" spans="1:21" ht="15.75" customHeight="1" x14ac:dyDescent="0.2">
      <c r="A343" s="9"/>
      <c r="B343" s="9"/>
      <c r="C343" s="9"/>
      <c r="D343" s="9"/>
      <c r="E343" s="9"/>
      <c r="F343" s="9"/>
      <c r="G343" s="9"/>
      <c r="H343" s="9"/>
      <c r="I343" s="9"/>
      <c r="J343" s="9"/>
      <c r="K343" s="9"/>
      <c r="L343" s="9"/>
      <c r="M343" s="9"/>
      <c r="N343" s="9"/>
      <c r="O343" s="9"/>
      <c r="P343" s="9"/>
      <c r="Q343" s="9"/>
      <c r="R343" s="9"/>
      <c r="S343" s="9"/>
      <c r="T343" s="9"/>
      <c r="U343" s="9"/>
    </row>
    <row r="344" spans="1:21" ht="15.75" customHeight="1" x14ac:dyDescent="0.2">
      <c r="A344" s="9"/>
      <c r="B344" s="9"/>
      <c r="C344" s="9"/>
      <c r="D344" s="9"/>
      <c r="E344" s="9"/>
      <c r="F344" s="9"/>
      <c r="G344" s="9"/>
      <c r="H344" s="9"/>
      <c r="I344" s="9"/>
      <c r="J344" s="9"/>
      <c r="K344" s="9"/>
      <c r="L344" s="9"/>
      <c r="M344" s="9"/>
      <c r="N344" s="9"/>
      <c r="O344" s="9"/>
      <c r="P344" s="9"/>
      <c r="Q344" s="9"/>
      <c r="R344" s="9"/>
      <c r="S344" s="9"/>
      <c r="T344" s="9"/>
      <c r="U344" s="9"/>
    </row>
    <row r="345" spans="1:21" ht="15.75" customHeight="1" x14ac:dyDescent="0.2">
      <c r="A345" s="9"/>
      <c r="B345" s="9"/>
      <c r="C345" s="9"/>
      <c r="D345" s="9"/>
      <c r="E345" s="9"/>
      <c r="F345" s="9"/>
      <c r="G345" s="9"/>
      <c r="H345" s="9"/>
      <c r="I345" s="9"/>
      <c r="J345" s="9"/>
      <c r="K345" s="9"/>
      <c r="L345" s="9"/>
      <c r="M345" s="9"/>
      <c r="N345" s="9"/>
      <c r="O345" s="9"/>
      <c r="P345" s="9"/>
      <c r="Q345" s="9"/>
      <c r="R345" s="9"/>
      <c r="S345" s="9"/>
      <c r="T345" s="9"/>
      <c r="U345" s="9"/>
    </row>
    <row r="346" spans="1:21" ht="15.75" customHeight="1" x14ac:dyDescent="0.2">
      <c r="A346" s="9"/>
      <c r="B346" s="9"/>
      <c r="C346" s="9"/>
      <c r="D346" s="9"/>
      <c r="E346" s="9"/>
      <c r="F346" s="9"/>
      <c r="G346" s="9"/>
      <c r="H346" s="9"/>
      <c r="I346" s="9"/>
      <c r="J346" s="9"/>
      <c r="K346" s="9"/>
      <c r="L346" s="9"/>
      <c r="M346" s="9"/>
      <c r="N346" s="9"/>
      <c r="O346" s="9"/>
      <c r="P346" s="9"/>
      <c r="Q346" s="9"/>
      <c r="R346" s="9"/>
      <c r="S346" s="9"/>
      <c r="T346" s="9"/>
      <c r="U346" s="9"/>
    </row>
    <row r="347" spans="1:21" ht="15.75" customHeight="1" x14ac:dyDescent="0.2">
      <c r="A347" s="9"/>
      <c r="B347" s="9"/>
      <c r="C347" s="9"/>
      <c r="D347" s="9"/>
      <c r="E347" s="9"/>
      <c r="F347" s="9"/>
      <c r="G347" s="9"/>
      <c r="H347" s="9"/>
      <c r="I347" s="9"/>
      <c r="J347" s="9"/>
      <c r="K347" s="9"/>
      <c r="L347" s="9"/>
      <c r="M347" s="9"/>
      <c r="N347" s="9"/>
      <c r="O347" s="9"/>
      <c r="P347" s="9"/>
      <c r="Q347" s="9"/>
      <c r="R347" s="9"/>
      <c r="S347" s="9"/>
      <c r="T347" s="9"/>
      <c r="U347" s="9"/>
    </row>
    <row r="348" spans="1:21" ht="15.75" customHeight="1" x14ac:dyDescent="0.2">
      <c r="A348" s="9"/>
      <c r="B348" s="9"/>
      <c r="C348" s="9"/>
      <c r="D348" s="9"/>
      <c r="E348" s="9"/>
      <c r="F348" s="9"/>
      <c r="G348" s="9"/>
      <c r="H348" s="9"/>
      <c r="I348" s="9"/>
      <c r="J348" s="9"/>
      <c r="K348" s="9"/>
      <c r="L348" s="9"/>
      <c r="M348" s="9"/>
      <c r="N348" s="9"/>
      <c r="O348" s="9"/>
      <c r="P348" s="9"/>
      <c r="Q348" s="9"/>
      <c r="R348" s="9"/>
      <c r="S348" s="9"/>
      <c r="T348" s="9"/>
      <c r="U348" s="9"/>
    </row>
    <row r="349" spans="1:21" ht="15.75" customHeight="1" x14ac:dyDescent="0.2">
      <c r="A349" s="9"/>
      <c r="B349" s="9"/>
      <c r="C349" s="9"/>
      <c r="D349" s="9"/>
      <c r="E349" s="9"/>
      <c r="F349" s="9"/>
      <c r="G349" s="9"/>
      <c r="H349" s="9"/>
      <c r="I349" s="9"/>
      <c r="J349" s="9"/>
      <c r="K349" s="9"/>
      <c r="L349" s="9"/>
      <c r="M349" s="9"/>
      <c r="N349" s="9"/>
      <c r="O349" s="9"/>
      <c r="P349" s="9"/>
      <c r="Q349" s="9"/>
      <c r="R349" s="9"/>
      <c r="S349" s="9"/>
      <c r="T349" s="9"/>
      <c r="U349" s="9"/>
    </row>
    <row r="350" spans="1:21" ht="15.75" customHeight="1" x14ac:dyDescent="0.2">
      <c r="A350" s="9"/>
      <c r="B350" s="9"/>
      <c r="C350" s="9"/>
      <c r="D350" s="9"/>
      <c r="E350" s="9"/>
      <c r="F350" s="9"/>
      <c r="G350" s="9"/>
      <c r="H350" s="9"/>
      <c r="I350" s="9"/>
      <c r="J350" s="9"/>
      <c r="K350" s="9"/>
      <c r="L350" s="9"/>
      <c r="M350" s="9"/>
      <c r="N350" s="9"/>
      <c r="O350" s="9"/>
      <c r="P350" s="9"/>
      <c r="Q350" s="9"/>
      <c r="R350" s="9"/>
      <c r="S350" s="9"/>
      <c r="T350" s="9"/>
      <c r="U350" s="9"/>
    </row>
    <row r="351" spans="1:21" ht="15.75" customHeight="1" x14ac:dyDescent="0.2">
      <c r="A351" s="9"/>
      <c r="B351" s="9"/>
      <c r="C351" s="9"/>
      <c r="D351" s="9"/>
      <c r="E351" s="9"/>
      <c r="F351" s="9"/>
      <c r="G351" s="9"/>
      <c r="H351" s="9"/>
      <c r="I351" s="9"/>
      <c r="J351" s="9"/>
      <c r="K351" s="9"/>
      <c r="L351" s="9"/>
      <c r="M351" s="9"/>
      <c r="N351" s="9"/>
      <c r="O351" s="9"/>
      <c r="P351" s="9"/>
      <c r="Q351" s="9"/>
      <c r="R351" s="9"/>
      <c r="S351" s="9"/>
      <c r="T351" s="9"/>
      <c r="U351" s="9"/>
    </row>
    <row r="352" spans="1:21" ht="15.75" customHeight="1" x14ac:dyDescent="0.2">
      <c r="A352" s="9"/>
      <c r="B352" s="9"/>
      <c r="C352" s="9"/>
      <c r="D352" s="9"/>
      <c r="E352" s="9"/>
      <c r="F352" s="9"/>
      <c r="G352" s="9"/>
      <c r="H352" s="9"/>
      <c r="I352" s="9"/>
      <c r="J352" s="9"/>
      <c r="K352" s="9"/>
      <c r="L352" s="9"/>
      <c r="M352" s="9"/>
      <c r="N352" s="9"/>
      <c r="O352" s="9"/>
      <c r="P352" s="9"/>
      <c r="Q352" s="9"/>
      <c r="R352" s="9"/>
      <c r="S352" s="9"/>
      <c r="T352" s="9"/>
      <c r="U352" s="9"/>
    </row>
    <row r="353" spans="1:21" ht="15.75" customHeight="1" x14ac:dyDescent="0.2">
      <c r="A353" s="9"/>
      <c r="B353" s="9"/>
      <c r="C353" s="9"/>
      <c r="D353" s="9"/>
      <c r="E353" s="9"/>
      <c r="F353" s="9"/>
      <c r="G353" s="9"/>
      <c r="H353" s="9"/>
      <c r="I353" s="9"/>
      <c r="J353" s="9"/>
      <c r="K353" s="9"/>
      <c r="L353" s="9"/>
      <c r="M353" s="9"/>
      <c r="N353" s="9"/>
      <c r="O353" s="9"/>
      <c r="P353" s="9"/>
      <c r="Q353" s="9"/>
      <c r="R353" s="9"/>
      <c r="S353" s="9"/>
      <c r="T353" s="9"/>
      <c r="U353" s="9"/>
    </row>
    <row r="354" spans="1:21" ht="15.75" customHeight="1" x14ac:dyDescent="0.2">
      <c r="A354" s="9"/>
      <c r="B354" s="9"/>
      <c r="C354" s="9"/>
      <c r="D354" s="9"/>
      <c r="E354" s="9"/>
      <c r="F354" s="9"/>
      <c r="G354" s="9"/>
      <c r="H354" s="9"/>
      <c r="I354" s="9"/>
      <c r="J354" s="9"/>
      <c r="K354" s="9"/>
      <c r="L354" s="9"/>
      <c r="M354" s="9"/>
      <c r="N354" s="9"/>
      <c r="O354" s="9"/>
      <c r="P354" s="9"/>
      <c r="Q354" s="9"/>
      <c r="R354" s="9"/>
      <c r="S354" s="9"/>
      <c r="T354" s="9"/>
      <c r="U354" s="9"/>
    </row>
    <row r="355" spans="1:21" ht="15.75" customHeight="1" x14ac:dyDescent="0.2">
      <c r="A355" s="9"/>
      <c r="B355" s="9"/>
      <c r="C355" s="9"/>
      <c r="D355" s="9"/>
      <c r="E355" s="9"/>
      <c r="F355" s="9"/>
      <c r="G355" s="9"/>
      <c r="H355" s="9"/>
      <c r="I355" s="9"/>
      <c r="J355" s="9"/>
      <c r="K355" s="9"/>
      <c r="L355" s="9"/>
      <c r="M355" s="9"/>
      <c r="N355" s="9"/>
      <c r="O355" s="9"/>
      <c r="P355" s="9"/>
      <c r="Q355" s="9"/>
      <c r="R355" s="9"/>
      <c r="S355" s="9"/>
      <c r="T355" s="9"/>
      <c r="U355" s="9"/>
    </row>
    <row r="356" spans="1:21" ht="15.75" customHeight="1" x14ac:dyDescent="0.2">
      <c r="A356" s="9"/>
      <c r="B356" s="9"/>
      <c r="C356" s="9"/>
      <c r="D356" s="9"/>
      <c r="E356" s="9"/>
      <c r="F356" s="9"/>
      <c r="G356" s="9"/>
      <c r="H356" s="9"/>
      <c r="I356" s="9"/>
      <c r="J356" s="9"/>
      <c r="K356" s="9"/>
      <c r="L356" s="9"/>
      <c r="M356" s="9"/>
      <c r="N356" s="9"/>
      <c r="O356" s="9"/>
      <c r="P356" s="9"/>
      <c r="Q356" s="9"/>
      <c r="R356" s="9"/>
      <c r="S356" s="9"/>
      <c r="T356" s="9"/>
      <c r="U356" s="9"/>
    </row>
    <row r="357" spans="1:21" ht="15.75" customHeight="1" x14ac:dyDescent="0.2">
      <c r="A357" s="9"/>
      <c r="B357" s="9"/>
      <c r="C357" s="9"/>
      <c r="D357" s="9"/>
      <c r="E357" s="9"/>
      <c r="F357" s="9"/>
      <c r="G357" s="9"/>
      <c r="H357" s="9"/>
      <c r="I357" s="9"/>
      <c r="J357" s="9"/>
      <c r="K357" s="9"/>
      <c r="L357" s="9"/>
      <c r="M357" s="9"/>
      <c r="N357" s="9"/>
      <c r="O357" s="9"/>
      <c r="P357" s="9"/>
      <c r="Q357" s="9"/>
      <c r="R357" s="9"/>
      <c r="S357" s="9"/>
      <c r="T357" s="9"/>
      <c r="U357" s="9"/>
    </row>
    <row r="358" spans="1:21" ht="15.75" customHeight="1" x14ac:dyDescent="0.2">
      <c r="A358" s="9"/>
      <c r="B358" s="9"/>
      <c r="C358" s="9"/>
      <c r="D358" s="9"/>
      <c r="E358" s="9"/>
      <c r="F358" s="9"/>
      <c r="G358" s="9"/>
      <c r="H358" s="9"/>
      <c r="I358" s="9"/>
      <c r="J358" s="9"/>
      <c r="K358" s="9"/>
      <c r="L358" s="9"/>
      <c r="M358" s="9"/>
      <c r="N358" s="9"/>
      <c r="O358" s="9"/>
      <c r="P358" s="9"/>
      <c r="Q358" s="9"/>
      <c r="R358" s="9"/>
      <c r="S358" s="9"/>
      <c r="T358" s="9"/>
      <c r="U358" s="9"/>
    </row>
    <row r="359" spans="1:21" ht="15.75" customHeight="1" x14ac:dyDescent="0.2">
      <c r="A359" s="9"/>
      <c r="B359" s="9"/>
      <c r="C359" s="9"/>
      <c r="D359" s="9"/>
      <c r="E359" s="9"/>
      <c r="F359" s="9"/>
      <c r="G359" s="9"/>
      <c r="H359" s="9"/>
      <c r="I359" s="9"/>
      <c r="J359" s="9"/>
      <c r="K359" s="9"/>
      <c r="L359" s="9"/>
      <c r="M359" s="9"/>
      <c r="N359" s="9"/>
      <c r="O359" s="9"/>
      <c r="P359" s="9"/>
      <c r="Q359" s="9"/>
      <c r="R359" s="9"/>
      <c r="S359" s="9"/>
      <c r="T359" s="9"/>
      <c r="U359" s="9"/>
    </row>
    <row r="360" spans="1:21" ht="15.75" customHeight="1" x14ac:dyDescent="0.2">
      <c r="A360" s="9"/>
      <c r="B360" s="9"/>
      <c r="C360" s="9"/>
      <c r="D360" s="9"/>
      <c r="E360" s="9"/>
      <c r="F360" s="9"/>
      <c r="G360" s="9"/>
      <c r="H360" s="9"/>
      <c r="I360" s="9"/>
      <c r="J360" s="9"/>
      <c r="K360" s="9"/>
      <c r="L360" s="9"/>
      <c r="M360" s="9"/>
      <c r="N360" s="9"/>
      <c r="O360" s="9"/>
      <c r="P360" s="9"/>
      <c r="Q360" s="9"/>
      <c r="R360" s="9"/>
      <c r="S360" s="9"/>
      <c r="T360" s="9"/>
      <c r="U360" s="9"/>
    </row>
    <row r="361" spans="1:21" ht="15.75" customHeight="1" x14ac:dyDescent="0.2">
      <c r="A361" s="9"/>
      <c r="B361" s="9"/>
      <c r="C361" s="9"/>
      <c r="D361" s="9"/>
      <c r="E361" s="9"/>
      <c r="F361" s="9"/>
      <c r="G361" s="9"/>
      <c r="H361" s="9"/>
      <c r="I361" s="9"/>
      <c r="J361" s="9"/>
      <c r="K361" s="9"/>
      <c r="L361" s="9"/>
      <c r="M361" s="9"/>
      <c r="N361" s="9"/>
      <c r="O361" s="9"/>
      <c r="P361" s="9"/>
      <c r="Q361" s="9"/>
      <c r="R361" s="9"/>
      <c r="S361" s="9"/>
      <c r="T361" s="9"/>
      <c r="U361" s="9"/>
    </row>
    <row r="362" spans="1:21" ht="15.75" customHeight="1" x14ac:dyDescent="0.2">
      <c r="A362" s="9"/>
      <c r="B362" s="9"/>
      <c r="C362" s="9"/>
      <c r="D362" s="9"/>
      <c r="E362" s="9"/>
      <c r="F362" s="9"/>
      <c r="G362" s="9"/>
      <c r="H362" s="9"/>
      <c r="I362" s="9"/>
      <c r="J362" s="9"/>
      <c r="K362" s="9"/>
      <c r="L362" s="9"/>
      <c r="M362" s="9"/>
      <c r="N362" s="9"/>
      <c r="O362" s="9"/>
      <c r="P362" s="9"/>
      <c r="Q362" s="9"/>
      <c r="R362" s="9"/>
      <c r="S362" s="9"/>
      <c r="T362" s="9"/>
      <c r="U362" s="9"/>
    </row>
    <row r="363" spans="1:21" ht="15.75" customHeight="1" x14ac:dyDescent="0.2">
      <c r="A363" s="9"/>
      <c r="B363" s="9"/>
      <c r="C363" s="9"/>
      <c r="D363" s="9"/>
      <c r="E363" s="9"/>
      <c r="F363" s="9"/>
      <c r="G363" s="9"/>
      <c r="H363" s="9"/>
      <c r="I363" s="9"/>
      <c r="J363" s="9"/>
      <c r="K363" s="9"/>
      <c r="L363" s="9"/>
      <c r="M363" s="9"/>
      <c r="N363" s="9"/>
      <c r="O363" s="9"/>
      <c r="P363" s="9"/>
      <c r="Q363" s="9"/>
      <c r="R363" s="9"/>
      <c r="S363" s="9"/>
      <c r="T363" s="9"/>
      <c r="U363" s="9"/>
    </row>
    <row r="364" spans="1:21" ht="15.75" customHeight="1" x14ac:dyDescent="0.2">
      <c r="A364" s="9"/>
      <c r="B364" s="9"/>
      <c r="C364" s="9"/>
      <c r="D364" s="9"/>
      <c r="E364" s="9"/>
      <c r="F364" s="9"/>
      <c r="G364" s="9"/>
      <c r="H364" s="9"/>
      <c r="I364" s="9"/>
      <c r="J364" s="9"/>
      <c r="K364" s="9"/>
      <c r="L364" s="9"/>
      <c r="M364" s="9"/>
      <c r="N364" s="9"/>
      <c r="O364" s="9"/>
      <c r="P364" s="9"/>
      <c r="Q364" s="9"/>
      <c r="R364" s="9"/>
      <c r="S364" s="9"/>
      <c r="T364" s="9"/>
      <c r="U364" s="9"/>
    </row>
    <row r="365" spans="1:21" ht="15.75" customHeight="1" x14ac:dyDescent="0.2">
      <c r="A365" s="9"/>
      <c r="B365" s="9"/>
      <c r="C365" s="9"/>
      <c r="D365" s="9"/>
      <c r="E365" s="9"/>
      <c r="F365" s="9"/>
      <c r="G365" s="9"/>
      <c r="H365" s="9"/>
      <c r="I365" s="9"/>
      <c r="J365" s="9"/>
      <c r="K365" s="9"/>
      <c r="L365" s="9"/>
      <c r="M365" s="9"/>
      <c r="N365" s="9"/>
      <c r="O365" s="9"/>
      <c r="P365" s="9"/>
      <c r="Q365" s="9"/>
      <c r="R365" s="9"/>
      <c r="S365" s="9"/>
      <c r="T365" s="9"/>
      <c r="U365" s="9"/>
    </row>
    <row r="366" spans="1:21" ht="15.75" customHeight="1" x14ac:dyDescent="0.2">
      <c r="A366" s="9"/>
      <c r="B366" s="9"/>
      <c r="C366" s="9"/>
      <c r="D366" s="9"/>
      <c r="E366" s="9"/>
      <c r="F366" s="9"/>
      <c r="G366" s="9"/>
      <c r="H366" s="9"/>
      <c r="I366" s="9"/>
      <c r="J366" s="9"/>
      <c r="K366" s="9"/>
      <c r="L366" s="9"/>
      <c r="M366" s="9"/>
      <c r="N366" s="9"/>
      <c r="O366" s="9"/>
      <c r="P366" s="9"/>
      <c r="Q366" s="9"/>
      <c r="R366" s="9"/>
      <c r="S366" s="9"/>
      <c r="T366" s="9"/>
      <c r="U366" s="9"/>
    </row>
    <row r="367" spans="1:21" ht="15.75" customHeight="1" x14ac:dyDescent="0.2">
      <c r="A367" s="9"/>
      <c r="B367" s="9"/>
      <c r="C367" s="9"/>
      <c r="D367" s="9"/>
      <c r="E367" s="9"/>
      <c r="F367" s="9"/>
      <c r="G367" s="9"/>
      <c r="H367" s="9"/>
      <c r="I367" s="9"/>
      <c r="J367" s="9"/>
      <c r="K367" s="9"/>
      <c r="L367" s="9"/>
      <c r="M367" s="9"/>
      <c r="N367" s="9"/>
      <c r="O367" s="9"/>
      <c r="P367" s="9"/>
      <c r="Q367" s="9"/>
      <c r="R367" s="9"/>
      <c r="S367" s="9"/>
      <c r="T367" s="9"/>
      <c r="U367" s="9"/>
    </row>
    <row r="368" spans="1:21" ht="15.75" customHeight="1" x14ac:dyDescent="0.2">
      <c r="A368" s="9"/>
      <c r="B368" s="9"/>
      <c r="C368" s="9"/>
      <c r="D368" s="9"/>
      <c r="E368" s="9"/>
      <c r="F368" s="9"/>
      <c r="G368" s="9"/>
      <c r="H368" s="9"/>
      <c r="I368" s="9"/>
      <c r="J368" s="9"/>
      <c r="K368" s="9"/>
      <c r="L368" s="9"/>
      <c r="M368" s="9"/>
      <c r="N368" s="9"/>
      <c r="O368" s="9"/>
      <c r="P368" s="9"/>
      <c r="Q368" s="9"/>
      <c r="R368" s="9"/>
      <c r="S368" s="9"/>
      <c r="T368" s="9"/>
      <c r="U368" s="9"/>
    </row>
    <row r="369" spans="1:21" ht="15.75" customHeight="1" x14ac:dyDescent="0.2">
      <c r="A369" s="9"/>
      <c r="B369" s="9"/>
      <c r="C369" s="9"/>
      <c r="D369" s="9"/>
      <c r="E369" s="9"/>
      <c r="F369" s="9"/>
      <c r="G369" s="9"/>
      <c r="H369" s="9"/>
      <c r="I369" s="9"/>
      <c r="J369" s="9"/>
      <c r="K369" s="9"/>
      <c r="L369" s="9"/>
      <c r="M369" s="9"/>
      <c r="N369" s="9"/>
      <c r="O369" s="9"/>
      <c r="P369" s="9"/>
      <c r="Q369" s="9"/>
      <c r="R369" s="9"/>
      <c r="S369" s="9"/>
      <c r="T369" s="9"/>
      <c r="U369" s="9"/>
    </row>
    <row r="370" spans="1:21" ht="15.75" customHeight="1" x14ac:dyDescent="0.2">
      <c r="A370" s="9"/>
      <c r="B370" s="9"/>
      <c r="C370" s="9"/>
      <c r="D370" s="9"/>
      <c r="E370" s="9"/>
      <c r="F370" s="9"/>
      <c r="G370" s="9"/>
      <c r="H370" s="9"/>
      <c r="I370" s="9"/>
      <c r="J370" s="9"/>
      <c r="K370" s="9"/>
      <c r="L370" s="9"/>
      <c r="M370" s="9"/>
      <c r="N370" s="9"/>
      <c r="O370" s="9"/>
      <c r="P370" s="9"/>
      <c r="Q370" s="9"/>
      <c r="R370" s="9"/>
      <c r="S370" s="9"/>
      <c r="T370" s="9"/>
      <c r="U370" s="9"/>
    </row>
    <row r="371" spans="1:21" ht="15.75" customHeight="1" x14ac:dyDescent="0.2">
      <c r="A371" s="9"/>
      <c r="B371" s="9"/>
      <c r="C371" s="9"/>
      <c r="D371" s="9"/>
      <c r="E371" s="9"/>
      <c r="F371" s="9"/>
      <c r="G371" s="9"/>
      <c r="H371" s="9"/>
      <c r="I371" s="9"/>
      <c r="J371" s="9"/>
      <c r="K371" s="9"/>
      <c r="L371" s="9"/>
      <c r="M371" s="9"/>
      <c r="N371" s="9"/>
      <c r="O371" s="9"/>
      <c r="P371" s="9"/>
      <c r="Q371" s="9"/>
      <c r="R371" s="9"/>
      <c r="S371" s="9"/>
      <c r="T371" s="9"/>
      <c r="U371" s="9"/>
    </row>
    <row r="372" spans="1:21" ht="15.75" customHeight="1" x14ac:dyDescent="0.2">
      <c r="A372" s="9"/>
      <c r="B372" s="9"/>
      <c r="C372" s="9"/>
      <c r="D372" s="9"/>
      <c r="E372" s="9"/>
      <c r="F372" s="9"/>
      <c r="G372" s="9"/>
      <c r="H372" s="9"/>
      <c r="I372" s="9"/>
      <c r="J372" s="9"/>
      <c r="K372" s="9"/>
      <c r="L372" s="9"/>
      <c r="M372" s="9"/>
      <c r="N372" s="9"/>
      <c r="O372" s="9"/>
      <c r="P372" s="9"/>
      <c r="Q372" s="9"/>
      <c r="R372" s="9"/>
      <c r="S372" s="9"/>
      <c r="T372" s="9"/>
      <c r="U372" s="9"/>
    </row>
    <row r="373" spans="1:21" ht="15.75" customHeight="1" x14ac:dyDescent="0.2">
      <c r="A373" s="9"/>
      <c r="B373" s="9"/>
      <c r="C373" s="9"/>
      <c r="D373" s="9"/>
      <c r="E373" s="9"/>
      <c r="F373" s="9"/>
      <c r="G373" s="9"/>
      <c r="H373" s="9"/>
      <c r="I373" s="9"/>
      <c r="J373" s="9"/>
      <c r="K373" s="9"/>
      <c r="L373" s="9"/>
      <c r="M373" s="9"/>
      <c r="N373" s="9"/>
      <c r="O373" s="9"/>
      <c r="P373" s="9"/>
      <c r="Q373" s="9"/>
      <c r="R373" s="9"/>
      <c r="S373" s="9"/>
      <c r="T373" s="9"/>
      <c r="U373" s="9"/>
    </row>
    <row r="374" spans="1:21" ht="15.75" customHeight="1" x14ac:dyDescent="0.2">
      <c r="A374" s="9"/>
      <c r="B374" s="9"/>
      <c r="C374" s="9"/>
      <c r="D374" s="9"/>
      <c r="E374" s="9"/>
      <c r="F374" s="9"/>
      <c r="G374" s="9"/>
      <c r="H374" s="9"/>
      <c r="I374" s="9"/>
      <c r="J374" s="9"/>
      <c r="K374" s="9"/>
      <c r="L374" s="9"/>
      <c r="M374" s="9"/>
      <c r="N374" s="9"/>
      <c r="O374" s="9"/>
      <c r="P374" s="9"/>
      <c r="Q374" s="9"/>
      <c r="R374" s="9"/>
      <c r="S374" s="9"/>
      <c r="T374" s="9"/>
      <c r="U374" s="9"/>
    </row>
    <row r="375" spans="1:21" ht="15.75" customHeight="1" x14ac:dyDescent="0.2">
      <c r="A375" s="9"/>
      <c r="B375" s="9"/>
      <c r="C375" s="9"/>
      <c r="D375" s="9"/>
      <c r="E375" s="9"/>
      <c r="F375" s="9"/>
      <c r="G375" s="9"/>
      <c r="H375" s="9"/>
      <c r="I375" s="9"/>
      <c r="J375" s="9"/>
      <c r="K375" s="9"/>
      <c r="L375" s="9"/>
      <c r="M375" s="9"/>
      <c r="N375" s="9"/>
      <c r="O375" s="9"/>
      <c r="P375" s="9"/>
      <c r="Q375" s="9"/>
      <c r="R375" s="9"/>
      <c r="S375" s="9"/>
      <c r="T375" s="9"/>
      <c r="U375" s="9"/>
    </row>
    <row r="376" spans="1:21" ht="15.75" customHeight="1" x14ac:dyDescent="0.2">
      <c r="A376" s="9"/>
      <c r="B376" s="9"/>
      <c r="C376" s="9"/>
      <c r="D376" s="9"/>
      <c r="E376" s="9"/>
      <c r="F376" s="9"/>
      <c r="G376" s="9"/>
      <c r="H376" s="9"/>
      <c r="I376" s="9"/>
      <c r="J376" s="9"/>
      <c r="K376" s="9"/>
      <c r="L376" s="9"/>
      <c r="M376" s="9"/>
      <c r="N376" s="9"/>
      <c r="O376" s="9"/>
      <c r="P376" s="9"/>
      <c r="Q376" s="9"/>
      <c r="R376" s="9"/>
      <c r="S376" s="9"/>
      <c r="T376" s="9"/>
      <c r="U376" s="9"/>
    </row>
    <row r="377" spans="1:21" ht="15.75" customHeight="1" x14ac:dyDescent="0.2">
      <c r="A377" s="9"/>
      <c r="B377" s="9"/>
      <c r="C377" s="9"/>
      <c r="D377" s="9"/>
      <c r="E377" s="9"/>
      <c r="F377" s="9"/>
      <c r="G377" s="9"/>
      <c r="H377" s="9"/>
      <c r="I377" s="9"/>
      <c r="J377" s="9"/>
      <c r="K377" s="9"/>
      <c r="L377" s="9"/>
      <c r="M377" s="9"/>
      <c r="N377" s="9"/>
      <c r="O377" s="9"/>
      <c r="P377" s="9"/>
      <c r="Q377" s="9"/>
      <c r="R377" s="9"/>
      <c r="S377" s="9"/>
      <c r="T377" s="9"/>
      <c r="U377" s="9"/>
    </row>
    <row r="378" spans="1:21" ht="15.75" customHeight="1" x14ac:dyDescent="0.2">
      <c r="A378" s="9"/>
      <c r="B378" s="9"/>
      <c r="C378" s="9"/>
      <c r="D378" s="9"/>
      <c r="E378" s="9"/>
      <c r="F378" s="9"/>
      <c r="G378" s="9"/>
      <c r="H378" s="9"/>
      <c r="I378" s="9"/>
      <c r="J378" s="9"/>
      <c r="K378" s="9"/>
      <c r="L378" s="9"/>
      <c r="M378" s="9"/>
      <c r="N378" s="9"/>
      <c r="O378" s="9"/>
      <c r="P378" s="9"/>
      <c r="Q378" s="9"/>
      <c r="R378" s="9"/>
      <c r="S378" s="9"/>
      <c r="T378" s="9"/>
      <c r="U378" s="9"/>
    </row>
    <row r="379" spans="1:21" ht="15.75" customHeight="1" x14ac:dyDescent="0.2">
      <c r="A379" s="9"/>
      <c r="B379" s="9"/>
      <c r="C379" s="9"/>
      <c r="D379" s="9"/>
      <c r="E379" s="9"/>
      <c r="F379" s="9"/>
      <c r="G379" s="9"/>
      <c r="H379" s="9"/>
      <c r="I379" s="9"/>
      <c r="J379" s="9"/>
      <c r="K379" s="9"/>
      <c r="L379" s="9"/>
      <c r="M379" s="9"/>
      <c r="N379" s="9"/>
      <c r="O379" s="9"/>
      <c r="P379" s="9"/>
      <c r="Q379" s="9"/>
      <c r="R379" s="9"/>
      <c r="S379" s="9"/>
      <c r="T379" s="9"/>
      <c r="U379" s="9"/>
    </row>
    <row r="380" spans="1:21" ht="15.75" customHeight="1" x14ac:dyDescent="0.2">
      <c r="A380" s="9"/>
      <c r="B380" s="9"/>
      <c r="C380" s="9"/>
      <c r="D380" s="9"/>
      <c r="E380" s="9"/>
      <c r="F380" s="9"/>
      <c r="G380" s="9"/>
      <c r="H380" s="9"/>
      <c r="I380" s="9"/>
      <c r="J380" s="9"/>
      <c r="K380" s="9"/>
      <c r="L380" s="9"/>
      <c r="M380" s="9"/>
      <c r="N380" s="9"/>
      <c r="O380" s="9"/>
      <c r="P380" s="9"/>
      <c r="Q380" s="9"/>
      <c r="R380" s="9"/>
      <c r="S380" s="9"/>
      <c r="T380" s="9"/>
      <c r="U380" s="9"/>
    </row>
    <row r="381" spans="1:21" ht="15.75" customHeight="1" x14ac:dyDescent="0.2">
      <c r="A381" s="9"/>
      <c r="B381" s="9"/>
      <c r="C381" s="9"/>
      <c r="D381" s="9"/>
      <c r="E381" s="9"/>
      <c r="F381" s="9"/>
      <c r="G381" s="9"/>
      <c r="H381" s="9"/>
      <c r="I381" s="9"/>
      <c r="J381" s="9"/>
      <c r="K381" s="9"/>
      <c r="L381" s="9"/>
      <c r="M381" s="9"/>
      <c r="N381" s="9"/>
      <c r="O381" s="9"/>
      <c r="P381" s="9"/>
      <c r="Q381" s="9"/>
      <c r="R381" s="9"/>
      <c r="S381" s="9"/>
      <c r="T381" s="9"/>
      <c r="U381" s="9"/>
    </row>
    <row r="382" spans="1:21" ht="15.75" customHeight="1" x14ac:dyDescent="0.2">
      <c r="A382" s="9"/>
      <c r="B382" s="9"/>
      <c r="C382" s="9"/>
      <c r="D382" s="9"/>
      <c r="E382" s="9"/>
      <c r="F382" s="9"/>
      <c r="G382" s="9"/>
      <c r="H382" s="9"/>
      <c r="I382" s="9"/>
      <c r="J382" s="9"/>
      <c r="K382" s="9"/>
      <c r="L382" s="9"/>
      <c r="M382" s="9"/>
      <c r="N382" s="9"/>
      <c r="O382" s="9"/>
      <c r="P382" s="9"/>
      <c r="Q382" s="9"/>
      <c r="R382" s="9"/>
      <c r="S382" s="9"/>
      <c r="T382" s="9"/>
      <c r="U382" s="9"/>
    </row>
    <row r="383" spans="1:21" ht="15.75" customHeight="1" x14ac:dyDescent="0.2">
      <c r="A383" s="9"/>
      <c r="B383" s="9"/>
      <c r="C383" s="9"/>
      <c r="D383" s="9"/>
      <c r="E383" s="9"/>
      <c r="F383" s="9"/>
      <c r="G383" s="9"/>
      <c r="H383" s="9"/>
      <c r="I383" s="9"/>
      <c r="J383" s="9"/>
      <c r="K383" s="9"/>
      <c r="L383" s="9"/>
      <c r="M383" s="9"/>
      <c r="N383" s="9"/>
      <c r="O383" s="9"/>
      <c r="P383" s="9"/>
      <c r="Q383" s="9"/>
      <c r="R383" s="9"/>
      <c r="S383" s="9"/>
      <c r="T383" s="9"/>
      <c r="U383" s="9"/>
    </row>
    <row r="384" spans="1:21" ht="15.75" customHeight="1" x14ac:dyDescent="0.2">
      <c r="A384" s="9"/>
      <c r="B384" s="9"/>
      <c r="C384" s="9"/>
      <c r="D384" s="9"/>
      <c r="E384" s="9"/>
      <c r="F384" s="9"/>
      <c r="G384" s="9"/>
      <c r="H384" s="9"/>
      <c r="I384" s="9"/>
      <c r="J384" s="9"/>
      <c r="K384" s="9"/>
      <c r="L384" s="9"/>
      <c r="M384" s="9"/>
      <c r="N384" s="9"/>
      <c r="O384" s="9"/>
      <c r="P384" s="9"/>
      <c r="Q384" s="9"/>
      <c r="R384" s="9"/>
      <c r="S384" s="9"/>
      <c r="T384" s="9"/>
      <c r="U384" s="9"/>
    </row>
    <row r="385" spans="1:21" ht="15.75" customHeight="1" x14ac:dyDescent="0.2">
      <c r="A385" s="9"/>
      <c r="B385" s="9"/>
      <c r="C385" s="9"/>
      <c r="D385" s="9"/>
      <c r="E385" s="9"/>
      <c r="F385" s="9"/>
      <c r="G385" s="9"/>
      <c r="H385" s="9"/>
      <c r="I385" s="9"/>
      <c r="J385" s="9"/>
      <c r="K385" s="9"/>
      <c r="L385" s="9"/>
      <c r="M385" s="9"/>
      <c r="N385" s="9"/>
      <c r="O385" s="9"/>
      <c r="P385" s="9"/>
      <c r="Q385" s="9"/>
      <c r="R385" s="9"/>
      <c r="S385" s="9"/>
      <c r="T385" s="9"/>
      <c r="U385" s="9"/>
    </row>
    <row r="386" spans="1:21" ht="15.75" customHeight="1" x14ac:dyDescent="0.2">
      <c r="A386" s="9"/>
      <c r="B386" s="9"/>
      <c r="C386" s="9"/>
      <c r="D386" s="9"/>
      <c r="E386" s="9"/>
      <c r="F386" s="9"/>
      <c r="G386" s="9"/>
      <c r="H386" s="9"/>
      <c r="I386" s="9"/>
      <c r="J386" s="9"/>
      <c r="K386" s="9"/>
      <c r="L386" s="9"/>
      <c r="M386" s="9"/>
      <c r="N386" s="9"/>
      <c r="O386" s="9"/>
      <c r="P386" s="9"/>
      <c r="Q386" s="9"/>
      <c r="R386" s="9"/>
      <c r="S386" s="9"/>
      <c r="T386" s="9"/>
      <c r="U386" s="9"/>
    </row>
    <row r="387" spans="1:21" ht="15.75" customHeight="1" x14ac:dyDescent="0.2">
      <c r="A387" s="9"/>
      <c r="B387" s="9"/>
      <c r="C387" s="9"/>
      <c r="D387" s="9"/>
      <c r="E387" s="9"/>
      <c r="F387" s="9"/>
      <c r="G387" s="9"/>
      <c r="H387" s="9"/>
      <c r="I387" s="9"/>
      <c r="J387" s="9"/>
      <c r="K387" s="9"/>
      <c r="L387" s="9"/>
      <c r="M387" s="9"/>
      <c r="N387" s="9"/>
      <c r="O387" s="9"/>
      <c r="P387" s="9"/>
      <c r="Q387" s="9"/>
      <c r="R387" s="9"/>
      <c r="S387" s="9"/>
      <c r="T387" s="9"/>
      <c r="U387" s="9"/>
    </row>
    <row r="388" spans="1:21" ht="15.75" customHeight="1" x14ac:dyDescent="0.2">
      <c r="A388" s="9"/>
      <c r="B388" s="9"/>
      <c r="C388" s="9"/>
      <c r="D388" s="9"/>
      <c r="E388" s="9"/>
      <c r="F388" s="9"/>
      <c r="G388" s="9"/>
      <c r="H388" s="9"/>
      <c r="I388" s="9"/>
      <c r="J388" s="9"/>
      <c r="K388" s="9"/>
      <c r="L388" s="9"/>
      <c r="M388" s="9"/>
      <c r="N388" s="9"/>
      <c r="O388" s="9"/>
      <c r="P388" s="9"/>
      <c r="Q388" s="9"/>
      <c r="R388" s="9"/>
      <c r="S388" s="9"/>
      <c r="T388" s="9"/>
      <c r="U388" s="9"/>
    </row>
    <row r="389" spans="1:21" ht="15.75" customHeight="1" x14ac:dyDescent="0.2">
      <c r="A389" s="9"/>
      <c r="B389" s="9"/>
      <c r="C389" s="9"/>
      <c r="D389" s="9"/>
      <c r="E389" s="9"/>
      <c r="F389" s="9"/>
      <c r="G389" s="9"/>
      <c r="H389" s="9"/>
      <c r="I389" s="9"/>
      <c r="J389" s="9"/>
      <c r="K389" s="9"/>
      <c r="L389" s="9"/>
      <c r="M389" s="9"/>
      <c r="N389" s="9"/>
      <c r="O389" s="9"/>
      <c r="P389" s="9"/>
      <c r="Q389" s="9"/>
      <c r="R389" s="9"/>
      <c r="S389" s="9"/>
      <c r="T389" s="9"/>
      <c r="U389" s="9"/>
    </row>
    <row r="390" spans="1:21" ht="15.75" customHeight="1" x14ac:dyDescent="0.2">
      <c r="A390" s="9"/>
      <c r="B390" s="9"/>
      <c r="C390" s="9"/>
      <c r="D390" s="9"/>
      <c r="E390" s="9"/>
      <c r="F390" s="9"/>
      <c r="G390" s="9"/>
      <c r="H390" s="9"/>
      <c r="I390" s="9"/>
      <c r="J390" s="9"/>
      <c r="K390" s="9"/>
      <c r="L390" s="9"/>
      <c r="M390" s="9"/>
      <c r="N390" s="9"/>
      <c r="O390" s="9"/>
      <c r="P390" s="9"/>
      <c r="Q390" s="9"/>
      <c r="R390" s="9"/>
      <c r="S390" s="9"/>
      <c r="T390" s="9"/>
      <c r="U390" s="9"/>
    </row>
    <row r="391" spans="1:21" ht="15.75" customHeight="1" x14ac:dyDescent="0.2">
      <c r="A391" s="9"/>
      <c r="B391" s="9"/>
      <c r="C391" s="9"/>
      <c r="D391" s="9"/>
      <c r="E391" s="9"/>
      <c r="F391" s="9"/>
      <c r="G391" s="9"/>
      <c r="H391" s="9"/>
      <c r="I391" s="9"/>
      <c r="J391" s="9"/>
      <c r="K391" s="9"/>
      <c r="L391" s="9"/>
      <c r="M391" s="9"/>
      <c r="N391" s="9"/>
      <c r="O391" s="9"/>
      <c r="P391" s="9"/>
      <c r="Q391" s="9"/>
      <c r="R391" s="9"/>
      <c r="S391" s="9"/>
      <c r="T391" s="9"/>
      <c r="U391" s="9"/>
    </row>
    <row r="392" spans="1:21" ht="15.75" customHeight="1" x14ac:dyDescent="0.2">
      <c r="A392" s="9"/>
      <c r="B392" s="9"/>
      <c r="C392" s="9"/>
      <c r="D392" s="9"/>
      <c r="E392" s="9"/>
      <c r="F392" s="9"/>
      <c r="G392" s="9"/>
      <c r="H392" s="9"/>
      <c r="I392" s="9"/>
      <c r="J392" s="9"/>
      <c r="K392" s="9"/>
      <c r="L392" s="9"/>
      <c r="M392" s="9"/>
      <c r="N392" s="9"/>
      <c r="O392" s="9"/>
      <c r="P392" s="9"/>
      <c r="Q392" s="9"/>
      <c r="R392" s="9"/>
      <c r="S392" s="9"/>
      <c r="T392" s="9"/>
      <c r="U392" s="9"/>
    </row>
    <row r="393" spans="1:21" ht="15.75" customHeight="1" x14ac:dyDescent="0.2">
      <c r="A393" s="9"/>
      <c r="B393" s="9"/>
      <c r="C393" s="9"/>
      <c r="D393" s="9"/>
      <c r="E393" s="9"/>
      <c r="F393" s="9"/>
      <c r="G393" s="9"/>
      <c r="H393" s="9"/>
      <c r="I393" s="9"/>
      <c r="J393" s="9"/>
      <c r="K393" s="9"/>
      <c r="L393" s="9"/>
      <c r="M393" s="9"/>
      <c r="N393" s="9"/>
      <c r="O393" s="9"/>
      <c r="P393" s="9"/>
      <c r="Q393" s="9"/>
      <c r="R393" s="9"/>
      <c r="S393" s="9"/>
      <c r="T393" s="9"/>
      <c r="U393" s="9"/>
    </row>
    <row r="394" spans="1:21" ht="15.75" customHeight="1" x14ac:dyDescent="0.2">
      <c r="A394" s="9"/>
      <c r="B394" s="9"/>
      <c r="C394" s="9"/>
      <c r="D394" s="9"/>
      <c r="E394" s="9"/>
      <c r="F394" s="9"/>
      <c r="G394" s="9"/>
      <c r="H394" s="9"/>
      <c r="I394" s="9"/>
      <c r="J394" s="9"/>
      <c r="K394" s="9"/>
      <c r="L394" s="9"/>
      <c r="M394" s="9"/>
      <c r="N394" s="9"/>
      <c r="O394" s="9"/>
      <c r="P394" s="9"/>
      <c r="Q394" s="9"/>
      <c r="R394" s="9"/>
      <c r="S394" s="9"/>
      <c r="T394" s="9"/>
      <c r="U394" s="9"/>
    </row>
    <row r="395" spans="1:21" ht="15.75" customHeight="1" x14ac:dyDescent="0.2">
      <c r="A395" s="9"/>
      <c r="B395" s="9"/>
      <c r="C395" s="9"/>
      <c r="D395" s="9"/>
      <c r="E395" s="9"/>
      <c r="F395" s="9"/>
      <c r="G395" s="9"/>
      <c r="H395" s="9"/>
      <c r="I395" s="9"/>
      <c r="J395" s="9"/>
      <c r="K395" s="9"/>
      <c r="L395" s="9"/>
      <c r="M395" s="9"/>
      <c r="N395" s="9"/>
      <c r="O395" s="9"/>
      <c r="P395" s="9"/>
      <c r="Q395" s="9"/>
      <c r="R395" s="9"/>
      <c r="S395" s="9"/>
      <c r="T395" s="9"/>
      <c r="U395" s="9"/>
    </row>
    <row r="396" spans="1:21" ht="15.75" customHeight="1" x14ac:dyDescent="0.2">
      <c r="A396" s="9"/>
      <c r="B396" s="9"/>
      <c r="C396" s="9"/>
      <c r="D396" s="9"/>
      <c r="E396" s="9"/>
      <c r="F396" s="9"/>
      <c r="G396" s="9"/>
      <c r="H396" s="9"/>
      <c r="I396" s="9"/>
      <c r="J396" s="9"/>
      <c r="K396" s="9"/>
      <c r="L396" s="9"/>
      <c r="M396" s="9"/>
      <c r="N396" s="9"/>
      <c r="O396" s="9"/>
      <c r="P396" s="9"/>
      <c r="Q396" s="9"/>
      <c r="R396" s="9"/>
      <c r="S396" s="9"/>
      <c r="T396" s="9"/>
      <c r="U396" s="9"/>
    </row>
    <row r="397" spans="1:21" ht="15.75" customHeight="1" x14ac:dyDescent="0.2">
      <c r="A397" s="9"/>
      <c r="B397" s="9"/>
      <c r="C397" s="9"/>
      <c r="D397" s="9"/>
      <c r="E397" s="9"/>
      <c r="F397" s="9"/>
      <c r="G397" s="9"/>
      <c r="H397" s="9"/>
      <c r="I397" s="9"/>
      <c r="J397" s="9"/>
      <c r="K397" s="9"/>
      <c r="L397" s="9"/>
      <c r="M397" s="9"/>
      <c r="N397" s="9"/>
      <c r="O397" s="9"/>
      <c r="P397" s="9"/>
      <c r="Q397" s="9"/>
      <c r="R397" s="9"/>
      <c r="S397" s="9"/>
      <c r="T397" s="9"/>
      <c r="U397" s="9"/>
    </row>
    <row r="398" spans="1:21" ht="15.75" customHeight="1" x14ac:dyDescent="0.2">
      <c r="A398" s="9"/>
      <c r="B398" s="9"/>
      <c r="C398" s="9"/>
      <c r="D398" s="9"/>
      <c r="E398" s="9"/>
      <c r="F398" s="9"/>
      <c r="G398" s="9"/>
      <c r="H398" s="9"/>
      <c r="I398" s="9"/>
      <c r="J398" s="9"/>
      <c r="K398" s="9"/>
      <c r="L398" s="9"/>
      <c r="M398" s="9"/>
      <c r="N398" s="9"/>
      <c r="O398" s="9"/>
      <c r="P398" s="9"/>
      <c r="Q398" s="9"/>
      <c r="R398" s="9"/>
      <c r="S398" s="9"/>
      <c r="T398" s="9"/>
      <c r="U398" s="9"/>
    </row>
    <row r="399" spans="1:21" ht="15.75" customHeight="1" x14ac:dyDescent="0.2">
      <c r="A399" s="9"/>
      <c r="B399" s="9"/>
      <c r="C399" s="9"/>
      <c r="D399" s="9"/>
      <c r="E399" s="9"/>
      <c r="F399" s="9"/>
      <c r="G399" s="9"/>
      <c r="H399" s="9"/>
      <c r="I399" s="9"/>
      <c r="J399" s="9"/>
      <c r="K399" s="9"/>
      <c r="L399" s="9"/>
      <c r="M399" s="9"/>
      <c r="N399" s="9"/>
      <c r="O399" s="9"/>
      <c r="P399" s="9"/>
      <c r="Q399" s="9"/>
      <c r="R399" s="9"/>
      <c r="S399" s="9"/>
      <c r="T399" s="9"/>
      <c r="U399" s="9"/>
    </row>
    <row r="400" spans="1:21" ht="15.75" customHeight="1" x14ac:dyDescent="0.2">
      <c r="A400" s="9"/>
      <c r="B400" s="9"/>
      <c r="C400" s="9"/>
      <c r="D400" s="9"/>
      <c r="E400" s="9"/>
      <c r="F400" s="9"/>
      <c r="G400" s="9"/>
      <c r="H400" s="9"/>
      <c r="I400" s="9"/>
      <c r="J400" s="9"/>
      <c r="K400" s="9"/>
      <c r="L400" s="9"/>
      <c r="M400" s="9"/>
      <c r="N400" s="9"/>
      <c r="O400" s="9"/>
      <c r="P400" s="9"/>
      <c r="Q400" s="9"/>
      <c r="R400" s="9"/>
      <c r="S400" s="9"/>
      <c r="T400" s="9"/>
      <c r="U400" s="9"/>
    </row>
    <row r="401" spans="1:21" ht="15.75" customHeight="1" x14ac:dyDescent="0.2">
      <c r="A401" s="9"/>
      <c r="B401" s="9"/>
      <c r="C401" s="9"/>
      <c r="D401" s="9"/>
      <c r="E401" s="9"/>
      <c r="F401" s="9"/>
      <c r="G401" s="9"/>
      <c r="H401" s="9"/>
      <c r="I401" s="9"/>
      <c r="J401" s="9"/>
      <c r="K401" s="9"/>
      <c r="L401" s="9"/>
      <c r="M401" s="9"/>
      <c r="N401" s="9"/>
      <c r="O401" s="9"/>
      <c r="P401" s="9"/>
      <c r="Q401" s="9"/>
      <c r="R401" s="9"/>
      <c r="S401" s="9"/>
      <c r="T401" s="9"/>
      <c r="U401" s="9"/>
    </row>
    <row r="402" spans="1:21" ht="15.75" customHeight="1" x14ac:dyDescent="0.2">
      <c r="A402" s="9"/>
      <c r="B402" s="9"/>
      <c r="C402" s="9"/>
      <c r="D402" s="9"/>
      <c r="E402" s="9"/>
      <c r="F402" s="9"/>
      <c r="G402" s="9"/>
      <c r="H402" s="9"/>
      <c r="I402" s="9"/>
      <c r="J402" s="9"/>
      <c r="K402" s="9"/>
      <c r="L402" s="9"/>
      <c r="M402" s="9"/>
      <c r="N402" s="9"/>
      <c r="O402" s="9"/>
      <c r="P402" s="9"/>
      <c r="Q402" s="9"/>
      <c r="R402" s="9"/>
      <c r="S402" s="9"/>
      <c r="T402" s="9"/>
      <c r="U402" s="9"/>
    </row>
    <row r="403" spans="1:21" ht="15.75" customHeight="1" x14ac:dyDescent="0.2">
      <c r="A403" s="9"/>
      <c r="B403" s="9"/>
      <c r="C403" s="9"/>
      <c r="D403" s="9"/>
      <c r="E403" s="9"/>
      <c r="F403" s="9"/>
      <c r="G403" s="9"/>
      <c r="H403" s="9"/>
      <c r="I403" s="9"/>
      <c r="J403" s="9"/>
      <c r="K403" s="9"/>
      <c r="L403" s="9"/>
      <c r="M403" s="9"/>
      <c r="N403" s="9"/>
      <c r="O403" s="9"/>
      <c r="P403" s="9"/>
      <c r="Q403" s="9"/>
      <c r="R403" s="9"/>
      <c r="S403" s="9"/>
      <c r="T403" s="9"/>
      <c r="U403" s="9"/>
    </row>
    <row r="404" spans="1:21" ht="15.75" customHeight="1" x14ac:dyDescent="0.2">
      <c r="A404" s="9"/>
      <c r="B404" s="9"/>
      <c r="C404" s="9"/>
      <c r="D404" s="9"/>
      <c r="E404" s="9"/>
      <c r="F404" s="9"/>
      <c r="G404" s="9"/>
      <c r="H404" s="9"/>
      <c r="I404" s="9"/>
      <c r="J404" s="9"/>
      <c r="K404" s="9"/>
      <c r="L404" s="9"/>
      <c r="M404" s="9"/>
      <c r="N404" s="9"/>
      <c r="O404" s="9"/>
      <c r="P404" s="9"/>
      <c r="Q404" s="9"/>
      <c r="R404" s="9"/>
      <c r="S404" s="9"/>
      <c r="T404" s="9"/>
      <c r="U404" s="9"/>
    </row>
    <row r="405" spans="1:21" ht="15.75" customHeight="1" x14ac:dyDescent="0.2">
      <c r="A405" s="9"/>
      <c r="B405" s="9"/>
      <c r="C405" s="9"/>
      <c r="D405" s="9"/>
      <c r="E405" s="9"/>
      <c r="F405" s="9"/>
      <c r="G405" s="9"/>
      <c r="H405" s="9"/>
      <c r="I405" s="9"/>
      <c r="J405" s="9"/>
      <c r="K405" s="9"/>
      <c r="L405" s="9"/>
      <c r="M405" s="9"/>
      <c r="N405" s="9"/>
      <c r="O405" s="9"/>
      <c r="P405" s="9"/>
      <c r="Q405" s="9"/>
      <c r="R405" s="9"/>
      <c r="S405" s="9"/>
      <c r="T405" s="9"/>
      <c r="U405" s="9"/>
    </row>
    <row r="406" spans="1:21" ht="15.75" customHeight="1" x14ac:dyDescent="0.2">
      <c r="A406" s="9"/>
      <c r="B406" s="9"/>
      <c r="C406" s="9"/>
      <c r="D406" s="9"/>
      <c r="E406" s="9"/>
      <c r="F406" s="9"/>
      <c r="G406" s="9"/>
      <c r="H406" s="9"/>
      <c r="I406" s="9"/>
      <c r="J406" s="9"/>
      <c r="K406" s="9"/>
      <c r="L406" s="9"/>
      <c r="M406" s="9"/>
      <c r="N406" s="9"/>
      <c r="O406" s="9"/>
      <c r="P406" s="9"/>
      <c r="Q406" s="9"/>
      <c r="R406" s="9"/>
      <c r="S406" s="9"/>
      <c r="T406" s="9"/>
      <c r="U406" s="9"/>
    </row>
    <row r="407" spans="1:21" ht="15.75" customHeight="1" x14ac:dyDescent="0.2">
      <c r="A407" s="9"/>
      <c r="B407" s="9"/>
      <c r="C407" s="9"/>
      <c r="D407" s="9"/>
      <c r="E407" s="9"/>
      <c r="F407" s="9"/>
      <c r="G407" s="9"/>
      <c r="H407" s="9"/>
      <c r="I407" s="9"/>
      <c r="J407" s="9"/>
      <c r="K407" s="9"/>
      <c r="L407" s="9"/>
      <c r="M407" s="9"/>
      <c r="N407" s="9"/>
      <c r="O407" s="9"/>
      <c r="P407" s="9"/>
      <c r="Q407" s="9"/>
      <c r="R407" s="9"/>
      <c r="S407" s="9"/>
      <c r="T407" s="9"/>
      <c r="U407" s="9"/>
    </row>
    <row r="408" spans="1:21" ht="15.75" customHeight="1" x14ac:dyDescent="0.2">
      <c r="A408" s="9"/>
      <c r="B408" s="9"/>
      <c r="C408" s="9"/>
      <c r="D408" s="9"/>
      <c r="E408" s="9"/>
      <c r="F408" s="9"/>
      <c r="G408" s="9"/>
      <c r="H408" s="9"/>
      <c r="I408" s="9"/>
      <c r="J408" s="9"/>
      <c r="K408" s="9"/>
      <c r="L408" s="9"/>
      <c r="M408" s="9"/>
      <c r="N408" s="9"/>
      <c r="O408" s="9"/>
      <c r="P408" s="9"/>
      <c r="Q408" s="9"/>
      <c r="R408" s="9"/>
      <c r="S408" s="9"/>
      <c r="T408" s="9"/>
      <c r="U408" s="9"/>
    </row>
    <row r="409" spans="1:21" ht="15.75" customHeight="1" x14ac:dyDescent="0.2">
      <c r="A409" s="9"/>
      <c r="B409" s="9"/>
      <c r="C409" s="9"/>
      <c r="D409" s="9"/>
      <c r="E409" s="9"/>
      <c r="F409" s="9"/>
      <c r="G409" s="9"/>
      <c r="H409" s="9"/>
      <c r="I409" s="9"/>
      <c r="J409" s="9"/>
      <c r="K409" s="9"/>
      <c r="L409" s="9"/>
      <c r="M409" s="9"/>
      <c r="N409" s="9"/>
      <c r="O409" s="9"/>
      <c r="P409" s="9"/>
      <c r="Q409" s="9"/>
      <c r="R409" s="9"/>
      <c r="S409" s="9"/>
      <c r="T409" s="9"/>
      <c r="U409" s="9"/>
    </row>
    <row r="410" spans="1:21" ht="15.75" customHeight="1" x14ac:dyDescent="0.2">
      <c r="A410" s="9"/>
      <c r="B410" s="9"/>
      <c r="C410" s="9"/>
      <c r="D410" s="9"/>
      <c r="E410" s="9"/>
      <c r="F410" s="9"/>
      <c r="G410" s="9"/>
      <c r="H410" s="9"/>
      <c r="I410" s="9"/>
      <c r="J410" s="9"/>
      <c r="K410" s="9"/>
      <c r="L410" s="9"/>
      <c r="M410" s="9"/>
      <c r="N410" s="9"/>
      <c r="O410" s="9"/>
      <c r="P410" s="9"/>
      <c r="Q410" s="9"/>
      <c r="R410" s="9"/>
      <c r="S410" s="9"/>
      <c r="T410" s="9"/>
      <c r="U410" s="9"/>
    </row>
    <row r="411" spans="1:21" ht="15.75" customHeight="1" x14ac:dyDescent="0.2">
      <c r="A411" s="9"/>
      <c r="B411" s="9"/>
      <c r="C411" s="9"/>
      <c r="D411" s="9"/>
      <c r="E411" s="9"/>
      <c r="F411" s="9"/>
      <c r="G411" s="9"/>
      <c r="H411" s="9"/>
      <c r="I411" s="9"/>
      <c r="J411" s="9"/>
      <c r="K411" s="9"/>
      <c r="L411" s="9"/>
      <c r="M411" s="9"/>
      <c r="N411" s="9"/>
      <c r="O411" s="9"/>
      <c r="P411" s="9"/>
      <c r="Q411" s="9"/>
      <c r="R411" s="9"/>
      <c r="S411" s="9"/>
      <c r="T411" s="9"/>
      <c r="U411" s="9"/>
    </row>
    <row r="412" spans="1:21" ht="15.75" customHeight="1" x14ac:dyDescent="0.2">
      <c r="A412" s="9"/>
      <c r="B412" s="9"/>
      <c r="C412" s="9"/>
      <c r="D412" s="9"/>
      <c r="E412" s="9"/>
      <c r="F412" s="9"/>
      <c r="G412" s="9"/>
      <c r="H412" s="9"/>
      <c r="I412" s="9"/>
      <c r="J412" s="9"/>
      <c r="K412" s="9"/>
      <c r="L412" s="9"/>
      <c r="M412" s="9"/>
      <c r="N412" s="9"/>
      <c r="O412" s="9"/>
      <c r="P412" s="9"/>
      <c r="Q412" s="9"/>
      <c r="R412" s="9"/>
      <c r="S412" s="9"/>
      <c r="T412" s="9"/>
      <c r="U412" s="9"/>
    </row>
    <row r="413" spans="1:21" ht="15.75" customHeight="1" x14ac:dyDescent="0.2">
      <c r="A413" s="9"/>
      <c r="B413" s="9"/>
      <c r="C413" s="9"/>
      <c r="D413" s="9"/>
      <c r="E413" s="9"/>
      <c r="F413" s="9"/>
      <c r="G413" s="9"/>
      <c r="H413" s="9"/>
      <c r="I413" s="9"/>
      <c r="J413" s="9"/>
      <c r="K413" s="9"/>
      <c r="L413" s="9"/>
      <c r="M413" s="9"/>
      <c r="N413" s="9"/>
      <c r="O413" s="9"/>
      <c r="P413" s="9"/>
      <c r="Q413" s="9"/>
      <c r="R413" s="9"/>
      <c r="S413" s="9"/>
      <c r="T413" s="9"/>
      <c r="U413" s="9"/>
    </row>
    <row r="414" spans="1:21" ht="15.75" customHeight="1" x14ac:dyDescent="0.2">
      <c r="A414" s="9"/>
      <c r="B414" s="9"/>
      <c r="C414" s="9"/>
      <c r="D414" s="9"/>
      <c r="E414" s="9"/>
      <c r="F414" s="9"/>
      <c r="G414" s="9"/>
      <c r="H414" s="9"/>
      <c r="I414" s="9"/>
      <c r="J414" s="9"/>
      <c r="K414" s="9"/>
      <c r="L414" s="9"/>
      <c r="M414" s="9"/>
      <c r="N414" s="9"/>
      <c r="O414" s="9"/>
      <c r="P414" s="9"/>
      <c r="Q414" s="9"/>
      <c r="R414" s="9"/>
      <c r="S414" s="9"/>
      <c r="T414" s="9"/>
      <c r="U414" s="9"/>
    </row>
    <row r="415" spans="1:21" ht="15.75" customHeight="1" x14ac:dyDescent="0.2">
      <c r="A415" s="9"/>
      <c r="B415" s="9"/>
      <c r="C415" s="9"/>
      <c r="D415" s="9"/>
      <c r="E415" s="9"/>
      <c r="F415" s="9"/>
      <c r="G415" s="9"/>
      <c r="H415" s="9"/>
      <c r="I415" s="9"/>
      <c r="J415" s="9"/>
      <c r="K415" s="9"/>
      <c r="L415" s="9"/>
      <c r="M415" s="9"/>
      <c r="N415" s="9"/>
      <c r="O415" s="9"/>
      <c r="P415" s="9"/>
      <c r="Q415" s="9"/>
      <c r="R415" s="9"/>
      <c r="S415" s="9"/>
      <c r="T415" s="9"/>
      <c r="U415" s="9"/>
    </row>
    <row r="416" spans="1:21" ht="15.75" customHeight="1" x14ac:dyDescent="0.2">
      <c r="A416" s="9"/>
      <c r="B416" s="9"/>
      <c r="C416" s="9"/>
      <c r="D416" s="9"/>
      <c r="E416" s="9"/>
      <c r="F416" s="9"/>
      <c r="G416" s="9"/>
      <c r="H416" s="9"/>
      <c r="I416" s="9"/>
      <c r="J416" s="9"/>
      <c r="K416" s="9"/>
      <c r="L416" s="9"/>
      <c r="M416" s="9"/>
      <c r="N416" s="9"/>
      <c r="O416" s="9"/>
      <c r="P416" s="9"/>
      <c r="Q416" s="9"/>
      <c r="R416" s="9"/>
      <c r="S416" s="9"/>
      <c r="T416" s="9"/>
      <c r="U416" s="9"/>
    </row>
    <row r="417" spans="1:21" ht="15.75" customHeight="1" x14ac:dyDescent="0.2">
      <c r="A417" s="9"/>
      <c r="B417" s="9"/>
      <c r="C417" s="9"/>
      <c r="D417" s="9"/>
      <c r="E417" s="9"/>
      <c r="F417" s="9"/>
      <c r="G417" s="9"/>
      <c r="H417" s="9"/>
      <c r="I417" s="9"/>
      <c r="J417" s="9"/>
      <c r="K417" s="9"/>
      <c r="L417" s="9"/>
      <c r="M417" s="9"/>
      <c r="N417" s="9"/>
      <c r="O417" s="9"/>
      <c r="P417" s="9"/>
      <c r="Q417" s="9"/>
      <c r="R417" s="9"/>
      <c r="S417" s="9"/>
      <c r="T417" s="9"/>
      <c r="U417" s="9"/>
    </row>
    <row r="418" spans="1:21" ht="15.75" customHeight="1" x14ac:dyDescent="0.2">
      <c r="A418" s="9"/>
      <c r="B418" s="9"/>
      <c r="C418" s="9"/>
      <c r="D418" s="9"/>
      <c r="E418" s="9"/>
      <c r="F418" s="9"/>
      <c r="G418" s="9"/>
      <c r="H418" s="9"/>
      <c r="I418" s="9"/>
      <c r="J418" s="9"/>
      <c r="K418" s="9"/>
      <c r="L418" s="9"/>
      <c r="M418" s="9"/>
      <c r="N418" s="9"/>
      <c r="O418" s="9"/>
      <c r="P418" s="9"/>
      <c r="Q418" s="9"/>
      <c r="R418" s="9"/>
      <c r="S418" s="9"/>
      <c r="T418" s="9"/>
      <c r="U418" s="9"/>
    </row>
    <row r="419" spans="1:21" ht="15.75" customHeight="1" x14ac:dyDescent="0.2">
      <c r="A419" s="9"/>
      <c r="B419" s="9"/>
      <c r="C419" s="9"/>
      <c r="D419" s="9"/>
      <c r="E419" s="9"/>
      <c r="F419" s="9"/>
      <c r="G419" s="9"/>
      <c r="H419" s="9"/>
      <c r="I419" s="9"/>
      <c r="J419" s="9"/>
      <c r="K419" s="9"/>
      <c r="L419" s="9"/>
      <c r="M419" s="9"/>
      <c r="N419" s="9"/>
      <c r="O419" s="9"/>
      <c r="P419" s="9"/>
      <c r="Q419" s="9"/>
      <c r="R419" s="9"/>
      <c r="S419" s="9"/>
      <c r="T419" s="9"/>
      <c r="U419" s="9"/>
    </row>
    <row r="420" spans="1:21" ht="15.75" customHeight="1" x14ac:dyDescent="0.2">
      <c r="A420" s="9"/>
      <c r="B420" s="9"/>
      <c r="C420" s="9"/>
      <c r="D420" s="9"/>
      <c r="E420" s="9"/>
      <c r="F420" s="9"/>
      <c r="G420" s="9"/>
      <c r="H420" s="9"/>
      <c r="I420" s="9"/>
      <c r="J420" s="9"/>
      <c r="K420" s="9"/>
      <c r="L420" s="9"/>
      <c r="M420" s="9"/>
      <c r="N420" s="9"/>
      <c r="O420" s="9"/>
      <c r="P420" s="9"/>
      <c r="Q420" s="9"/>
      <c r="R420" s="9"/>
      <c r="S420" s="9"/>
      <c r="T420" s="9"/>
      <c r="U420" s="9"/>
    </row>
    <row r="421" spans="1:21" ht="15.75" customHeight="1" x14ac:dyDescent="0.2">
      <c r="A421" s="9"/>
      <c r="B421" s="9"/>
      <c r="C421" s="9"/>
      <c r="D421" s="9"/>
      <c r="E421" s="9"/>
      <c r="F421" s="9"/>
      <c r="G421" s="9"/>
      <c r="H421" s="9"/>
      <c r="I421" s="9"/>
      <c r="J421" s="9"/>
      <c r="K421" s="9"/>
      <c r="L421" s="9"/>
      <c r="M421" s="9"/>
      <c r="N421" s="9"/>
      <c r="O421" s="9"/>
      <c r="P421" s="9"/>
      <c r="Q421" s="9"/>
      <c r="R421" s="9"/>
      <c r="S421" s="9"/>
      <c r="T421" s="9"/>
      <c r="U421" s="9"/>
    </row>
    <row r="422" spans="1:21" ht="15.75" customHeight="1" x14ac:dyDescent="0.2">
      <c r="A422" s="9"/>
      <c r="B422" s="9"/>
      <c r="C422" s="9"/>
      <c r="D422" s="9"/>
      <c r="E422" s="9"/>
      <c r="F422" s="9"/>
      <c r="G422" s="9"/>
      <c r="H422" s="9"/>
      <c r="I422" s="9"/>
      <c r="J422" s="9"/>
      <c r="K422" s="9"/>
      <c r="L422" s="9"/>
      <c r="M422" s="9"/>
      <c r="N422" s="9"/>
      <c r="O422" s="9"/>
      <c r="P422" s="9"/>
      <c r="Q422" s="9"/>
      <c r="R422" s="9"/>
      <c r="S422" s="9"/>
      <c r="T422" s="9"/>
      <c r="U422" s="9"/>
    </row>
    <row r="423" spans="1:21" ht="15.75" customHeight="1" x14ac:dyDescent="0.2">
      <c r="A423" s="9"/>
      <c r="B423" s="9"/>
      <c r="C423" s="9"/>
      <c r="D423" s="9"/>
      <c r="E423" s="9"/>
      <c r="F423" s="9"/>
      <c r="G423" s="9"/>
      <c r="H423" s="9"/>
      <c r="I423" s="9"/>
      <c r="J423" s="9"/>
      <c r="K423" s="9"/>
      <c r="L423" s="9"/>
      <c r="M423" s="9"/>
      <c r="N423" s="9"/>
      <c r="O423" s="9"/>
      <c r="P423" s="9"/>
      <c r="Q423" s="9"/>
      <c r="R423" s="9"/>
      <c r="S423" s="9"/>
      <c r="T423" s="9"/>
      <c r="U423" s="9"/>
    </row>
    <row r="424" spans="1:21" ht="15.75" customHeight="1" x14ac:dyDescent="0.2">
      <c r="A424" s="9"/>
      <c r="B424" s="9"/>
      <c r="C424" s="9"/>
      <c r="D424" s="9"/>
      <c r="E424" s="9"/>
      <c r="F424" s="9"/>
      <c r="G424" s="9"/>
      <c r="H424" s="9"/>
      <c r="I424" s="9"/>
      <c r="J424" s="9"/>
      <c r="K424" s="9"/>
      <c r="L424" s="9"/>
      <c r="M424" s="9"/>
      <c r="N424" s="9"/>
      <c r="O424" s="9"/>
      <c r="P424" s="9"/>
      <c r="Q424" s="9"/>
      <c r="R424" s="9"/>
      <c r="S424" s="9"/>
      <c r="T424" s="9"/>
      <c r="U424" s="9"/>
    </row>
    <row r="425" spans="1:21" ht="15.75" customHeight="1" x14ac:dyDescent="0.2">
      <c r="A425" s="9"/>
      <c r="B425" s="9"/>
      <c r="C425" s="9"/>
      <c r="D425" s="9"/>
      <c r="E425" s="9"/>
      <c r="F425" s="9"/>
      <c r="G425" s="9"/>
      <c r="H425" s="9"/>
      <c r="I425" s="9"/>
      <c r="J425" s="9"/>
      <c r="K425" s="9"/>
      <c r="L425" s="9"/>
      <c r="M425" s="9"/>
      <c r="N425" s="9"/>
      <c r="O425" s="9"/>
      <c r="P425" s="9"/>
      <c r="Q425" s="9"/>
      <c r="R425" s="9"/>
      <c r="S425" s="9"/>
      <c r="T425" s="9"/>
      <c r="U425" s="9"/>
    </row>
    <row r="426" spans="1:21" ht="15.75" customHeight="1" x14ac:dyDescent="0.2">
      <c r="A426" s="9"/>
      <c r="B426" s="9"/>
      <c r="C426" s="9"/>
      <c r="D426" s="9"/>
      <c r="E426" s="9"/>
      <c r="F426" s="9"/>
      <c r="G426" s="9"/>
      <c r="H426" s="9"/>
      <c r="I426" s="9"/>
      <c r="J426" s="9"/>
      <c r="K426" s="9"/>
      <c r="L426" s="9"/>
      <c r="M426" s="9"/>
      <c r="N426" s="9"/>
      <c r="O426" s="9"/>
      <c r="P426" s="9"/>
      <c r="Q426" s="9"/>
      <c r="R426" s="9"/>
      <c r="S426" s="9"/>
      <c r="T426" s="9"/>
      <c r="U426" s="9"/>
    </row>
    <row r="427" spans="1:21" ht="15.75" customHeight="1" x14ac:dyDescent="0.2">
      <c r="A427" s="9"/>
      <c r="B427" s="9"/>
      <c r="C427" s="9"/>
      <c r="D427" s="9"/>
      <c r="E427" s="9"/>
      <c r="F427" s="9"/>
      <c r="G427" s="9"/>
      <c r="H427" s="9"/>
      <c r="I427" s="9"/>
      <c r="J427" s="9"/>
      <c r="K427" s="9"/>
      <c r="L427" s="9"/>
      <c r="M427" s="9"/>
      <c r="N427" s="9"/>
      <c r="O427" s="9"/>
      <c r="P427" s="9"/>
      <c r="Q427" s="9"/>
      <c r="R427" s="9"/>
      <c r="S427" s="9"/>
      <c r="T427" s="9"/>
      <c r="U427" s="9"/>
    </row>
    <row r="428" spans="1:21" ht="15.75" customHeight="1" x14ac:dyDescent="0.2">
      <c r="A428" s="9"/>
      <c r="B428" s="9"/>
      <c r="C428" s="9"/>
      <c r="D428" s="9"/>
      <c r="E428" s="9"/>
      <c r="F428" s="9"/>
      <c r="G428" s="9"/>
      <c r="H428" s="9"/>
      <c r="I428" s="9"/>
      <c r="J428" s="9"/>
      <c r="K428" s="9"/>
      <c r="L428" s="9"/>
      <c r="M428" s="9"/>
      <c r="N428" s="9"/>
      <c r="O428" s="9"/>
      <c r="P428" s="9"/>
      <c r="Q428" s="9"/>
      <c r="R428" s="9"/>
      <c r="S428" s="9"/>
      <c r="T428" s="9"/>
      <c r="U428" s="9"/>
    </row>
    <row r="429" spans="1:21" ht="15.75" customHeight="1" x14ac:dyDescent="0.2">
      <c r="A429" s="9"/>
      <c r="B429" s="9"/>
      <c r="C429" s="9"/>
      <c r="D429" s="9"/>
      <c r="E429" s="9"/>
      <c r="F429" s="9"/>
      <c r="G429" s="9"/>
      <c r="H429" s="9"/>
      <c r="I429" s="9"/>
      <c r="J429" s="9"/>
      <c r="K429" s="9"/>
      <c r="L429" s="9"/>
      <c r="M429" s="9"/>
      <c r="N429" s="9"/>
      <c r="O429" s="9"/>
      <c r="P429" s="9"/>
      <c r="Q429" s="9"/>
      <c r="R429" s="9"/>
      <c r="S429" s="9"/>
      <c r="T429" s="9"/>
      <c r="U429" s="9"/>
    </row>
    <row r="430" spans="1:21" ht="15.75" customHeight="1" x14ac:dyDescent="0.2">
      <c r="A430" s="9"/>
      <c r="B430" s="9"/>
      <c r="C430" s="9"/>
      <c r="D430" s="9"/>
      <c r="E430" s="9"/>
      <c r="F430" s="9"/>
      <c r="G430" s="9"/>
      <c r="H430" s="9"/>
      <c r="I430" s="9"/>
      <c r="J430" s="9"/>
      <c r="K430" s="9"/>
      <c r="L430" s="9"/>
      <c r="M430" s="9"/>
      <c r="N430" s="9"/>
      <c r="O430" s="9"/>
      <c r="P430" s="9"/>
      <c r="Q430" s="9"/>
      <c r="R430" s="9"/>
      <c r="S430" s="9"/>
      <c r="T430" s="9"/>
      <c r="U430" s="9"/>
    </row>
    <row r="431" spans="1:21" ht="15.75" customHeight="1" x14ac:dyDescent="0.2">
      <c r="A431" s="9"/>
      <c r="B431" s="9"/>
      <c r="C431" s="9"/>
      <c r="D431" s="9"/>
      <c r="E431" s="9"/>
      <c r="F431" s="9"/>
      <c r="G431" s="9"/>
      <c r="H431" s="9"/>
      <c r="I431" s="9"/>
      <c r="J431" s="9"/>
      <c r="K431" s="9"/>
      <c r="L431" s="9"/>
      <c r="M431" s="9"/>
      <c r="N431" s="9"/>
      <c r="O431" s="9"/>
      <c r="P431" s="9"/>
      <c r="Q431" s="9"/>
      <c r="R431" s="9"/>
      <c r="S431" s="9"/>
      <c r="T431" s="9"/>
      <c r="U431" s="9"/>
    </row>
    <row r="432" spans="1:21" ht="15.75" customHeight="1" x14ac:dyDescent="0.2">
      <c r="A432" s="9"/>
      <c r="B432" s="9"/>
      <c r="C432" s="9"/>
      <c r="D432" s="9"/>
      <c r="E432" s="9"/>
      <c r="F432" s="9"/>
      <c r="G432" s="9"/>
      <c r="H432" s="9"/>
      <c r="I432" s="9"/>
      <c r="J432" s="9"/>
      <c r="K432" s="9"/>
      <c r="L432" s="9"/>
      <c r="M432" s="9"/>
      <c r="N432" s="9"/>
      <c r="O432" s="9"/>
      <c r="P432" s="9"/>
      <c r="Q432" s="9"/>
      <c r="R432" s="9"/>
      <c r="S432" s="9"/>
      <c r="T432" s="9"/>
      <c r="U432" s="9"/>
    </row>
    <row r="433" spans="1:21" ht="15.75" customHeight="1" x14ac:dyDescent="0.2">
      <c r="A433" s="9"/>
      <c r="B433" s="9"/>
      <c r="C433" s="9"/>
      <c r="D433" s="9"/>
      <c r="E433" s="9"/>
      <c r="F433" s="9"/>
      <c r="G433" s="9"/>
      <c r="H433" s="9"/>
      <c r="I433" s="9"/>
      <c r="J433" s="9"/>
      <c r="K433" s="9"/>
      <c r="L433" s="9"/>
      <c r="M433" s="9"/>
      <c r="N433" s="9"/>
      <c r="O433" s="9"/>
      <c r="P433" s="9"/>
      <c r="Q433" s="9"/>
      <c r="R433" s="9"/>
      <c r="S433" s="9"/>
      <c r="T433" s="9"/>
      <c r="U433" s="9"/>
    </row>
    <row r="434" spans="1:21" ht="15.75" customHeight="1" x14ac:dyDescent="0.2">
      <c r="A434" s="9"/>
      <c r="B434" s="9"/>
      <c r="C434" s="9"/>
      <c r="D434" s="9"/>
      <c r="E434" s="9"/>
      <c r="F434" s="9"/>
      <c r="G434" s="9"/>
      <c r="H434" s="9"/>
      <c r="I434" s="9"/>
      <c r="J434" s="9"/>
      <c r="K434" s="9"/>
      <c r="L434" s="9"/>
      <c r="M434" s="9"/>
      <c r="N434" s="9"/>
      <c r="O434" s="9"/>
      <c r="P434" s="9"/>
      <c r="Q434" s="9"/>
      <c r="R434" s="9"/>
      <c r="S434" s="9"/>
      <c r="T434" s="9"/>
      <c r="U434" s="9"/>
    </row>
    <row r="435" spans="1:21" ht="15.75" customHeight="1" x14ac:dyDescent="0.2">
      <c r="A435" s="9"/>
      <c r="B435" s="9"/>
      <c r="C435" s="9"/>
      <c r="D435" s="9"/>
      <c r="E435" s="9"/>
      <c r="F435" s="9"/>
      <c r="G435" s="9"/>
      <c r="H435" s="9"/>
      <c r="I435" s="9"/>
      <c r="J435" s="9"/>
      <c r="K435" s="9"/>
      <c r="L435" s="9"/>
      <c r="M435" s="9"/>
      <c r="N435" s="9"/>
      <c r="O435" s="9"/>
      <c r="P435" s="9"/>
      <c r="Q435" s="9"/>
      <c r="R435" s="9"/>
      <c r="S435" s="9"/>
      <c r="T435" s="9"/>
      <c r="U435" s="9"/>
    </row>
    <row r="436" spans="1:21" ht="15.75" customHeight="1" x14ac:dyDescent="0.2">
      <c r="A436" s="9"/>
      <c r="B436" s="9"/>
      <c r="C436" s="9"/>
      <c r="D436" s="9"/>
      <c r="E436" s="9"/>
      <c r="F436" s="9"/>
      <c r="G436" s="9"/>
      <c r="H436" s="9"/>
      <c r="I436" s="9"/>
      <c r="J436" s="9"/>
      <c r="K436" s="9"/>
      <c r="L436" s="9"/>
      <c r="M436" s="9"/>
      <c r="N436" s="9"/>
      <c r="O436" s="9"/>
      <c r="P436" s="9"/>
      <c r="Q436" s="9"/>
      <c r="R436" s="9"/>
      <c r="S436" s="9"/>
      <c r="T436" s="9"/>
      <c r="U436" s="9"/>
    </row>
    <row r="437" spans="1:21" ht="15.75" customHeight="1" x14ac:dyDescent="0.2">
      <c r="A437" s="9"/>
      <c r="B437" s="9"/>
      <c r="C437" s="9"/>
      <c r="D437" s="9"/>
      <c r="E437" s="9"/>
      <c r="F437" s="9"/>
      <c r="G437" s="9"/>
      <c r="H437" s="9"/>
      <c r="I437" s="9"/>
      <c r="J437" s="9"/>
      <c r="K437" s="9"/>
      <c r="L437" s="9"/>
      <c r="M437" s="9"/>
      <c r="N437" s="9"/>
      <c r="O437" s="9"/>
      <c r="P437" s="9"/>
      <c r="Q437" s="9"/>
      <c r="R437" s="9"/>
      <c r="S437" s="9"/>
      <c r="T437" s="9"/>
      <c r="U437" s="9"/>
    </row>
    <row r="438" spans="1:21" ht="15.75" customHeight="1" x14ac:dyDescent="0.2">
      <c r="A438" s="9"/>
      <c r="B438" s="9"/>
      <c r="C438" s="9"/>
      <c r="D438" s="9"/>
      <c r="E438" s="9"/>
      <c r="F438" s="9"/>
      <c r="G438" s="9"/>
      <c r="H438" s="9"/>
      <c r="I438" s="9"/>
      <c r="J438" s="9"/>
      <c r="K438" s="9"/>
      <c r="L438" s="9"/>
      <c r="M438" s="9"/>
      <c r="N438" s="9"/>
      <c r="O438" s="9"/>
      <c r="P438" s="9"/>
      <c r="Q438" s="9"/>
      <c r="R438" s="9"/>
      <c r="S438" s="9"/>
      <c r="T438" s="9"/>
      <c r="U438" s="9"/>
    </row>
    <row r="439" spans="1:21" ht="15.75" customHeight="1" x14ac:dyDescent="0.2">
      <c r="A439" s="9"/>
      <c r="B439" s="9"/>
      <c r="C439" s="9"/>
      <c r="D439" s="9"/>
      <c r="E439" s="9"/>
      <c r="F439" s="9"/>
      <c r="G439" s="9"/>
      <c r="H439" s="9"/>
      <c r="I439" s="9"/>
      <c r="J439" s="9"/>
      <c r="K439" s="9"/>
      <c r="L439" s="9"/>
      <c r="M439" s="9"/>
      <c r="N439" s="9"/>
      <c r="O439" s="9"/>
      <c r="P439" s="9"/>
      <c r="Q439" s="9"/>
      <c r="R439" s="9"/>
      <c r="S439" s="9"/>
      <c r="T439" s="9"/>
      <c r="U439" s="9"/>
    </row>
    <row r="440" spans="1:21" ht="15.75" customHeight="1" x14ac:dyDescent="0.2">
      <c r="A440" s="9"/>
      <c r="B440" s="9"/>
      <c r="C440" s="9"/>
      <c r="D440" s="9"/>
      <c r="E440" s="9"/>
      <c r="F440" s="9"/>
      <c r="G440" s="9"/>
      <c r="H440" s="9"/>
      <c r="I440" s="9"/>
      <c r="J440" s="9"/>
      <c r="K440" s="9"/>
      <c r="L440" s="9"/>
      <c r="M440" s="9"/>
      <c r="N440" s="9"/>
      <c r="O440" s="9"/>
      <c r="P440" s="9"/>
      <c r="Q440" s="9"/>
      <c r="R440" s="9"/>
      <c r="S440" s="9"/>
      <c r="T440" s="9"/>
      <c r="U440" s="9"/>
    </row>
    <row r="441" spans="1:21" ht="15.75" customHeight="1" x14ac:dyDescent="0.2">
      <c r="A441" s="9"/>
      <c r="B441" s="9"/>
      <c r="C441" s="9"/>
      <c r="D441" s="9"/>
      <c r="E441" s="9"/>
      <c r="F441" s="9"/>
      <c r="G441" s="9"/>
      <c r="H441" s="9"/>
      <c r="I441" s="9"/>
      <c r="J441" s="9"/>
      <c r="K441" s="9"/>
      <c r="L441" s="9"/>
      <c r="M441" s="9"/>
      <c r="N441" s="9"/>
      <c r="O441" s="9"/>
      <c r="P441" s="9"/>
      <c r="Q441" s="9"/>
      <c r="R441" s="9"/>
      <c r="S441" s="9"/>
      <c r="T441" s="9"/>
      <c r="U441" s="9"/>
    </row>
    <row r="442" spans="1:21" ht="15.75" customHeight="1" x14ac:dyDescent="0.2">
      <c r="A442" s="9"/>
      <c r="B442" s="9"/>
      <c r="C442" s="9"/>
      <c r="D442" s="9"/>
      <c r="E442" s="9"/>
      <c r="F442" s="9"/>
      <c r="G442" s="9"/>
      <c r="H442" s="9"/>
      <c r="I442" s="9"/>
      <c r="J442" s="9"/>
      <c r="K442" s="9"/>
      <c r="L442" s="9"/>
      <c r="M442" s="9"/>
      <c r="N442" s="9"/>
      <c r="O442" s="9"/>
      <c r="P442" s="9"/>
      <c r="Q442" s="9"/>
      <c r="R442" s="9"/>
      <c r="S442" s="9"/>
      <c r="T442" s="9"/>
      <c r="U442" s="9"/>
    </row>
    <row r="443" spans="1:21" ht="15.75" customHeight="1" x14ac:dyDescent="0.2">
      <c r="A443" s="9"/>
      <c r="B443" s="9"/>
      <c r="C443" s="9"/>
      <c r="D443" s="9"/>
      <c r="E443" s="9"/>
      <c r="F443" s="9"/>
      <c r="G443" s="9"/>
      <c r="H443" s="9"/>
      <c r="I443" s="9"/>
      <c r="J443" s="9"/>
      <c r="K443" s="9"/>
      <c r="L443" s="9"/>
      <c r="M443" s="9"/>
      <c r="N443" s="9"/>
      <c r="O443" s="9"/>
      <c r="P443" s="9"/>
      <c r="Q443" s="9"/>
      <c r="R443" s="9"/>
      <c r="S443" s="9"/>
      <c r="T443" s="9"/>
      <c r="U443" s="9"/>
    </row>
    <row r="444" spans="1:21" ht="15.75" customHeight="1" x14ac:dyDescent="0.2">
      <c r="A444" s="9"/>
      <c r="B444" s="9"/>
      <c r="C444" s="9"/>
      <c r="D444" s="9"/>
      <c r="E444" s="9"/>
      <c r="F444" s="9"/>
      <c r="G444" s="9"/>
      <c r="H444" s="9"/>
      <c r="I444" s="9"/>
      <c r="J444" s="9"/>
      <c r="K444" s="9"/>
      <c r="L444" s="9"/>
      <c r="M444" s="9"/>
      <c r="N444" s="9"/>
      <c r="O444" s="9"/>
      <c r="P444" s="9"/>
      <c r="Q444" s="9"/>
      <c r="R444" s="9"/>
      <c r="S444" s="9"/>
      <c r="T444" s="9"/>
      <c r="U444" s="9"/>
    </row>
    <row r="445" spans="1:21" ht="15.75" customHeight="1" x14ac:dyDescent="0.2">
      <c r="A445" s="9"/>
      <c r="B445" s="9"/>
      <c r="C445" s="9"/>
      <c r="D445" s="9"/>
      <c r="E445" s="9"/>
      <c r="F445" s="9"/>
      <c r="G445" s="9"/>
      <c r="H445" s="9"/>
      <c r="I445" s="9"/>
      <c r="J445" s="9"/>
      <c r="K445" s="9"/>
      <c r="L445" s="9"/>
      <c r="M445" s="9"/>
      <c r="N445" s="9"/>
      <c r="O445" s="9"/>
      <c r="P445" s="9"/>
      <c r="Q445" s="9"/>
      <c r="R445" s="9"/>
      <c r="S445" s="9"/>
      <c r="T445" s="9"/>
      <c r="U445" s="9"/>
    </row>
    <row r="446" spans="1:21" ht="15.75" customHeight="1" x14ac:dyDescent="0.2">
      <c r="A446" s="9"/>
      <c r="B446" s="9"/>
      <c r="C446" s="9"/>
      <c r="D446" s="9"/>
      <c r="E446" s="9"/>
      <c r="F446" s="9"/>
      <c r="G446" s="9"/>
      <c r="H446" s="9"/>
      <c r="I446" s="9"/>
      <c r="J446" s="9"/>
      <c r="K446" s="9"/>
      <c r="L446" s="9"/>
      <c r="M446" s="9"/>
      <c r="N446" s="9"/>
      <c r="O446" s="9"/>
      <c r="P446" s="9"/>
      <c r="Q446" s="9"/>
      <c r="R446" s="9"/>
      <c r="S446" s="9"/>
      <c r="T446" s="9"/>
      <c r="U446" s="9"/>
    </row>
    <row r="447" spans="1:21" ht="15.75" customHeight="1" x14ac:dyDescent="0.2">
      <c r="A447" s="9"/>
      <c r="B447" s="9"/>
      <c r="C447" s="9"/>
      <c r="D447" s="9"/>
      <c r="E447" s="9"/>
      <c r="F447" s="9"/>
      <c r="G447" s="9"/>
      <c r="H447" s="9"/>
      <c r="I447" s="9"/>
      <c r="J447" s="9"/>
      <c r="K447" s="9"/>
      <c r="L447" s="9"/>
      <c r="M447" s="9"/>
      <c r="N447" s="9"/>
      <c r="O447" s="9"/>
      <c r="P447" s="9"/>
      <c r="Q447" s="9"/>
      <c r="R447" s="9"/>
      <c r="S447" s="9"/>
      <c r="T447" s="9"/>
      <c r="U447" s="9"/>
    </row>
    <row r="448" spans="1:21" ht="15.75" customHeight="1" x14ac:dyDescent="0.2">
      <c r="A448" s="9"/>
      <c r="B448" s="9"/>
      <c r="C448" s="9"/>
      <c r="D448" s="9"/>
      <c r="E448" s="9"/>
      <c r="F448" s="9"/>
      <c r="G448" s="9"/>
      <c r="H448" s="9"/>
      <c r="I448" s="9"/>
      <c r="J448" s="9"/>
      <c r="K448" s="9"/>
      <c r="L448" s="9"/>
      <c r="M448" s="9"/>
      <c r="N448" s="9"/>
      <c r="O448" s="9"/>
      <c r="P448" s="9"/>
      <c r="Q448" s="9"/>
      <c r="R448" s="9"/>
      <c r="S448" s="9"/>
      <c r="T448" s="9"/>
      <c r="U448" s="9"/>
    </row>
    <row r="449" spans="1:21" ht="15.75" customHeight="1" x14ac:dyDescent="0.2">
      <c r="A449" s="9"/>
      <c r="B449" s="9"/>
      <c r="C449" s="9"/>
      <c r="D449" s="9"/>
      <c r="E449" s="9"/>
      <c r="F449" s="9"/>
      <c r="G449" s="9"/>
      <c r="H449" s="9"/>
      <c r="I449" s="9"/>
      <c r="J449" s="9"/>
      <c r="K449" s="9"/>
      <c r="L449" s="9"/>
      <c r="M449" s="9"/>
      <c r="N449" s="9"/>
      <c r="O449" s="9"/>
      <c r="P449" s="9"/>
      <c r="Q449" s="9"/>
      <c r="R449" s="9"/>
      <c r="S449" s="9"/>
      <c r="T449" s="9"/>
      <c r="U449" s="9"/>
    </row>
    <row r="450" spans="1:21" ht="15.75" customHeight="1" x14ac:dyDescent="0.2">
      <c r="A450" s="9"/>
      <c r="B450" s="9"/>
      <c r="C450" s="9"/>
      <c r="D450" s="9"/>
      <c r="E450" s="9"/>
      <c r="F450" s="9"/>
      <c r="G450" s="9"/>
      <c r="H450" s="9"/>
      <c r="I450" s="9"/>
      <c r="J450" s="9"/>
      <c r="K450" s="9"/>
      <c r="L450" s="9"/>
      <c r="M450" s="9"/>
      <c r="N450" s="9"/>
      <c r="O450" s="9"/>
      <c r="P450" s="9"/>
      <c r="Q450" s="9"/>
      <c r="R450" s="9"/>
      <c r="S450" s="9"/>
      <c r="T450" s="9"/>
      <c r="U450" s="9"/>
    </row>
    <row r="451" spans="1:21" ht="15.75" customHeight="1" x14ac:dyDescent="0.2">
      <c r="A451" s="9"/>
      <c r="B451" s="9"/>
      <c r="C451" s="9"/>
      <c r="D451" s="9"/>
      <c r="E451" s="9"/>
      <c r="F451" s="9"/>
      <c r="G451" s="9"/>
      <c r="H451" s="9"/>
      <c r="I451" s="9"/>
      <c r="J451" s="9"/>
      <c r="K451" s="9"/>
      <c r="L451" s="9"/>
      <c r="M451" s="9"/>
      <c r="N451" s="9"/>
      <c r="O451" s="9"/>
      <c r="P451" s="9"/>
      <c r="Q451" s="9"/>
      <c r="R451" s="9"/>
      <c r="S451" s="9"/>
      <c r="T451" s="9"/>
      <c r="U451" s="9"/>
    </row>
    <row r="452" spans="1:21" ht="15.75" customHeight="1" x14ac:dyDescent="0.2">
      <c r="A452" s="9"/>
      <c r="B452" s="9"/>
      <c r="C452" s="9"/>
      <c r="D452" s="9"/>
      <c r="E452" s="9"/>
      <c r="F452" s="9"/>
      <c r="G452" s="9"/>
      <c r="H452" s="9"/>
      <c r="I452" s="9"/>
      <c r="J452" s="9"/>
      <c r="K452" s="9"/>
      <c r="L452" s="9"/>
      <c r="M452" s="9"/>
      <c r="N452" s="9"/>
      <c r="O452" s="9"/>
      <c r="P452" s="9"/>
      <c r="Q452" s="9"/>
      <c r="R452" s="9"/>
      <c r="S452" s="9"/>
      <c r="T452" s="9"/>
      <c r="U452" s="9"/>
    </row>
    <row r="453" spans="1:21" ht="15.75" customHeight="1" x14ac:dyDescent="0.2">
      <c r="A453" s="9"/>
      <c r="B453" s="9"/>
      <c r="C453" s="9"/>
      <c r="D453" s="9"/>
      <c r="E453" s="9"/>
      <c r="F453" s="9"/>
      <c r="G453" s="9"/>
      <c r="H453" s="9"/>
      <c r="I453" s="9"/>
      <c r="J453" s="9"/>
      <c r="K453" s="9"/>
      <c r="L453" s="9"/>
      <c r="M453" s="9"/>
      <c r="N453" s="9"/>
      <c r="O453" s="9"/>
      <c r="P453" s="9"/>
      <c r="Q453" s="9"/>
      <c r="R453" s="9"/>
      <c r="S453" s="9"/>
      <c r="T453" s="9"/>
      <c r="U453" s="9"/>
    </row>
    <row r="454" spans="1:21" ht="15.75" customHeight="1" x14ac:dyDescent="0.2">
      <c r="A454" s="9"/>
      <c r="B454" s="9"/>
      <c r="C454" s="9"/>
      <c r="D454" s="9"/>
      <c r="E454" s="9"/>
      <c r="F454" s="9"/>
      <c r="G454" s="9"/>
      <c r="H454" s="9"/>
      <c r="I454" s="9"/>
      <c r="J454" s="9"/>
      <c r="K454" s="9"/>
      <c r="L454" s="9"/>
      <c r="M454" s="9"/>
      <c r="N454" s="9"/>
      <c r="O454" s="9"/>
      <c r="P454" s="9"/>
      <c r="Q454" s="9"/>
      <c r="R454" s="9"/>
      <c r="S454" s="9"/>
      <c r="T454" s="9"/>
      <c r="U454" s="9"/>
    </row>
    <row r="455" spans="1:21" ht="15.75" customHeight="1" x14ac:dyDescent="0.2">
      <c r="A455" s="9"/>
      <c r="B455" s="9"/>
      <c r="C455" s="9"/>
      <c r="D455" s="9"/>
      <c r="E455" s="9"/>
      <c r="F455" s="9"/>
      <c r="G455" s="9"/>
      <c r="H455" s="9"/>
      <c r="I455" s="9"/>
      <c r="J455" s="9"/>
      <c r="K455" s="9"/>
      <c r="L455" s="9"/>
      <c r="M455" s="9"/>
      <c r="N455" s="9"/>
      <c r="O455" s="9"/>
      <c r="P455" s="9"/>
      <c r="Q455" s="9"/>
      <c r="R455" s="9"/>
      <c r="S455" s="9"/>
      <c r="T455" s="9"/>
      <c r="U455" s="9"/>
    </row>
    <row r="456" spans="1:21" ht="15.75" customHeight="1" x14ac:dyDescent="0.2">
      <c r="A456" s="9"/>
      <c r="B456" s="9"/>
      <c r="C456" s="9"/>
      <c r="D456" s="9"/>
      <c r="E456" s="9"/>
      <c r="F456" s="9"/>
      <c r="G456" s="9"/>
      <c r="H456" s="9"/>
      <c r="I456" s="9"/>
      <c r="J456" s="9"/>
      <c r="K456" s="9"/>
      <c r="L456" s="9"/>
      <c r="M456" s="9"/>
      <c r="N456" s="9"/>
      <c r="O456" s="9"/>
      <c r="P456" s="9"/>
      <c r="Q456" s="9"/>
      <c r="R456" s="9"/>
      <c r="S456" s="9"/>
      <c r="T456" s="9"/>
      <c r="U456" s="9"/>
    </row>
    <row r="457" spans="1:21" ht="15.75" customHeight="1" x14ac:dyDescent="0.2">
      <c r="A457" s="9"/>
      <c r="B457" s="9"/>
      <c r="C457" s="9"/>
      <c r="D457" s="9"/>
      <c r="E457" s="9"/>
      <c r="F457" s="9"/>
      <c r="G457" s="9"/>
      <c r="H457" s="9"/>
      <c r="I457" s="9"/>
      <c r="J457" s="9"/>
      <c r="K457" s="9"/>
      <c r="L457" s="9"/>
      <c r="M457" s="9"/>
      <c r="N457" s="9"/>
      <c r="O457" s="9"/>
      <c r="P457" s="9"/>
      <c r="Q457" s="9"/>
      <c r="R457" s="9"/>
      <c r="S457" s="9"/>
      <c r="T457" s="9"/>
      <c r="U457" s="9"/>
    </row>
    <row r="458" spans="1:21" ht="15.75" customHeight="1" x14ac:dyDescent="0.2">
      <c r="A458" s="9"/>
      <c r="B458" s="9"/>
      <c r="C458" s="9"/>
      <c r="D458" s="9"/>
      <c r="E458" s="9"/>
      <c r="F458" s="9"/>
      <c r="G458" s="9"/>
      <c r="H458" s="9"/>
      <c r="I458" s="9"/>
      <c r="J458" s="9"/>
      <c r="K458" s="9"/>
      <c r="L458" s="9"/>
      <c r="M458" s="9"/>
      <c r="N458" s="9"/>
      <c r="O458" s="9"/>
      <c r="P458" s="9"/>
      <c r="Q458" s="9"/>
      <c r="R458" s="9"/>
      <c r="S458" s="9"/>
      <c r="T458" s="9"/>
      <c r="U458" s="9"/>
    </row>
    <row r="459" spans="1:21" ht="15.75" customHeight="1" x14ac:dyDescent="0.2">
      <c r="A459" s="9"/>
      <c r="B459" s="9"/>
      <c r="C459" s="9"/>
      <c r="D459" s="9"/>
      <c r="E459" s="9"/>
      <c r="F459" s="9"/>
      <c r="G459" s="9"/>
      <c r="H459" s="9"/>
      <c r="I459" s="9"/>
      <c r="J459" s="9"/>
      <c r="K459" s="9"/>
      <c r="L459" s="9"/>
      <c r="M459" s="9"/>
      <c r="N459" s="9"/>
      <c r="O459" s="9"/>
      <c r="P459" s="9"/>
      <c r="Q459" s="9"/>
      <c r="R459" s="9"/>
      <c r="S459" s="9"/>
      <c r="T459" s="9"/>
      <c r="U459" s="9"/>
    </row>
    <row r="460" spans="1:21" ht="15.75" customHeight="1" x14ac:dyDescent="0.2">
      <c r="A460" s="9"/>
      <c r="B460" s="9"/>
      <c r="C460" s="9"/>
      <c r="D460" s="9"/>
      <c r="E460" s="9"/>
      <c r="F460" s="9"/>
      <c r="G460" s="9"/>
      <c r="H460" s="9"/>
      <c r="I460" s="9"/>
      <c r="J460" s="9"/>
      <c r="K460" s="9"/>
      <c r="L460" s="9"/>
      <c r="M460" s="9"/>
      <c r="N460" s="9"/>
      <c r="O460" s="9"/>
      <c r="P460" s="9"/>
      <c r="Q460" s="9"/>
      <c r="R460" s="9"/>
      <c r="S460" s="9"/>
      <c r="T460" s="9"/>
      <c r="U460" s="9"/>
    </row>
    <row r="461" spans="1:21" ht="15.75" customHeight="1" x14ac:dyDescent="0.2">
      <c r="A461" s="9"/>
      <c r="B461" s="9"/>
      <c r="C461" s="9"/>
      <c r="D461" s="9"/>
      <c r="E461" s="9"/>
      <c r="F461" s="9"/>
      <c r="G461" s="9"/>
      <c r="H461" s="9"/>
      <c r="I461" s="9"/>
      <c r="J461" s="9"/>
      <c r="K461" s="9"/>
      <c r="L461" s="9"/>
      <c r="M461" s="9"/>
      <c r="N461" s="9"/>
      <c r="O461" s="9"/>
      <c r="P461" s="9"/>
      <c r="Q461" s="9"/>
      <c r="R461" s="9"/>
      <c r="S461" s="9"/>
      <c r="T461" s="9"/>
      <c r="U461" s="9"/>
    </row>
    <row r="462" spans="1:21" ht="15.75" customHeight="1" x14ac:dyDescent="0.2">
      <c r="A462" s="9"/>
      <c r="B462" s="9"/>
      <c r="C462" s="9"/>
      <c r="D462" s="9"/>
      <c r="E462" s="9"/>
      <c r="F462" s="9"/>
      <c r="G462" s="9"/>
      <c r="H462" s="9"/>
      <c r="I462" s="9"/>
      <c r="J462" s="9"/>
      <c r="K462" s="9"/>
      <c r="L462" s="9"/>
      <c r="M462" s="9"/>
      <c r="N462" s="9"/>
      <c r="O462" s="9"/>
      <c r="P462" s="9"/>
      <c r="Q462" s="9"/>
      <c r="R462" s="9"/>
      <c r="S462" s="9"/>
      <c r="T462" s="9"/>
      <c r="U462" s="9"/>
    </row>
    <row r="463" spans="1:21" ht="15.75" customHeight="1" x14ac:dyDescent="0.2">
      <c r="A463" s="9"/>
      <c r="B463" s="9"/>
      <c r="C463" s="9"/>
      <c r="D463" s="9"/>
      <c r="E463" s="9"/>
      <c r="F463" s="9"/>
      <c r="G463" s="9"/>
      <c r="H463" s="9"/>
      <c r="I463" s="9"/>
      <c r="J463" s="9"/>
      <c r="K463" s="9"/>
      <c r="L463" s="9"/>
      <c r="M463" s="9"/>
      <c r="N463" s="9"/>
      <c r="O463" s="9"/>
      <c r="P463" s="9"/>
      <c r="Q463" s="9"/>
      <c r="R463" s="9"/>
      <c r="S463" s="9"/>
      <c r="T463" s="9"/>
      <c r="U463" s="9"/>
    </row>
    <row r="464" spans="1:21" ht="15.75" customHeight="1" x14ac:dyDescent="0.2">
      <c r="A464" s="9"/>
      <c r="B464" s="9"/>
      <c r="C464" s="9"/>
      <c r="D464" s="9"/>
      <c r="E464" s="9"/>
      <c r="F464" s="9"/>
      <c r="G464" s="9"/>
      <c r="H464" s="9"/>
      <c r="I464" s="9"/>
      <c r="J464" s="9"/>
      <c r="K464" s="9"/>
      <c r="L464" s="9"/>
      <c r="M464" s="9"/>
      <c r="N464" s="9"/>
      <c r="O464" s="9"/>
      <c r="P464" s="9"/>
      <c r="Q464" s="9"/>
      <c r="R464" s="9"/>
      <c r="S464" s="9"/>
      <c r="T464" s="9"/>
      <c r="U464" s="9"/>
    </row>
    <row r="465" spans="1:21" ht="15.75" customHeight="1" x14ac:dyDescent="0.2">
      <c r="A465" s="9"/>
      <c r="B465" s="9"/>
      <c r="C465" s="9"/>
      <c r="D465" s="9"/>
      <c r="E465" s="9"/>
      <c r="F465" s="9"/>
      <c r="G465" s="9"/>
      <c r="H465" s="9"/>
      <c r="I465" s="9"/>
      <c r="J465" s="9"/>
      <c r="K465" s="9"/>
      <c r="L465" s="9"/>
      <c r="M465" s="9"/>
      <c r="N465" s="9"/>
      <c r="O465" s="9"/>
      <c r="P465" s="9"/>
      <c r="Q465" s="9"/>
      <c r="R465" s="9"/>
      <c r="S465" s="9"/>
      <c r="T465" s="9"/>
      <c r="U465" s="9"/>
    </row>
    <row r="466" spans="1:21" ht="15.75" customHeight="1" x14ac:dyDescent="0.2">
      <c r="A466" s="9"/>
      <c r="B466" s="9"/>
      <c r="C466" s="9"/>
      <c r="D466" s="9"/>
      <c r="E466" s="9"/>
      <c r="F466" s="9"/>
      <c r="G466" s="9"/>
      <c r="H466" s="9"/>
      <c r="I466" s="9"/>
      <c r="J466" s="9"/>
      <c r="K466" s="9"/>
      <c r="L466" s="9"/>
      <c r="M466" s="9"/>
      <c r="N466" s="9"/>
      <c r="O466" s="9"/>
      <c r="P466" s="9"/>
      <c r="Q466" s="9"/>
      <c r="R466" s="9"/>
      <c r="S466" s="9"/>
      <c r="T466" s="9"/>
      <c r="U466" s="9"/>
    </row>
    <row r="467" spans="1:21" ht="15.75" customHeight="1" x14ac:dyDescent="0.2">
      <c r="A467" s="9"/>
      <c r="B467" s="9"/>
      <c r="C467" s="9"/>
      <c r="D467" s="9"/>
      <c r="E467" s="9"/>
      <c r="F467" s="9"/>
      <c r="G467" s="9"/>
      <c r="H467" s="9"/>
      <c r="I467" s="9"/>
      <c r="J467" s="9"/>
      <c r="K467" s="9"/>
      <c r="L467" s="9"/>
      <c r="M467" s="9"/>
      <c r="N467" s="9"/>
      <c r="O467" s="9"/>
      <c r="P467" s="9"/>
      <c r="Q467" s="9"/>
      <c r="R467" s="9"/>
      <c r="S467" s="9"/>
      <c r="T467" s="9"/>
      <c r="U467" s="9"/>
    </row>
    <row r="468" spans="1:21" ht="15.75" customHeight="1" x14ac:dyDescent="0.2">
      <c r="A468" s="9"/>
      <c r="B468" s="9"/>
      <c r="C468" s="9"/>
      <c r="D468" s="9"/>
      <c r="E468" s="9"/>
      <c r="F468" s="9"/>
      <c r="G468" s="9"/>
      <c r="H468" s="9"/>
      <c r="I468" s="9"/>
      <c r="J468" s="9"/>
      <c r="K468" s="9"/>
      <c r="L468" s="9"/>
      <c r="M468" s="9"/>
      <c r="N468" s="9"/>
      <c r="O468" s="9"/>
      <c r="P468" s="9"/>
      <c r="Q468" s="9"/>
      <c r="R468" s="9"/>
      <c r="S468" s="9"/>
      <c r="T468" s="9"/>
      <c r="U468" s="9"/>
    </row>
    <row r="469" spans="1:21" ht="15.75" customHeight="1" x14ac:dyDescent="0.2">
      <c r="A469" s="9"/>
      <c r="B469" s="9"/>
      <c r="C469" s="9"/>
      <c r="D469" s="9"/>
      <c r="E469" s="9"/>
      <c r="F469" s="9"/>
      <c r="G469" s="9"/>
      <c r="H469" s="9"/>
      <c r="I469" s="9"/>
      <c r="J469" s="9"/>
      <c r="K469" s="9"/>
      <c r="L469" s="9"/>
      <c r="M469" s="9"/>
      <c r="N469" s="9"/>
      <c r="O469" s="9"/>
      <c r="P469" s="9"/>
      <c r="Q469" s="9"/>
      <c r="R469" s="9"/>
      <c r="S469" s="9"/>
      <c r="T469" s="9"/>
      <c r="U469" s="9"/>
    </row>
    <row r="470" spans="1:21" ht="15.75" customHeight="1" x14ac:dyDescent="0.2">
      <c r="A470" s="9"/>
      <c r="B470" s="9"/>
      <c r="C470" s="9"/>
      <c r="D470" s="9"/>
      <c r="E470" s="9"/>
      <c r="F470" s="9"/>
      <c r="G470" s="9"/>
      <c r="H470" s="9"/>
      <c r="I470" s="9"/>
      <c r="J470" s="9"/>
      <c r="K470" s="9"/>
      <c r="L470" s="9"/>
      <c r="M470" s="9"/>
      <c r="N470" s="9"/>
      <c r="O470" s="9"/>
      <c r="P470" s="9"/>
      <c r="Q470" s="9"/>
      <c r="R470" s="9"/>
      <c r="S470" s="9"/>
      <c r="T470" s="9"/>
      <c r="U470" s="9"/>
    </row>
    <row r="471" spans="1:21" ht="15.75" customHeight="1" x14ac:dyDescent="0.2">
      <c r="A471" s="9"/>
      <c r="B471" s="9"/>
      <c r="C471" s="9"/>
      <c r="D471" s="9"/>
      <c r="E471" s="9"/>
      <c r="F471" s="9"/>
      <c r="G471" s="9"/>
      <c r="H471" s="9"/>
      <c r="I471" s="9"/>
      <c r="J471" s="9"/>
      <c r="K471" s="9"/>
      <c r="L471" s="9"/>
      <c r="M471" s="9"/>
      <c r="N471" s="9"/>
      <c r="O471" s="9"/>
      <c r="P471" s="9"/>
      <c r="Q471" s="9"/>
      <c r="R471" s="9"/>
      <c r="S471" s="9"/>
      <c r="T471" s="9"/>
      <c r="U471" s="9"/>
    </row>
    <row r="472" spans="1:21" ht="15.75" customHeight="1" x14ac:dyDescent="0.2">
      <c r="A472" s="9"/>
      <c r="B472" s="9"/>
      <c r="C472" s="9"/>
      <c r="D472" s="9"/>
      <c r="E472" s="9"/>
      <c r="F472" s="9"/>
      <c r="G472" s="9"/>
      <c r="H472" s="9"/>
      <c r="I472" s="9"/>
      <c r="J472" s="9"/>
      <c r="K472" s="9"/>
      <c r="L472" s="9"/>
      <c r="M472" s="9"/>
      <c r="N472" s="9"/>
      <c r="O472" s="9"/>
      <c r="P472" s="9"/>
      <c r="Q472" s="9"/>
      <c r="R472" s="9"/>
      <c r="S472" s="9"/>
      <c r="T472" s="9"/>
      <c r="U472" s="9"/>
    </row>
    <row r="473" spans="1:21" ht="15.75" customHeight="1" x14ac:dyDescent="0.2">
      <c r="A473" s="9"/>
      <c r="B473" s="9"/>
      <c r="C473" s="9"/>
      <c r="D473" s="9"/>
      <c r="E473" s="9"/>
      <c r="F473" s="9"/>
      <c r="G473" s="9"/>
      <c r="H473" s="9"/>
      <c r="I473" s="9"/>
      <c r="J473" s="9"/>
      <c r="K473" s="9"/>
      <c r="L473" s="9"/>
      <c r="M473" s="9"/>
      <c r="N473" s="9"/>
      <c r="O473" s="9"/>
      <c r="P473" s="9"/>
      <c r="Q473" s="9"/>
      <c r="R473" s="9"/>
      <c r="S473" s="9"/>
      <c r="T473" s="9"/>
      <c r="U473" s="9"/>
    </row>
    <row r="474" spans="1:21" ht="15.75" customHeight="1" x14ac:dyDescent="0.2">
      <c r="A474" s="9"/>
      <c r="B474" s="9"/>
      <c r="C474" s="9"/>
      <c r="D474" s="9"/>
      <c r="E474" s="9"/>
      <c r="F474" s="9"/>
      <c r="G474" s="9"/>
      <c r="H474" s="9"/>
      <c r="I474" s="9"/>
      <c r="J474" s="9"/>
      <c r="K474" s="9"/>
      <c r="L474" s="9"/>
      <c r="M474" s="9"/>
      <c r="N474" s="9"/>
      <c r="O474" s="9"/>
      <c r="P474" s="9"/>
      <c r="Q474" s="9"/>
      <c r="R474" s="9"/>
      <c r="S474" s="9"/>
      <c r="T474" s="9"/>
      <c r="U474" s="9"/>
    </row>
    <row r="475" spans="1:21" ht="15.75" customHeight="1" x14ac:dyDescent="0.2">
      <c r="A475" s="9"/>
      <c r="B475" s="9"/>
      <c r="C475" s="9"/>
      <c r="D475" s="9"/>
      <c r="E475" s="9"/>
      <c r="F475" s="9"/>
      <c r="G475" s="9"/>
      <c r="H475" s="9"/>
      <c r="I475" s="9"/>
      <c r="J475" s="9"/>
      <c r="K475" s="9"/>
      <c r="L475" s="9"/>
      <c r="M475" s="9"/>
      <c r="N475" s="9"/>
      <c r="O475" s="9"/>
      <c r="P475" s="9"/>
      <c r="Q475" s="9"/>
      <c r="R475" s="9"/>
      <c r="S475" s="9"/>
      <c r="T475" s="9"/>
      <c r="U475" s="9"/>
    </row>
    <row r="476" spans="1:21" ht="15.75" customHeight="1" x14ac:dyDescent="0.2">
      <c r="A476" s="9"/>
      <c r="B476" s="9"/>
      <c r="C476" s="9"/>
      <c r="D476" s="9"/>
      <c r="E476" s="9"/>
      <c r="F476" s="9"/>
      <c r="G476" s="9"/>
      <c r="H476" s="9"/>
      <c r="I476" s="9"/>
      <c r="J476" s="9"/>
      <c r="K476" s="9"/>
      <c r="L476" s="9"/>
      <c r="M476" s="9"/>
      <c r="N476" s="9"/>
      <c r="O476" s="9"/>
      <c r="P476" s="9"/>
      <c r="Q476" s="9"/>
      <c r="R476" s="9"/>
      <c r="S476" s="9"/>
      <c r="T476" s="9"/>
      <c r="U476" s="9"/>
    </row>
    <row r="477" spans="1:21" ht="15.75" customHeight="1" x14ac:dyDescent="0.2">
      <c r="A477" s="9"/>
      <c r="B477" s="9"/>
      <c r="C477" s="9"/>
      <c r="D477" s="9"/>
      <c r="E477" s="9"/>
      <c r="F477" s="9"/>
      <c r="G477" s="9"/>
      <c r="H477" s="9"/>
      <c r="I477" s="9"/>
      <c r="J477" s="9"/>
      <c r="K477" s="9"/>
      <c r="L477" s="9"/>
      <c r="M477" s="9"/>
      <c r="N477" s="9"/>
      <c r="O477" s="9"/>
      <c r="P477" s="9"/>
      <c r="Q477" s="9"/>
      <c r="R477" s="9"/>
      <c r="S477" s="9"/>
      <c r="T477" s="9"/>
      <c r="U477" s="9"/>
    </row>
    <row r="478" spans="1:21" ht="15.75" customHeight="1" x14ac:dyDescent="0.2">
      <c r="A478" s="9"/>
      <c r="B478" s="9"/>
      <c r="C478" s="9"/>
      <c r="D478" s="9"/>
      <c r="E478" s="9"/>
      <c r="F478" s="9"/>
      <c r="G478" s="9"/>
      <c r="H478" s="9"/>
      <c r="I478" s="9"/>
      <c r="J478" s="9"/>
      <c r="K478" s="9"/>
      <c r="L478" s="9"/>
      <c r="M478" s="9"/>
      <c r="N478" s="9"/>
      <c r="O478" s="9"/>
      <c r="P478" s="9"/>
      <c r="Q478" s="9"/>
      <c r="R478" s="9"/>
      <c r="S478" s="9"/>
      <c r="T478" s="9"/>
      <c r="U478" s="9"/>
    </row>
    <row r="479" spans="1:21" ht="15.75" customHeight="1" x14ac:dyDescent="0.2">
      <c r="A479" s="9"/>
      <c r="B479" s="9"/>
      <c r="C479" s="9"/>
      <c r="D479" s="9"/>
      <c r="E479" s="9"/>
      <c r="F479" s="9"/>
      <c r="G479" s="9"/>
      <c r="H479" s="9"/>
      <c r="I479" s="9"/>
      <c r="J479" s="9"/>
      <c r="K479" s="9"/>
      <c r="L479" s="9"/>
      <c r="M479" s="9"/>
      <c r="N479" s="9"/>
      <c r="O479" s="9"/>
      <c r="P479" s="9"/>
      <c r="Q479" s="9"/>
      <c r="R479" s="9"/>
      <c r="S479" s="9"/>
      <c r="T479" s="9"/>
      <c r="U479" s="9"/>
    </row>
    <row r="480" spans="1:21" ht="15.75" customHeight="1" x14ac:dyDescent="0.2">
      <c r="A480" s="9"/>
      <c r="B480" s="9"/>
      <c r="C480" s="9"/>
      <c r="D480" s="9"/>
      <c r="E480" s="9"/>
      <c r="F480" s="9"/>
      <c r="G480" s="9"/>
      <c r="H480" s="9"/>
      <c r="I480" s="9"/>
      <c r="J480" s="9"/>
      <c r="K480" s="9"/>
      <c r="L480" s="9"/>
      <c r="M480" s="9"/>
      <c r="N480" s="9"/>
      <c r="O480" s="9"/>
      <c r="P480" s="9"/>
      <c r="Q480" s="9"/>
      <c r="R480" s="9"/>
      <c r="S480" s="9"/>
      <c r="T480" s="9"/>
      <c r="U480" s="9"/>
    </row>
    <row r="481" spans="1:21" ht="15.75" customHeight="1" x14ac:dyDescent="0.2">
      <c r="A481" s="9"/>
      <c r="B481" s="9"/>
      <c r="C481" s="9"/>
      <c r="D481" s="9"/>
      <c r="E481" s="9"/>
      <c r="F481" s="9"/>
      <c r="G481" s="9"/>
      <c r="H481" s="9"/>
      <c r="I481" s="9"/>
      <c r="J481" s="9"/>
      <c r="K481" s="9"/>
      <c r="L481" s="9"/>
      <c r="M481" s="9"/>
      <c r="N481" s="9"/>
      <c r="O481" s="9"/>
      <c r="P481" s="9"/>
      <c r="Q481" s="9"/>
      <c r="R481" s="9"/>
      <c r="S481" s="9"/>
      <c r="T481" s="9"/>
      <c r="U481" s="9"/>
    </row>
    <row r="482" spans="1:21" ht="15.75" customHeight="1" x14ac:dyDescent="0.2">
      <c r="A482" s="9"/>
      <c r="B482" s="9"/>
      <c r="C482" s="9"/>
      <c r="D482" s="9"/>
      <c r="E482" s="9"/>
      <c r="F482" s="9"/>
      <c r="G482" s="9"/>
      <c r="H482" s="9"/>
      <c r="I482" s="9"/>
      <c r="J482" s="9"/>
      <c r="K482" s="9"/>
      <c r="L482" s="9"/>
      <c r="M482" s="9"/>
      <c r="N482" s="9"/>
      <c r="O482" s="9"/>
      <c r="P482" s="9"/>
      <c r="Q482" s="9"/>
      <c r="R482" s="9"/>
      <c r="S482" s="9"/>
      <c r="T482" s="9"/>
      <c r="U482" s="9"/>
    </row>
    <row r="483" spans="1:21" ht="15.75" customHeight="1" x14ac:dyDescent="0.2">
      <c r="A483" s="9"/>
      <c r="B483" s="9"/>
      <c r="C483" s="9"/>
      <c r="D483" s="9"/>
      <c r="E483" s="9"/>
      <c r="F483" s="9"/>
      <c r="G483" s="9"/>
      <c r="H483" s="9"/>
      <c r="I483" s="9"/>
      <c r="J483" s="9"/>
      <c r="K483" s="9"/>
      <c r="L483" s="9"/>
      <c r="M483" s="9"/>
      <c r="N483" s="9"/>
      <c r="O483" s="9"/>
      <c r="P483" s="9"/>
      <c r="Q483" s="9"/>
      <c r="R483" s="9"/>
      <c r="S483" s="9"/>
      <c r="T483" s="9"/>
      <c r="U483" s="9"/>
    </row>
    <row r="484" spans="1:21" ht="15.75" customHeight="1" x14ac:dyDescent="0.2">
      <c r="A484" s="9"/>
      <c r="B484" s="9"/>
      <c r="C484" s="9"/>
      <c r="D484" s="9"/>
      <c r="E484" s="9"/>
      <c r="F484" s="9"/>
      <c r="G484" s="9"/>
      <c r="H484" s="9"/>
      <c r="I484" s="9"/>
      <c r="J484" s="9"/>
      <c r="K484" s="9"/>
      <c r="L484" s="9"/>
      <c r="M484" s="9"/>
      <c r="N484" s="9"/>
      <c r="O484" s="9"/>
      <c r="P484" s="9"/>
      <c r="Q484" s="9"/>
      <c r="R484" s="9"/>
      <c r="S484" s="9"/>
      <c r="T484" s="9"/>
      <c r="U484" s="9"/>
    </row>
    <row r="485" spans="1:21" ht="15.75" customHeight="1" x14ac:dyDescent="0.2">
      <c r="A485" s="9"/>
      <c r="B485" s="9"/>
      <c r="C485" s="9"/>
      <c r="D485" s="9"/>
      <c r="E485" s="9"/>
      <c r="F485" s="9"/>
      <c r="G485" s="9"/>
      <c r="H485" s="9"/>
      <c r="I485" s="9"/>
      <c r="J485" s="9"/>
      <c r="K485" s="9"/>
      <c r="L485" s="9"/>
      <c r="M485" s="9"/>
      <c r="N485" s="9"/>
      <c r="O485" s="9"/>
      <c r="P485" s="9"/>
      <c r="Q485" s="9"/>
      <c r="R485" s="9"/>
      <c r="S485" s="9"/>
      <c r="T485" s="9"/>
      <c r="U485" s="9"/>
    </row>
    <row r="486" spans="1:21" ht="15.75" customHeight="1" x14ac:dyDescent="0.2">
      <c r="A486" s="9"/>
      <c r="B486" s="9"/>
      <c r="C486" s="9"/>
      <c r="D486" s="9"/>
      <c r="E486" s="9"/>
      <c r="F486" s="9"/>
      <c r="G486" s="9"/>
      <c r="H486" s="9"/>
      <c r="I486" s="9"/>
      <c r="J486" s="9"/>
      <c r="K486" s="9"/>
      <c r="L486" s="9"/>
      <c r="M486" s="9"/>
      <c r="N486" s="9"/>
      <c r="O486" s="9"/>
      <c r="P486" s="9"/>
      <c r="Q486" s="9"/>
      <c r="R486" s="9"/>
      <c r="S486" s="9"/>
      <c r="T486" s="9"/>
      <c r="U486" s="9"/>
    </row>
    <row r="487" spans="1:21" ht="15.75" customHeight="1" x14ac:dyDescent="0.2">
      <c r="A487" s="9"/>
      <c r="B487" s="9"/>
      <c r="C487" s="9"/>
      <c r="D487" s="9"/>
      <c r="E487" s="9"/>
      <c r="F487" s="9"/>
      <c r="G487" s="9"/>
      <c r="H487" s="9"/>
      <c r="I487" s="9"/>
      <c r="J487" s="9"/>
      <c r="K487" s="9"/>
      <c r="L487" s="9"/>
      <c r="M487" s="9"/>
      <c r="N487" s="9"/>
      <c r="O487" s="9"/>
      <c r="P487" s="9"/>
      <c r="Q487" s="9"/>
      <c r="R487" s="9"/>
      <c r="S487" s="9"/>
      <c r="T487" s="9"/>
      <c r="U487" s="9"/>
    </row>
    <row r="488" spans="1:21" ht="15.75" customHeight="1" x14ac:dyDescent="0.2">
      <c r="A488" s="9"/>
      <c r="B488" s="9"/>
      <c r="C488" s="9"/>
      <c r="D488" s="9"/>
      <c r="E488" s="9"/>
      <c r="F488" s="9"/>
      <c r="G488" s="9"/>
      <c r="H488" s="9"/>
      <c r="I488" s="9"/>
      <c r="J488" s="9"/>
      <c r="K488" s="9"/>
      <c r="L488" s="9"/>
      <c r="M488" s="9"/>
      <c r="N488" s="9"/>
      <c r="O488" s="9"/>
      <c r="P488" s="9"/>
      <c r="Q488" s="9"/>
      <c r="R488" s="9"/>
      <c r="S488" s="9"/>
      <c r="T488" s="9"/>
      <c r="U488" s="9"/>
    </row>
    <row r="489" spans="1:21" ht="15.75" customHeight="1" x14ac:dyDescent="0.2">
      <c r="A489" s="9"/>
      <c r="B489" s="9"/>
      <c r="C489" s="9"/>
      <c r="D489" s="9"/>
      <c r="E489" s="9"/>
      <c r="F489" s="9"/>
      <c r="G489" s="9"/>
      <c r="H489" s="9"/>
      <c r="I489" s="9"/>
      <c r="J489" s="9"/>
      <c r="K489" s="9"/>
      <c r="L489" s="9"/>
      <c r="M489" s="9"/>
      <c r="N489" s="9"/>
      <c r="O489" s="9"/>
      <c r="P489" s="9"/>
      <c r="Q489" s="9"/>
      <c r="R489" s="9"/>
      <c r="S489" s="9"/>
      <c r="T489" s="9"/>
      <c r="U489" s="9"/>
    </row>
    <row r="490" spans="1:21" ht="15.75" customHeight="1" x14ac:dyDescent="0.2">
      <c r="A490" s="9"/>
      <c r="B490" s="9"/>
      <c r="C490" s="9"/>
      <c r="D490" s="9"/>
      <c r="E490" s="9"/>
      <c r="F490" s="9"/>
      <c r="G490" s="9"/>
      <c r="H490" s="9"/>
      <c r="I490" s="9"/>
      <c r="J490" s="9"/>
      <c r="K490" s="9"/>
      <c r="L490" s="9"/>
      <c r="M490" s="9"/>
      <c r="N490" s="9"/>
      <c r="O490" s="9"/>
      <c r="P490" s="9"/>
      <c r="Q490" s="9"/>
      <c r="R490" s="9"/>
      <c r="S490" s="9"/>
      <c r="T490" s="9"/>
      <c r="U490" s="9"/>
    </row>
    <row r="491" spans="1:21" ht="15.75" customHeight="1" x14ac:dyDescent="0.2">
      <c r="A491" s="9"/>
      <c r="B491" s="9"/>
      <c r="C491" s="9"/>
      <c r="D491" s="9"/>
      <c r="E491" s="9"/>
      <c r="F491" s="9"/>
      <c r="G491" s="9"/>
      <c r="H491" s="9"/>
      <c r="I491" s="9"/>
      <c r="J491" s="9"/>
      <c r="K491" s="9"/>
      <c r="L491" s="9"/>
      <c r="M491" s="9"/>
      <c r="N491" s="9"/>
      <c r="O491" s="9"/>
      <c r="P491" s="9"/>
      <c r="Q491" s="9"/>
      <c r="R491" s="9"/>
      <c r="S491" s="9"/>
      <c r="T491" s="9"/>
      <c r="U491" s="9"/>
    </row>
    <row r="492" spans="1:21" ht="15.75" customHeight="1" x14ac:dyDescent="0.2">
      <c r="A492" s="9"/>
      <c r="B492" s="9"/>
      <c r="C492" s="9"/>
      <c r="D492" s="9"/>
      <c r="E492" s="9"/>
      <c r="F492" s="9"/>
      <c r="G492" s="9"/>
      <c r="H492" s="9"/>
      <c r="I492" s="9"/>
      <c r="J492" s="9"/>
      <c r="K492" s="9"/>
      <c r="L492" s="9"/>
      <c r="M492" s="9"/>
      <c r="N492" s="9"/>
      <c r="O492" s="9"/>
      <c r="P492" s="9"/>
      <c r="Q492" s="9"/>
      <c r="R492" s="9"/>
      <c r="S492" s="9"/>
      <c r="T492" s="9"/>
      <c r="U492" s="9"/>
    </row>
    <row r="493" spans="1:21" ht="15.75" customHeight="1" x14ac:dyDescent="0.2">
      <c r="A493" s="9"/>
      <c r="B493" s="9"/>
      <c r="C493" s="9"/>
      <c r="D493" s="9"/>
      <c r="E493" s="9"/>
      <c r="F493" s="9"/>
      <c r="G493" s="9"/>
      <c r="H493" s="9"/>
      <c r="I493" s="9"/>
      <c r="J493" s="9"/>
      <c r="K493" s="9"/>
      <c r="L493" s="9"/>
      <c r="M493" s="9"/>
      <c r="N493" s="9"/>
      <c r="O493" s="9"/>
      <c r="P493" s="9"/>
      <c r="Q493" s="9"/>
      <c r="R493" s="9"/>
      <c r="S493" s="9"/>
      <c r="T493" s="9"/>
      <c r="U493" s="9"/>
    </row>
    <row r="494" spans="1:21" ht="15.75" customHeight="1" x14ac:dyDescent="0.2">
      <c r="A494" s="9"/>
      <c r="B494" s="9"/>
      <c r="C494" s="9"/>
      <c r="D494" s="9"/>
      <c r="E494" s="9"/>
      <c r="F494" s="9"/>
      <c r="G494" s="9"/>
      <c r="H494" s="9"/>
      <c r="I494" s="9"/>
      <c r="J494" s="9"/>
      <c r="K494" s="9"/>
      <c r="L494" s="9"/>
      <c r="M494" s="9"/>
      <c r="N494" s="9"/>
      <c r="O494" s="9"/>
      <c r="P494" s="9"/>
      <c r="Q494" s="9"/>
      <c r="R494" s="9"/>
      <c r="S494" s="9"/>
      <c r="T494" s="9"/>
      <c r="U494" s="9"/>
    </row>
    <row r="495" spans="1:21" ht="15.75" customHeight="1" x14ac:dyDescent="0.2">
      <c r="A495" s="9"/>
      <c r="B495" s="9"/>
      <c r="C495" s="9"/>
      <c r="D495" s="9"/>
      <c r="E495" s="9"/>
      <c r="F495" s="9"/>
      <c r="G495" s="9"/>
      <c r="H495" s="9"/>
      <c r="I495" s="9"/>
      <c r="J495" s="9"/>
      <c r="K495" s="9"/>
      <c r="L495" s="9"/>
      <c r="M495" s="9"/>
      <c r="N495" s="9"/>
      <c r="O495" s="9"/>
      <c r="P495" s="9"/>
      <c r="Q495" s="9"/>
      <c r="R495" s="9"/>
      <c r="S495" s="9"/>
      <c r="T495" s="9"/>
      <c r="U495" s="9"/>
    </row>
    <row r="496" spans="1:21" ht="15.75" customHeight="1" x14ac:dyDescent="0.2">
      <c r="A496" s="9"/>
      <c r="B496" s="9"/>
      <c r="C496" s="9"/>
      <c r="D496" s="9"/>
      <c r="E496" s="9"/>
      <c r="F496" s="9"/>
      <c r="G496" s="9"/>
      <c r="H496" s="9"/>
      <c r="I496" s="9"/>
      <c r="J496" s="9"/>
      <c r="K496" s="9"/>
      <c r="L496" s="9"/>
      <c r="M496" s="9"/>
      <c r="N496" s="9"/>
      <c r="O496" s="9"/>
      <c r="P496" s="9"/>
      <c r="Q496" s="9"/>
      <c r="R496" s="9"/>
      <c r="S496" s="9"/>
      <c r="T496" s="9"/>
      <c r="U496" s="9"/>
    </row>
    <row r="497" spans="1:21" ht="15.75" customHeight="1" x14ac:dyDescent="0.2">
      <c r="A497" s="9"/>
      <c r="B497" s="9"/>
      <c r="C497" s="9"/>
      <c r="D497" s="9"/>
      <c r="E497" s="9"/>
      <c r="F497" s="9"/>
      <c r="G497" s="9"/>
      <c r="H497" s="9"/>
      <c r="I497" s="9"/>
      <c r="J497" s="9"/>
      <c r="K497" s="9"/>
      <c r="L497" s="9"/>
      <c r="M497" s="9"/>
      <c r="N497" s="9"/>
      <c r="O497" s="9"/>
      <c r="P497" s="9"/>
      <c r="Q497" s="9"/>
      <c r="R497" s="9"/>
      <c r="S497" s="9"/>
      <c r="T497" s="9"/>
      <c r="U497" s="9"/>
    </row>
    <row r="498" spans="1:21" ht="15.75" customHeight="1" x14ac:dyDescent="0.2">
      <c r="A498" s="9"/>
      <c r="B498" s="9"/>
      <c r="C498" s="9"/>
      <c r="D498" s="9"/>
      <c r="E498" s="9"/>
      <c r="F498" s="9"/>
      <c r="G498" s="9"/>
      <c r="H498" s="9"/>
      <c r="I498" s="9"/>
      <c r="J498" s="9"/>
      <c r="K498" s="9"/>
      <c r="L498" s="9"/>
      <c r="M498" s="9"/>
      <c r="N498" s="9"/>
      <c r="O498" s="9"/>
      <c r="P498" s="9"/>
      <c r="Q498" s="9"/>
      <c r="R498" s="9"/>
      <c r="S498" s="9"/>
      <c r="T498" s="9"/>
      <c r="U498" s="9"/>
    </row>
    <row r="499" spans="1:21" ht="15.75" customHeight="1" x14ac:dyDescent="0.2">
      <c r="A499" s="9"/>
      <c r="B499" s="9"/>
      <c r="C499" s="9"/>
      <c r="D499" s="9"/>
      <c r="E499" s="9"/>
      <c r="F499" s="9"/>
      <c r="G499" s="9"/>
      <c r="H499" s="9"/>
      <c r="I499" s="9"/>
      <c r="J499" s="9"/>
      <c r="K499" s="9"/>
      <c r="L499" s="9"/>
      <c r="M499" s="9"/>
      <c r="N499" s="9"/>
      <c r="O499" s="9"/>
      <c r="P499" s="9"/>
      <c r="Q499" s="9"/>
      <c r="R499" s="9"/>
      <c r="S499" s="9"/>
      <c r="T499" s="9"/>
      <c r="U499" s="9"/>
    </row>
    <row r="500" spans="1:21" ht="15.75" customHeight="1" x14ac:dyDescent="0.2">
      <c r="A500" s="9"/>
      <c r="B500" s="9"/>
      <c r="C500" s="9"/>
      <c r="D500" s="9"/>
      <c r="E500" s="9"/>
      <c r="F500" s="9"/>
      <c r="G500" s="9"/>
      <c r="H500" s="9"/>
      <c r="I500" s="9"/>
      <c r="J500" s="9"/>
      <c r="K500" s="9"/>
      <c r="L500" s="9"/>
      <c r="M500" s="9"/>
      <c r="N500" s="9"/>
      <c r="O500" s="9"/>
      <c r="P500" s="9"/>
      <c r="Q500" s="9"/>
      <c r="R500" s="9"/>
      <c r="S500" s="9"/>
      <c r="T500" s="9"/>
      <c r="U500" s="9"/>
    </row>
    <row r="501" spans="1:21" ht="15.75" customHeight="1" x14ac:dyDescent="0.2">
      <c r="A501" s="9"/>
      <c r="B501" s="9"/>
      <c r="C501" s="9"/>
      <c r="D501" s="9"/>
      <c r="E501" s="9"/>
      <c r="F501" s="9"/>
      <c r="G501" s="9"/>
      <c r="H501" s="9"/>
      <c r="I501" s="9"/>
      <c r="J501" s="9"/>
      <c r="K501" s="9"/>
      <c r="L501" s="9"/>
      <c r="M501" s="9"/>
      <c r="N501" s="9"/>
      <c r="O501" s="9"/>
      <c r="P501" s="9"/>
      <c r="Q501" s="9"/>
      <c r="R501" s="9"/>
      <c r="S501" s="9"/>
      <c r="T501" s="9"/>
      <c r="U501" s="9"/>
    </row>
    <row r="502" spans="1:21" ht="15.75" customHeight="1" x14ac:dyDescent="0.2">
      <c r="A502" s="9"/>
      <c r="B502" s="9"/>
      <c r="C502" s="9"/>
      <c r="D502" s="9"/>
      <c r="E502" s="9"/>
      <c r="F502" s="9"/>
      <c r="G502" s="9"/>
      <c r="H502" s="9"/>
      <c r="I502" s="9"/>
      <c r="J502" s="9"/>
      <c r="K502" s="9"/>
      <c r="L502" s="9"/>
      <c r="M502" s="9"/>
      <c r="N502" s="9"/>
      <c r="O502" s="9"/>
      <c r="P502" s="9"/>
      <c r="Q502" s="9"/>
      <c r="R502" s="9"/>
      <c r="S502" s="9"/>
      <c r="T502" s="9"/>
      <c r="U502" s="9"/>
    </row>
    <row r="503" spans="1:21" ht="15.75" customHeight="1" x14ac:dyDescent="0.2">
      <c r="A503" s="9"/>
      <c r="B503" s="9"/>
      <c r="C503" s="9"/>
      <c r="D503" s="9"/>
      <c r="E503" s="9"/>
      <c r="F503" s="9"/>
      <c r="G503" s="9"/>
      <c r="H503" s="9"/>
      <c r="I503" s="9"/>
      <c r="J503" s="9"/>
      <c r="K503" s="9"/>
      <c r="L503" s="9"/>
      <c r="M503" s="9"/>
      <c r="N503" s="9"/>
      <c r="O503" s="9"/>
      <c r="P503" s="9"/>
      <c r="Q503" s="9"/>
      <c r="R503" s="9"/>
      <c r="S503" s="9"/>
      <c r="T503" s="9"/>
      <c r="U503" s="9"/>
    </row>
    <row r="504" spans="1:21" ht="15.75" customHeight="1" x14ac:dyDescent="0.2">
      <c r="A504" s="9"/>
      <c r="B504" s="9"/>
      <c r="C504" s="9"/>
      <c r="D504" s="9"/>
      <c r="E504" s="9"/>
      <c r="F504" s="9"/>
      <c r="G504" s="9"/>
      <c r="H504" s="9"/>
      <c r="I504" s="9"/>
      <c r="J504" s="9"/>
      <c r="K504" s="9"/>
      <c r="L504" s="9"/>
      <c r="M504" s="9"/>
      <c r="N504" s="9"/>
      <c r="O504" s="9"/>
      <c r="P504" s="9"/>
      <c r="Q504" s="9"/>
      <c r="R504" s="9"/>
      <c r="S504" s="9"/>
      <c r="T504" s="9"/>
      <c r="U504" s="9"/>
    </row>
    <row r="505" spans="1:21" ht="15.75" customHeight="1" x14ac:dyDescent="0.2">
      <c r="A505" s="9"/>
      <c r="B505" s="9"/>
      <c r="C505" s="9"/>
      <c r="D505" s="9"/>
      <c r="E505" s="9"/>
      <c r="F505" s="9"/>
      <c r="G505" s="9"/>
      <c r="H505" s="9"/>
      <c r="I505" s="9"/>
      <c r="J505" s="9"/>
      <c r="K505" s="9"/>
      <c r="L505" s="9"/>
      <c r="M505" s="9"/>
      <c r="N505" s="9"/>
      <c r="O505" s="9"/>
      <c r="P505" s="9"/>
      <c r="Q505" s="9"/>
      <c r="R505" s="9"/>
      <c r="S505" s="9"/>
      <c r="T505" s="9"/>
      <c r="U505" s="9"/>
    </row>
    <row r="506" spans="1:21" ht="15.75" customHeight="1" x14ac:dyDescent="0.2">
      <c r="A506" s="9"/>
      <c r="B506" s="9"/>
      <c r="C506" s="9"/>
      <c r="D506" s="9"/>
      <c r="E506" s="9"/>
      <c r="F506" s="9"/>
      <c r="G506" s="9"/>
      <c r="H506" s="9"/>
      <c r="I506" s="9"/>
      <c r="J506" s="9"/>
      <c r="K506" s="9"/>
      <c r="L506" s="9"/>
      <c r="M506" s="9"/>
      <c r="N506" s="9"/>
      <c r="O506" s="9"/>
      <c r="P506" s="9"/>
      <c r="Q506" s="9"/>
      <c r="R506" s="9"/>
      <c r="S506" s="9"/>
      <c r="T506" s="9"/>
      <c r="U506" s="9"/>
    </row>
    <row r="507" spans="1:21" ht="15.75" customHeight="1" x14ac:dyDescent="0.2">
      <c r="A507" s="9"/>
      <c r="B507" s="9"/>
      <c r="C507" s="9"/>
      <c r="D507" s="9"/>
      <c r="E507" s="9"/>
      <c r="F507" s="9"/>
      <c r="G507" s="9"/>
      <c r="H507" s="9"/>
      <c r="I507" s="9"/>
      <c r="J507" s="9"/>
      <c r="K507" s="9"/>
      <c r="L507" s="9"/>
      <c r="M507" s="9"/>
      <c r="N507" s="9"/>
      <c r="O507" s="9"/>
      <c r="P507" s="9"/>
      <c r="Q507" s="9"/>
      <c r="R507" s="9"/>
      <c r="S507" s="9"/>
      <c r="T507" s="9"/>
      <c r="U507" s="9"/>
    </row>
    <row r="508" spans="1:21" ht="15.75" customHeight="1" x14ac:dyDescent="0.2">
      <c r="A508" s="9"/>
      <c r="B508" s="9"/>
      <c r="C508" s="9"/>
      <c r="D508" s="9"/>
      <c r="E508" s="9"/>
      <c r="F508" s="9"/>
      <c r="G508" s="9"/>
      <c r="H508" s="9"/>
      <c r="I508" s="9"/>
      <c r="J508" s="9"/>
      <c r="K508" s="9"/>
      <c r="L508" s="9"/>
      <c r="M508" s="9"/>
      <c r="N508" s="9"/>
      <c r="O508" s="9"/>
      <c r="P508" s="9"/>
      <c r="Q508" s="9"/>
      <c r="R508" s="9"/>
      <c r="S508" s="9"/>
      <c r="T508" s="9"/>
      <c r="U508" s="9"/>
    </row>
    <row r="509" spans="1:21" ht="15.75" customHeight="1" x14ac:dyDescent="0.2">
      <c r="A509" s="9"/>
      <c r="B509" s="9"/>
      <c r="C509" s="9"/>
      <c r="D509" s="9"/>
      <c r="E509" s="9"/>
      <c r="F509" s="9"/>
      <c r="G509" s="9"/>
      <c r="H509" s="9"/>
      <c r="I509" s="9"/>
      <c r="J509" s="9"/>
      <c r="K509" s="9"/>
      <c r="L509" s="9"/>
      <c r="M509" s="9"/>
      <c r="N509" s="9"/>
      <c r="O509" s="9"/>
      <c r="P509" s="9"/>
      <c r="Q509" s="9"/>
      <c r="R509" s="9"/>
      <c r="S509" s="9"/>
      <c r="T509" s="9"/>
      <c r="U509" s="9"/>
    </row>
    <row r="510" spans="1:21" ht="15.75" customHeight="1" x14ac:dyDescent="0.2">
      <c r="A510" s="9"/>
      <c r="B510" s="9"/>
      <c r="C510" s="9"/>
      <c r="D510" s="9"/>
      <c r="E510" s="9"/>
      <c r="F510" s="9"/>
      <c r="G510" s="9"/>
      <c r="H510" s="9"/>
      <c r="I510" s="9"/>
      <c r="J510" s="9"/>
      <c r="K510" s="9"/>
      <c r="L510" s="9"/>
      <c r="M510" s="9"/>
      <c r="N510" s="9"/>
      <c r="O510" s="9"/>
      <c r="P510" s="9"/>
      <c r="Q510" s="9"/>
      <c r="R510" s="9"/>
      <c r="S510" s="9"/>
      <c r="T510" s="9"/>
      <c r="U510" s="9"/>
    </row>
    <row r="511" spans="1:21" ht="15.75" customHeight="1" x14ac:dyDescent="0.2">
      <c r="A511" s="9"/>
      <c r="B511" s="9"/>
      <c r="C511" s="9"/>
      <c r="D511" s="9"/>
      <c r="E511" s="9"/>
      <c r="F511" s="9"/>
      <c r="G511" s="9"/>
      <c r="H511" s="9"/>
      <c r="I511" s="9"/>
      <c r="J511" s="9"/>
      <c r="K511" s="9"/>
      <c r="L511" s="9"/>
      <c r="M511" s="9"/>
      <c r="N511" s="9"/>
      <c r="O511" s="9"/>
      <c r="P511" s="9"/>
      <c r="Q511" s="9"/>
      <c r="R511" s="9"/>
      <c r="S511" s="9"/>
      <c r="T511" s="9"/>
      <c r="U511" s="9"/>
    </row>
    <row r="512" spans="1:21" ht="15.75" customHeight="1" x14ac:dyDescent="0.2">
      <c r="A512" s="9"/>
      <c r="B512" s="9"/>
      <c r="C512" s="9"/>
      <c r="D512" s="9"/>
      <c r="E512" s="9"/>
      <c r="F512" s="9"/>
      <c r="G512" s="9"/>
      <c r="H512" s="9"/>
      <c r="I512" s="9"/>
      <c r="J512" s="9"/>
      <c r="K512" s="9"/>
      <c r="L512" s="9"/>
      <c r="M512" s="9"/>
      <c r="N512" s="9"/>
      <c r="O512" s="9"/>
      <c r="P512" s="9"/>
      <c r="Q512" s="9"/>
      <c r="R512" s="9"/>
      <c r="S512" s="9"/>
      <c r="T512" s="9"/>
      <c r="U512" s="9"/>
    </row>
    <row r="513" spans="1:21" ht="15.75" customHeight="1" x14ac:dyDescent="0.2">
      <c r="A513" s="9"/>
      <c r="B513" s="9"/>
      <c r="C513" s="9"/>
      <c r="D513" s="9"/>
      <c r="E513" s="9"/>
      <c r="F513" s="9"/>
      <c r="G513" s="9"/>
      <c r="H513" s="9"/>
      <c r="I513" s="9"/>
      <c r="J513" s="9"/>
      <c r="K513" s="9"/>
      <c r="L513" s="9"/>
      <c r="M513" s="9"/>
      <c r="N513" s="9"/>
      <c r="O513" s="9"/>
      <c r="P513" s="9"/>
      <c r="Q513" s="9"/>
      <c r="R513" s="9"/>
      <c r="S513" s="9"/>
      <c r="T513" s="9"/>
      <c r="U513" s="9"/>
    </row>
    <row r="514" spans="1:21" ht="15.75" customHeight="1" x14ac:dyDescent="0.2">
      <c r="A514" s="9"/>
      <c r="B514" s="9"/>
      <c r="C514" s="9"/>
      <c r="D514" s="9"/>
      <c r="E514" s="9"/>
      <c r="F514" s="9"/>
      <c r="G514" s="9"/>
      <c r="H514" s="9"/>
      <c r="I514" s="9"/>
      <c r="J514" s="9"/>
      <c r="K514" s="9"/>
      <c r="L514" s="9"/>
      <c r="M514" s="9"/>
      <c r="N514" s="9"/>
      <c r="O514" s="9"/>
      <c r="P514" s="9"/>
      <c r="Q514" s="9"/>
      <c r="R514" s="9"/>
      <c r="S514" s="9"/>
      <c r="T514" s="9"/>
      <c r="U514" s="9"/>
    </row>
    <row r="515" spans="1:21" ht="15.75" customHeight="1" x14ac:dyDescent="0.2">
      <c r="A515" s="9"/>
      <c r="B515" s="9"/>
      <c r="C515" s="9"/>
      <c r="D515" s="9"/>
      <c r="E515" s="9"/>
      <c r="F515" s="9"/>
      <c r="G515" s="9"/>
      <c r="H515" s="9"/>
      <c r="I515" s="9"/>
      <c r="J515" s="9"/>
      <c r="K515" s="9"/>
      <c r="L515" s="9"/>
      <c r="M515" s="9"/>
      <c r="N515" s="9"/>
      <c r="O515" s="9"/>
      <c r="P515" s="9"/>
      <c r="Q515" s="9"/>
      <c r="R515" s="9"/>
      <c r="S515" s="9"/>
      <c r="T515" s="9"/>
      <c r="U515" s="9"/>
    </row>
    <row r="516" spans="1:21" ht="15.75" customHeight="1" x14ac:dyDescent="0.2">
      <c r="A516" s="9"/>
      <c r="B516" s="9"/>
      <c r="C516" s="9"/>
      <c r="D516" s="9"/>
      <c r="E516" s="9"/>
      <c r="F516" s="9"/>
      <c r="G516" s="9"/>
      <c r="H516" s="9"/>
      <c r="I516" s="9"/>
      <c r="J516" s="9"/>
      <c r="K516" s="9"/>
      <c r="L516" s="9"/>
      <c r="M516" s="9"/>
      <c r="N516" s="9"/>
      <c r="O516" s="9"/>
      <c r="P516" s="9"/>
      <c r="Q516" s="9"/>
      <c r="R516" s="9"/>
      <c r="S516" s="9"/>
      <c r="T516" s="9"/>
      <c r="U516" s="9"/>
    </row>
    <row r="517" spans="1:21" ht="15.75" customHeight="1" x14ac:dyDescent="0.2">
      <c r="A517" s="9"/>
      <c r="B517" s="9"/>
      <c r="C517" s="9"/>
      <c r="D517" s="9"/>
      <c r="E517" s="9"/>
      <c r="F517" s="9"/>
      <c r="G517" s="9"/>
      <c r="H517" s="9"/>
      <c r="I517" s="9"/>
      <c r="J517" s="9"/>
      <c r="K517" s="9"/>
      <c r="L517" s="9"/>
      <c r="M517" s="9"/>
      <c r="N517" s="9"/>
      <c r="O517" s="9"/>
      <c r="P517" s="9"/>
      <c r="Q517" s="9"/>
      <c r="R517" s="9"/>
      <c r="S517" s="9"/>
      <c r="T517" s="9"/>
      <c r="U517" s="9"/>
    </row>
    <row r="518" spans="1:21" ht="15.75" customHeight="1" x14ac:dyDescent="0.2">
      <c r="A518" s="9"/>
      <c r="B518" s="9"/>
      <c r="C518" s="9"/>
      <c r="D518" s="9"/>
      <c r="E518" s="9"/>
      <c r="F518" s="9"/>
      <c r="G518" s="9"/>
      <c r="H518" s="9"/>
      <c r="I518" s="9"/>
      <c r="J518" s="9"/>
      <c r="K518" s="9"/>
      <c r="L518" s="9"/>
      <c r="M518" s="9"/>
      <c r="N518" s="9"/>
      <c r="O518" s="9"/>
      <c r="P518" s="9"/>
      <c r="Q518" s="9"/>
      <c r="R518" s="9"/>
      <c r="S518" s="9"/>
      <c r="T518" s="9"/>
      <c r="U518" s="9"/>
    </row>
    <row r="519" spans="1:21" ht="15.75" customHeight="1" x14ac:dyDescent="0.2">
      <c r="A519" s="9"/>
      <c r="B519" s="9"/>
      <c r="C519" s="9"/>
      <c r="D519" s="9"/>
      <c r="E519" s="9"/>
      <c r="F519" s="9"/>
      <c r="G519" s="9"/>
      <c r="H519" s="9"/>
      <c r="I519" s="9"/>
      <c r="J519" s="9"/>
      <c r="K519" s="9"/>
      <c r="L519" s="9"/>
      <c r="M519" s="9"/>
      <c r="N519" s="9"/>
      <c r="O519" s="9"/>
      <c r="P519" s="9"/>
      <c r="Q519" s="9"/>
      <c r="R519" s="9"/>
      <c r="S519" s="9"/>
      <c r="T519" s="9"/>
      <c r="U519" s="9"/>
    </row>
    <row r="520" spans="1:21" ht="15.75" customHeight="1" x14ac:dyDescent="0.2">
      <c r="A520" s="9"/>
      <c r="B520" s="9"/>
      <c r="C520" s="9"/>
      <c r="D520" s="9"/>
      <c r="E520" s="9"/>
      <c r="F520" s="9"/>
      <c r="G520" s="9"/>
      <c r="H520" s="9"/>
      <c r="I520" s="9"/>
      <c r="J520" s="9"/>
      <c r="K520" s="9"/>
      <c r="L520" s="9"/>
      <c r="M520" s="9"/>
      <c r="N520" s="9"/>
      <c r="O520" s="9"/>
      <c r="P520" s="9"/>
      <c r="Q520" s="9"/>
      <c r="R520" s="9"/>
      <c r="S520" s="9"/>
      <c r="T520" s="9"/>
      <c r="U520" s="9"/>
    </row>
    <row r="521" spans="1:21" ht="15.75" customHeight="1" x14ac:dyDescent="0.2">
      <c r="A521" s="9"/>
      <c r="B521" s="9"/>
      <c r="C521" s="9"/>
      <c r="D521" s="9"/>
      <c r="E521" s="9"/>
      <c r="F521" s="9"/>
      <c r="G521" s="9"/>
      <c r="H521" s="9"/>
      <c r="I521" s="9"/>
      <c r="J521" s="9"/>
      <c r="K521" s="9"/>
      <c r="L521" s="9"/>
      <c r="M521" s="9"/>
      <c r="N521" s="9"/>
      <c r="O521" s="9"/>
      <c r="P521" s="9"/>
      <c r="Q521" s="9"/>
      <c r="R521" s="9"/>
      <c r="S521" s="9"/>
      <c r="T521" s="9"/>
      <c r="U521" s="9"/>
    </row>
    <row r="522" spans="1:21" ht="15.75" customHeight="1" x14ac:dyDescent="0.2">
      <c r="A522" s="9"/>
      <c r="B522" s="9"/>
      <c r="C522" s="9"/>
      <c r="D522" s="9"/>
      <c r="E522" s="9"/>
      <c r="F522" s="9"/>
      <c r="G522" s="9"/>
      <c r="H522" s="9"/>
      <c r="I522" s="9"/>
      <c r="J522" s="9"/>
      <c r="K522" s="9"/>
      <c r="L522" s="9"/>
      <c r="M522" s="9"/>
      <c r="N522" s="9"/>
      <c r="O522" s="9"/>
      <c r="P522" s="9"/>
      <c r="Q522" s="9"/>
      <c r="R522" s="9"/>
      <c r="S522" s="9"/>
      <c r="T522" s="9"/>
      <c r="U522" s="9"/>
    </row>
    <row r="523" spans="1:21" ht="15.75" customHeight="1" x14ac:dyDescent="0.2">
      <c r="A523" s="9"/>
      <c r="B523" s="9"/>
      <c r="C523" s="9"/>
      <c r="D523" s="9"/>
      <c r="E523" s="9"/>
      <c r="F523" s="9"/>
      <c r="G523" s="9"/>
      <c r="H523" s="9"/>
      <c r="I523" s="9"/>
      <c r="J523" s="9"/>
      <c r="K523" s="9"/>
      <c r="L523" s="9"/>
      <c r="M523" s="9"/>
      <c r="N523" s="9"/>
      <c r="O523" s="9"/>
      <c r="P523" s="9"/>
      <c r="Q523" s="9"/>
      <c r="R523" s="9"/>
      <c r="S523" s="9"/>
      <c r="T523" s="9"/>
      <c r="U523" s="9"/>
    </row>
    <row r="524" spans="1:21" ht="15.75" customHeight="1" x14ac:dyDescent="0.2">
      <c r="A524" s="9"/>
      <c r="B524" s="9"/>
      <c r="C524" s="9"/>
      <c r="D524" s="9"/>
      <c r="E524" s="9"/>
      <c r="F524" s="9"/>
      <c r="G524" s="9"/>
      <c r="H524" s="9"/>
      <c r="I524" s="9"/>
      <c r="J524" s="9"/>
      <c r="K524" s="9"/>
      <c r="L524" s="9"/>
      <c r="M524" s="9"/>
      <c r="N524" s="9"/>
      <c r="O524" s="9"/>
      <c r="P524" s="9"/>
      <c r="Q524" s="9"/>
      <c r="R524" s="9"/>
      <c r="S524" s="9"/>
      <c r="T524" s="9"/>
      <c r="U524" s="9"/>
    </row>
    <row r="525" spans="1:21" ht="15.75" customHeight="1" x14ac:dyDescent="0.2">
      <c r="A525" s="9"/>
      <c r="B525" s="9"/>
      <c r="C525" s="9"/>
      <c r="D525" s="9"/>
      <c r="E525" s="9"/>
      <c r="F525" s="9"/>
      <c r="G525" s="9"/>
      <c r="H525" s="9"/>
      <c r="I525" s="9"/>
      <c r="J525" s="9"/>
      <c r="K525" s="9"/>
      <c r="L525" s="9"/>
      <c r="M525" s="9"/>
      <c r="N525" s="9"/>
      <c r="O525" s="9"/>
      <c r="P525" s="9"/>
      <c r="Q525" s="9"/>
      <c r="R525" s="9"/>
      <c r="S525" s="9"/>
      <c r="T525" s="9"/>
      <c r="U525" s="9"/>
    </row>
    <row r="526" spans="1:21" ht="15.75" customHeight="1" x14ac:dyDescent="0.2">
      <c r="A526" s="9"/>
      <c r="B526" s="9"/>
      <c r="C526" s="9"/>
      <c r="D526" s="9"/>
      <c r="E526" s="9"/>
      <c r="F526" s="9"/>
      <c r="G526" s="9"/>
      <c r="H526" s="9"/>
      <c r="I526" s="9"/>
      <c r="J526" s="9"/>
      <c r="K526" s="9"/>
      <c r="L526" s="9"/>
      <c r="M526" s="9"/>
      <c r="N526" s="9"/>
      <c r="O526" s="9"/>
      <c r="P526" s="9"/>
      <c r="Q526" s="9"/>
      <c r="R526" s="9"/>
      <c r="S526" s="9"/>
      <c r="T526" s="9"/>
      <c r="U526" s="9"/>
    </row>
    <row r="527" spans="1:21" ht="15.75" customHeight="1" x14ac:dyDescent="0.2">
      <c r="A527" s="9"/>
      <c r="B527" s="9"/>
      <c r="C527" s="9"/>
      <c r="D527" s="9"/>
      <c r="E527" s="9"/>
      <c r="F527" s="9"/>
      <c r="G527" s="9"/>
      <c r="H527" s="9"/>
      <c r="I527" s="9"/>
      <c r="J527" s="9"/>
      <c r="K527" s="9"/>
      <c r="L527" s="9"/>
      <c r="M527" s="9"/>
      <c r="N527" s="9"/>
      <c r="O527" s="9"/>
      <c r="P527" s="9"/>
      <c r="Q527" s="9"/>
      <c r="R527" s="9"/>
      <c r="S527" s="9"/>
      <c r="T527" s="9"/>
      <c r="U527" s="9"/>
    </row>
    <row r="528" spans="1:21" ht="15.75" customHeight="1" x14ac:dyDescent="0.2">
      <c r="A528" s="9"/>
      <c r="B528" s="9"/>
      <c r="C528" s="9"/>
      <c r="D528" s="9"/>
      <c r="E528" s="9"/>
      <c r="F528" s="9"/>
      <c r="G528" s="9"/>
      <c r="H528" s="9"/>
      <c r="I528" s="9"/>
      <c r="J528" s="9"/>
      <c r="K528" s="9"/>
      <c r="L528" s="9"/>
      <c r="M528" s="9"/>
      <c r="N528" s="9"/>
      <c r="O528" s="9"/>
      <c r="P528" s="9"/>
      <c r="Q528" s="9"/>
      <c r="R528" s="9"/>
      <c r="S528" s="9"/>
      <c r="T528" s="9"/>
      <c r="U528" s="9"/>
    </row>
    <row r="529" spans="1:21" ht="15.75" customHeight="1" x14ac:dyDescent="0.2">
      <c r="A529" s="9"/>
      <c r="B529" s="9"/>
      <c r="C529" s="9"/>
      <c r="D529" s="9"/>
      <c r="E529" s="9"/>
      <c r="F529" s="9"/>
      <c r="G529" s="9"/>
      <c r="H529" s="9"/>
      <c r="I529" s="9"/>
      <c r="J529" s="9"/>
      <c r="K529" s="9"/>
      <c r="L529" s="9"/>
      <c r="M529" s="9"/>
      <c r="N529" s="9"/>
      <c r="O529" s="9"/>
      <c r="P529" s="9"/>
      <c r="Q529" s="9"/>
      <c r="R529" s="9"/>
      <c r="S529" s="9"/>
      <c r="T529" s="9"/>
      <c r="U529" s="9"/>
    </row>
    <row r="530" spans="1:21" ht="15.75" customHeight="1" x14ac:dyDescent="0.2">
      <c r="A530" s="9"/>
      <c r="B530" s="9"/>
      <c r="C530" s="9"/>
      <c r="D530" s="9"/>
      <c r="E530" s="9"/>
      <c r="F530" s="9"/>
      <c r="G530" s="9"/>
      <c r="H530" s="9"/>
      <c r="I530" s="9"/>
      <c r="J530" s="9"/>
      <c r="K530" s="9"/>
      <c r="L530" s="9"/>
      <c r="M530" s="9"/>
      <c r="N530" s="9"/>
      <c r="O530" s="9"/>
      <c r="P530" s="9"/>
      <c r="Q530" s="9"/>
      <c r="R530" s="9"/>
      <c r="S530" s="9"/>
      <c r="T530" s="9"/>
      <c r="U530" s="9"/>
    </row>
    <row r="531" spans="1:21" ht="15.75" customHeight="1" x14ac:dyDescent="0.2">
      <c r="A531" s="9"/>
      <c r="B531" s="9"/>
      <c r="C531" s="9"/>
      <c r="D531" s="9"/>
      <c r="E531" s="9"/>
      <c r="F531" s="9"/>
      <c r="G531" s="9"/>
      <c r="H531" s="9"/>
      <c r="I531" s="9"/>
      <c r="J531" s="9"/>
      <c r="K531" s="9"/>
      <c r="L531" s="9"/>
      <c r="M531" s="9"/>
      <c r="N531" s="9"/>
      <c r="O531" s="9"/>
      <c r="P531" s="9"/>
      <c r="Q531" s="9"/>
      <c r="R531" s="9"/>
      <c r="S531" s="9"/>
      <c r="T531" s="9"/>
      <c r="U531" s="9"/>
    </row>
    <row r="532" spans="1:21" ht="15.75" customHeight="1" x14ac:dyDescent="0.2">
      <c r="A532" s="9"/>
      <c r="B532" s="9"/>
      <c r="C532" s="9"/>
      <c r="D532" s="9"/>
      <c r="E532" s="9"/>
      <c r="F532" s="9"/>
      <c r="G532" s="9"/>
      <c r="H532" s="9"/>
      <c r="I532" s="9"/>
      <c r="J532" s="9"/>
      <c r="K532" s="9"/>
      <c r="L532" s="9"/>
      <c r="M532" s="9"/>
      <c r="N532" s="9"/>
      <c r="O532" s="9"/>
      <c r="P532" s="9"/>
      <c r="Q532" s="9"/>
      <c r="R532" s="9"/>
      <c r="S532" s="9"/>
      <c r="T532" s="9"/>
      <c r="U532" s="9"/>
    </row>
    <row r="533" spans="1:21" ht="15.75" customHeight="1" x14ac:dyDescent="0.2">
      <c r="A533" s="9"/>
      <c r="B533" s="9"/>
      <c r="C533" s="9"/>
      <c r="D533" s="9"/>
      <c r="E533" s="9"/>
      <c r="F533" s="9"/>
      <c r="G533" s="9"/>
      <c r="H533" s="9"/>
      <c r="I533" s="9"/>
      <c r="J533" s="9"/>
      <c r="K533" s="9"/>
      <c r="L533" s="9"/>
      <c r="M533" s="9"/>
      <c r="N533" s="9"/>
      <c r="O533" s="9"/>
      <c r="P533" s="9"/>
      <c r="Q533" s="9"/>
      <c r="R533" s="9"/>
      <c r="S533" s="9"/>
      <c r="T533" s="9"/>
      <c r="U533" s="9"/>
    </row>
    <row r="534" spans="1:21" ht="15.75" customHeight="1" x14ac:dyDescent="0.2">
      <c r="A534" s="9"/>
      <c r="B534" s="9"/>
      <c r="C534" s="9"/>
      <c r="D534" s="9"/>
      <c r="E534" s="9"/>
      <c r="F534" s="9"/>
      <c r="G534" s="9"/>
      <c r="H534" s="9"/>
      <c r="I534" s="9"/>
      <c r="J534" s="9"/>
      <c r="K534" s="9"/>
      <c r="L534" s="9"/>
      <c r="M534" s="9"/>
      <c r="N534" s="9"/>
      <c r="O534" s="9"/>
      <c r="P534" s="9"/>
      <c r="Q534" s="9"/>
      <c r="R534" s="9"/>
      <c r="S534" s="9"/>
      <c r="T534" s="9"/>
      <c r="U534" s="9"/>
    </row>
    <row r="535" spans="1:21" ht="15.75" customHeight="1" x14ac:dyDescent="0.2">
      <c r="A535" s="9"/>
      <c r="B535" s="9"/>
      <c r="C535" s="9"/>
      <c r="D535" s="9"/>
      <c r="E535" s="9"/>
      <c r="F535" s="9"/>
      <c r="G535" s="9"/>
      <c r="H535" s="9"/>
      <c r="I535" s="9"/>
      <c r="J535" s="9"/>
      <c r="K535" s="9"/>
      <c r="L535" s="9"/>
      <c r="M535" s="9"/>
      <c r="N535" s="9"/>
      <c r="O535" s="9"/>
      <c r="P535" s="9"/>
      <c r="Q535" s="9"/>
      <c r="R535" s="9"/>
      <c r="S535" s="9"/>
      <c r="T535" s="9"/>
      <c r="U535" s="9"/>
    </row>
    <row r="536" spans="1:21" ht="15.75" customHeight="1" x14ac:dyDescent="0.2">
      <c r="A536" s="9"/>
      <c r="B536" s="9"/>
      <c r="C536" s="9"/>
      <c r="D536" s="9"/>
      <c r="E536" s="9"/>
      <c r="F536" s="9"/>
      <c r="G536" s="9"/>
      <c r="H536" s="9"/>
      <c r="I536" s="9"/>
      <c r="J536" s="9"/>
      <c r="K536" s="9"/>
      <c r="L536" s="9"/>
      <c r="M536" s="9"/>
      <c r="N536" s="9"/>
      <c r="O536" s="9"/>
      <c r="P536" s="9"/>
      <c r="Q536" s="9"/>
      <c r="R536" s="9"/>
      <c r="S536" s="9"/>
      <c r="T536" s="9"/>
      <c r="U536" s="9"/>
    </row>
    <row r="537" spans="1:21" ht="15.75" customHeight="1" x14ac:dyDescent="0.2">
      <c r="A537" s="9"/>
      <c r="B537" s="9"/>
      <c r="C537" s="9"/>
      <c r="D537" s="9"/>
      <c r="E537" s="9"/>
      <c r="F537" s="9"/>
      <c r="G537" s="9"/>
      <c r="H537" s="9"/>
      <c r="I537" s="9"/>
      <c r="J537" s="9"/>
      <c r="K537" s="9"/>
      <c r="L537" s="9"/>
      <c r="M537" s="9"/>
      <c r="N537" s="9"/>
      <c r="O537" s="9"/>
      <c r="P537" s="9"/>
      <c r="Q537" s="9"/>
      <c r="R537" s="9"/>
      <c r="S537" s="9"/>
      <c r="T537" s="9"/>
      <c r="U537" s="9"/>
    </row>
    <row r="538" spans="1:21" ht="15.75" customHeight="1" x14ac:dyDescent="0.2">
      <c r="A538" s="9"/>
      <c r="B538" s="9"/>
      <c r="C538" s="9"/>
      <c r="D538" s="9"/>
      <c r="E538" s="9"/>
      <c r="F538" s="9"/>
      <c r="G538" s="9"/>
      <c r="H538" s="9"/>
      <c r="I538" s="9"/>
      <c r="J538" s="9"/>
      <c r="K538" s="9"/>
      <c r="L538" s="9"/>
      <c r="M538" s="9"/>
      <c r="N538" s="9"/>
      <c r="O538" s="9"/>
      <c r="P538" s="9"/>
      <c r="Q538" s="9"/>
      <c r="R538" s="9"/>
      <c r="S538" s="9"/>
      <c r="T538" s="9"/>
      <c r="U538" s="9"/>
    </row>
    <row r="539" spans="1:21" ht="15.75" customHeight="1" x14ac:dyDescent="0.2">
      <c r="A539" s="9"/>
      <c r="B539" s="9"/>
      <c r="C539" s="9"/>
      <c r="D539" s="9"/>
      <c r="E539" s="9"/>
      <c r="F539" s="9"/>
      <c r="G539" s="9"/>
      <c r="H539" s="9"/>
      <c r="I539" s="9"/>
      <c r="J539" s="9"/>
      <c r="K539" s="9"/>
      <c r="L539" s="9"/>
      <c r="M539" s="9"/>
      <c r="N539" s="9"/>
      <c r="O539" s="9"/>
      <c r="P539" s="9"/>
      <c r="Q539" s="9"/>
      <c r="R539" s="9"/>
      <c r="S539" s="9"/>
      <c r="T539" s="9"/>
      <c r="U539" s="9"/>
    </row>
    <row r="540" spans="1:21" ht="15.75" customHeight="1" x14ac:dyDescent="0.2">
      <c r="A540" s="9"/>
      <c r="B540" s="9"/>
      <c r="C540" s="9"/>
      <c r="D540" s="9"/>
      <c r="E540" s="9"/>
      <c r="F540" s="9"/>
      <c r="G540" s="9"/>
      <c r="H540" s="9"/>
      <c r="I540" s="9"/>
      <c r="J540" s="9"/>
      <c r="K540" s="9"/>
      <c r="L540" s="9"/>
      <c r="M540" s="9"/>
      <c r="N540" s="9"/>
      <c r="O540" s="9"/>
      <c r="P540" s="9"/>
      <c r="Q540" s="9"/>
      <c r="R540" s="9"/>
      <c r="S540" s="9"/>
      <c r="T540" s="9"/>
      <c r="U540" s="9"/>
    </row>
    <row r="541" spans="1:21" ht="15.75" customHeight="1" x14ac:dyDescent="0.2">
      <c r="A541" s="9"/>
      <c r="B541" s="9"/>
      <c r="C541" s="9"/>
      <c r="D541" s="9"/>
      <c r="E541" s="9"/>
      <c r="F541" s="9"/>
      <c r="G541" s="9"/>
      <c r="H541" s="9"/>
      <c r="I541" s="9"/>
      <c r="J541" s="9"/>
      <c r="K541" s="9"/>
      <c r="L541" s="9"/>
      <c r="M541" s="9"/>
      <c r="N541" s="9"/>
      <c r="O541" s="9"/>
      <c r="P541" s="9"/>
      <c r="Q541" s="9"/>
      <c r="R541" s="9"/>
      <c r="S541" s="9"/>
      <c r="T541" s="9"/>
      <c r="U541" s="9"/>
    </row>
    <row r="542" spans="1:21" ht="15.75" customHeight="1" x14ac:dyDescent="0.2">
      <c r="A542" s="9"/>
      <c r="B542" s="9"/>
      <c r="C542" s="9"/>
      <c r="D542" s="9"/>
      <c r="E542" s="9"/>
      <c r="F542" s="9"/>
      <c r="G542" s="9"/>
      <c r="H542" s="9"/>
      <c r="I542" s="9"/>
      <c r="J542" s="9"/>
      <c r="K542" s="9"/>
      <c r="L542" s="9"/>
      <c r="M542" s="9"/>
      <c r="N542" s="9"/>
      <c r="O542" s="9"/>
      <c r="P542" s="9"/>
      <c r="Q542" s="9"/>
      <c r="R542" s="9"/>
      <c r="S542" s="9"/>
      <c r="T542" s="9"/>
      <c r="U542" s="9"/>
    </row>
    <row r="543" spans="1:21" ht="15.75" customHeight="1" x14ac:dyDescent="0.2">
      <c r="A543" s="9"/>
      <c r="B543" s="9"/>
      <c r="C543" s="9"/>
      <c r="D543" s="9"/>
      <c r="E543" s="9"/>
      <c r="F543" s="9"/>
      <c r="G543" s="9"/>
      <c r="H543" s="9"/>
      <c r="I543" s="9"/>
      <c r="J543" s="9"/>
      <c r="K543" s="9"/>
      <c r="L543" s="9"/>
      <c r="M543" s="9"/>
      <c r="N543" s="9"/>
      <c r="O543" s="9"/>
      <c r="P543" s="9"/>
      <c r="Q543" s="9"/>
      <c r="R543" s="9"/>
      <c r="S543" s="9"/>
      <c r="T543" s="9"/>
      <c r="U543" s="9"/>
    </row>
    <row r="544" spans="1:21" ht="15.75" customHeight="1" x14ac:dyDescent="0.2">
      <c r="A544" s="9"/>
      <c r="B544" s="9"/>
      <c r="C544" s="9"/>
      <c r="D544" s="9"/>
      <c r="E544" s="9"/>
      <c r="F544" s="9"/>
      <c r="G544" s="9"/>
      <c r="H544" s="9"/>
      <c r="I544" s="9"/>
      <c r="J544" s="9"/>
      <c r="K544" s="9"/>
      <c r="L544" s="9"/>
      <c r="M544" s="9"/>
      <c r="N544" s="9"/>
      <c r="O544" s="9"/>
      <c r="P544" s="9"/>
      <c r="Q544" s="9"/>
      <c r="R544" s="9"/>
      <c r="S544" s="9"/>
      <c r="T544" s="9"/>
      <c r="U544" s="9"/>
    </row>
    <row r="545" spans="1:21" ht="15.75" customHeight="1" x14ac:dyDescent="0.2">
      <c r="A545" s="9"/>
      <c r="B545" s="9"/>
      <c r="C545" s="9"/>
      <c r="D545" s="9"/>
      <c r="E545" s="9"/>
      <c r="F545" s="9"/>
      <c r="G545" s="9"/>
      <c r="H545" s="9"/>
      <c r="I545" s="9"/>
      <c r="J545" s="9"/>
      <c r="K545" s="9"/>
      <c r="L545" s="9"/>
      <c r="M545" s="9"/>
      <c r="N545" s="9"/>
      <c r="O545" s="9"/>
      <c r="P545" s="9"/>
      <c r="Q545" s="9"/>
      <c r="R545" s="9"/>
      <c r="S545" s="9"/>
      <c r="T545" s="9"/>
      <c r="U545" s="9"/>
    </row>
    <row r="546" spans="1:21" ht="15.75" customHeight="1" x14ac:dyDescent="0.2">
      <c r="A546" s="9"/>
      <c r="B546" s="9"/>
      <c r="C546" s="9"/>
      <c r="D546" s="9"/>
      <c r="E546" s="9"/>
      <c r="F546" s="9"/>
      <c r="G546" s="9"/>
      <c r="H546" s="9"/>
      <c r="I546" s="9"/>
      <c r="J546" s="9"/>
      <c r="K546" s="9"/>
      <c r="L546" s="9"/>
      <c r="M546" s="9"/>
      <c r="N546" s="9"/>
      <c r="O546" s="9"/>
      <c r="P546" s="9"/>
      <c r="Q546" s="9"/>
      <c r="R546" s="9"/>
      <c r="S546" s="9"/>
      <c r="T546" s="9"/>
      <c r="U546" s="9"/>
    </row>
    <row r="547" spans="1:21" ht="15.75" customHeight="1" x14ac:dyDescent="0.2">
      <c r="A547" s="9"/>
      <c r="B547" s="9"/>
      <c r="C547" s="9"/>
      <c r="D547" s="9"/>
      <c r="E547" s="9"/>
      <c r="F547" s="9"/>
      <c r="G547" s="9"/>
      <c r="H547" s="9"/>
      <c r="I547" s="9"/>
      <c r="J547" s="9"/>
      <c r="K547" s="9"/>
      <c r="L547" s="9"/>
      <c r="M547" s="9"/>
      <c r="N547" s="9"/>
      <c r="O547" s="9"/>
      <c r="P547" s="9"/>
      <c r="Q547" s="9"/>
      <c r="R547" s="9"/>
      <c r="S547" s="9"/>
      <c r="T547" s="9"/>
      <c r="U547" s="9"/>
    </row>
    <row r="548" spans="1:21" ht="15.75" customHeight="1" x14ac:dyDescent="0.2">
      <c r="A548" s="9"/>
      <c r="B548" s="9"/>
      <c r="C548" s="9"/>
      <c r="D548" s="9"/>
      <c r="E548" s="9"/>
      <c r="F548" s="9"/>
      <c r="G548" s="9"/>
      <c r="H548" s="9"/>
      <c r="I548" s="9"/>
      <c r="J548" s="9"/>
      <c r="K548" s="9"/>
      <c r="L548" s="9"/>
      <c r="M548" s="9"/>
      <c r="N548" s="9"/>
      <c r="O548" s="9"/>
      <c r="P548" s="9"/>
      <c r="Q548" s="9"/>
      <c r="R548" s="9"/>
      <c r="S548" s="9"/>
      <c r="T548" s="9"/>
      <c r="U548" s="9"/>
    </row>
    <row r="549" spans="1:21" ht="15.75" customHeight="1" x14ac:dyDescent="0.2">
      <c r="A549" s="9"/>
      <c r="B549" s="9"/>
      <c r="C549" s="9"/>
      <c r="D549" s="9"/>
      <c r="E549" s="9"/>
      <c r="F549" s="9"/>
      <c r="G549" s="9"/>
      <c r="H549" s="9"/>
      <c r="I549" s="9"/>
      <c r="J549" s="9"/>
      <c r="K549" s="9"/>
      <c r="L549" s="9"/>
      <c r="M549" s="9"/>
      <c r="N549" s="9"/>
      <c r="O549" s="9"/>
      <c r="P549" s="9"/>
      <c r="Q549" s="9"/>
      <c r="R549" s="9"/>
      <c r="S549" s="9"/>
      <c r="T549" s="9"/>
      <c r="U549" s="9"/>
    </row>
    <row r="550" spans="1:21" ht="15.75" customHeight="1" x14ac:dyDescent="0.2">
      <c r="A550" s="9"/>
      <c r="B550" s="9"/>
      <c r="C550" s="9"/>
      <c r="D550" s="9"/>
      <c r="E550" s="9"/>
      <c r="F550" s="9"/>
      <c r="G550" s="9"/>
      <c r="H550" s="9"/>
      <c r="I550" s="9"/>
      <c r="J550" s="9"/>
      <c r="K550" s="9"/>
      <c r="L550" s="9"/>
      <c r="M550" s="9"/>
      <c r="N550" s="9"/>
      <c r="O550" s="9"/>
      <c r="P550" s="9"/>
      <c r="Q550" s="9"/>
      <c r="R550" s="9"/>
      <c r="S550" s="9"/>
      <c r="T550" s="9"/>
      <c r="U550" s="9"/>
    </row>
    <row r="551" spans="1:21" ht="15.75" customHeight="1" x14ac:dyDescent="0.2">
      <c r="A551" s="9"/>
      <c r="B551" s="9"/>
      <c r="C551" s="9"/>
      <c r="D551" s="9"/>
      <c r="E551" s="9"/>
      <c r="F551" s="9"/>
      <c r="G551" s="9"/>
      <c r="H551" s="9"/>
      <c r="I551" s="9"/>
      <c r="J551" s="9"/>
      <c r="K551" s="9"/>
      <c r="L551" s="9"/>
      <c r="M551" s="9"/>
      <c r="N551" s="9"/>
      <c r="O551" s="9"/>
      <c r="P551" s="9"/>
      <c r="Q551" s="9"/>
      <c r="R551" s="9"/>
      <c r="S551" s="9"/>
      <c r="T551" s="9"/>
      <c r="U551" s="9"/>
    </row>
    <row r="552" spans="1:21" ht="15.75" customHeight="1" x14ac:dyDescent="0.2">
      <c r="A552" s="9"/>
      <c r="B552" s="9"/>
      <c r="C552" s="9"/>
      <c r="D552" s="9"/>
      <c r="E552" s="9"/>
      <c r="F552" s="9"/>
      <c r="G552" s="9"/>
      <c r="H552" s="9"/>
      <c r="I552" s="9"/>
      <c r="J552" s="9"/>
      <c r="K552" s="9"/>
      <c r="L552" s="9"/>
      <c r="M552" s="9"/>
      <c r="N552" s="9"/>
      <c r="O552" s="9"/>
      <c r="P552" s="9"/>
      <c r="Q552" s="9"/>
      <c r="R552" s="9"/>
      <c r="S552" s="9"/>
      <c r="T552" s="9"/>
      <c r="U552" s="9"/>
    </row>
    <row r="553" spans="1:21" ht="15.75" customHeight="1" x14ac:dyDescent="0.2">
      <c r="A553" s="9"/>
      <c r="B553" s="9"/>
      <c r="C553" s="9"/>
      <c r="D553" s="9"/>
      <c r="E553" s="9"/>
      <c r="F553" s="9"/>
      <c r="G553" s="9"/>
      <c r="H553" s="9"/>
      <c r="I553" s="9"/>
      <c r="J553" s="9"/>
      <c r="K553" s="9"/>
      <c r="L553" s="9"/>
      <c r="M553" s="9"/>
      <c r="N553" s="9"/>
      <c r="O553" s="9"/>
      <c r="P553" s="9"/>
      <c r="Q553" s="9"/>
      <c r="R553" s="9"/>
      <c r="S553" s="9"/>
      <c r="T553" s="9"/>
      <c r="U553" s="9"/>
    </row>
    <row r="554" spans="1:21" ht="15.75" customHeight="1" x14ac:dyDescent="0.2">
      <c r="A554" s="9"/>
      <c r="B554" s="9"/>
      <c r="C554" s="9"/>
      <c r="D554" s="9"/>
      <c r="E554" s="9"/>
      <c r="F554" s="9"/>
      <c r="G554" s="9"/>
      <c r="H554" s="9"/>
      <c r="I554" s="9"/>
      <c r="J554" s="9"/>
      <c r="K554" s="9"/>
      <c r="L554" s="9"/>
      <c r="M554" s="9"/>
      <c r="N554" s="9"/>
      <c r="O554" s="9"/>
      <c r="P554" s="9"/>
      <c r="Q554" s="9"/>
      <c r="R554" s="9"/>
      <c r="S554" s="9"/>
      <c r="T554" s="9"/>
      <c r="U554" s="9"/>
    </row>
    <row r="555" spans="1:21" ht="15.75" customHeight="1" x14ac:dyDescent="0.2">
      <c r="A555" s="9"/>
      <c r="B555" s="9"/>
      <c r="C555" s="9"/>
      <c r="D555" s="9"/>
      <c r="E555" s="9"/>
      <c r="F555" s="9"/>
      <c r="G555" s="9"/>
      <c r="H555" s="9"/>
      <c r="I555" s="9"/>
      <c r="J555" s="9"/>
      <c r="K555" s="9"/>
      <c r="L555" s="9"/>
      <c r="M555" s="9"/>
      <c r="N555" s="9"/>
      <c r="O555" s="9"/>
      <c r="P555" s="9"/>
      <c r="Q555" s="9"/>
      <c r="R555" s="9"/>
      <c r="S555" s="9"/>
      <c r="T555" s="9"/>
      <c r="U555" s="9"/>
    </row>
    <row r="556" spans="1:21" ht="15.75" customHeight="1" x14ac:dyDescent="0.2">
      <c r="A556" s="9"/>
      <c r="B556" s="9"/>
      <c r="C556" s="9"/>
      <c r="D556" s="9"/>
      <c r="E556" s="9"/>
      <c r="F556" s="9"/>
      <c r="G556" s="9"/>
      <c r="H556" s="9"/>
      <c r="I556" s="9"/>
      <c r="J556" s="9"/>
      <c r="K556" s="9"/>
      <c r="L556" s="9"/>
      <c r="M556" s="9"/>
      <c r="N556" s="9"/>
      <c r="O556" s="9"/>
      <c r="P556" s="9"/>
      <c r="Q556" s="9"/>
      <c r="R556" s="9"/>
      <c r="S556" s="9"/>
      <c r="T556" s="9"/>
      <c r="U556" s="9"/>
    </row>
    <row r="557" spans="1:21" ht="15.75" customHeight="1" x14ac:dyDescent="0.2">
      <c r="A557" s="9"/>
      <c r="B557" s="9"/>
      <c r="C557" s="9"/>
      <c r="D557" s="9"/>
      <c r="E557" s="9"/>
      <c r="F557" s="9"/>
      <c r="G557" s="9"/>
      <c r="H557" s="9"/>
      <c r="I557" s="9"/>
      <c r="J557" s="9"/>
      <c r="K557" s="9"/>
      <c r="L557" s="9"/>
      <c r="M557" s="9"/>
      <c r="N557" s="9"/>
      <c r="O557" s="9"/>
      <c r="P557" s="9"/>
      <c r="Q557" s="9"/>
      <c r="R557" s="9"/>
      <c r="S557" s="9"/>
      <c r="T557" s="9"/>
      <c r="U557" s="9"/>
    </row>
    <row r="558" spans="1:21" ht="15.75" customHeight="1" x14ac:dyDescent="0.2">
      <c r="A558" s="9"/>
      <c r="B558" s="9"/>
      <c r="C558" s="9"/>
      <c r="D558" s="9"/>
      <c r="E558" s="9"/>
      <c r="F558" s="9"/>
      <c r="G558" s="9"/>
      <c r="H558" s="9"/>
      <c r="I558" s="9"/>
      <c r="J558" s="9"/>
      <c r="K558" s="9"/>
      <c r="L558" s="9"/>
      <c r="M558" s="9"/>
      <c r="N558" s="9"/>
      <c r="O558" s="9"/>
      <c r="P558" s="9"/>
      <c r="Q558" s="9"/>
      <c r="R558" s="9"/>
      <c r="S558" s="9"/>
      <c r="T558" s="9"/>
      <c r="U558" s="9"/>
    </row>
    <row r="559" spans="1:21" ht="15.75" customHeight="1" x14ac:dyDescent="0.2">
      <c r="A559" s="9"/>
      <c r="B559" s="9"/>
      <c r="C559" s="9"/>
      <c r="D559" s="9"/>
      <c r="E559" s="9"/>
      <c r="F559" s="9"/>
      <c r="G559" s="9"/>
      <c r="H559" s="9"/>
      <c r="I559" s="9"/>
      <c r="J559" s="9"/>
      <c r="K559" s="9"/>
      <c r="L559" s="9"/>
      <c r="M559" s="9"/>
      <c r="N559" s="9"/>
      <c r="O559" s="9"/>
      <c r="P559" s="9"/>
      <c r="Q559" s="9"/>
      <c r="R559" s="9"/>
      <c r="S559" s="9"/>
      <c r="T559" s="9"/>
      <c r="U559" s="9"/>
    </row>
    <row r="560" spans="1:21" ht="15.75" customHeight="1" x14ac:dyDescent="0.2">
      <c r="A560" s="9"/>
      <c r="B560" s="9"/>
      <c r="C560" s="9"/>
      <c r="D560" s="9"/>
      <c r="E560" s="9"/>
      <c r="F560" s="9"/>
      <c r="G560" s="9"/>
      <c r="H560" s="9"/>
      <c r="I560" s="9"/>
      <c r="J560" s="9"/>
      <c r="K560" s="9"/>
      <c r="L560" s="9"/>
      <c r="M560" s="9"/>
      <c r="N560" s="9"/>
      <c r="O560" s="9"/>
      <c r="P560" s="9"/>
      <c r="Q560" s="9"/>
      <c r="R560" s="9"/>
      <c r="S560" s="9"/>
      <c r="T560" s="9"/>
      <c r="U560" s="9"/>
    </row>
    <row r="561" spans="1:21" ht="15.75" customHeight="1" x14ac:dyDescent="0.2">
      <c r="A561" s="9"/>
      <c r="B561" s="9"/>
      <c r="C561" s="9"/>
      <c r="D561" s="9"/>
      <c r="E561" s="9"/>
      <c r="F561" s="9"/>
      <c r="G561" s="9"/>
      <c r="H561" s="9"/>
      <c r="I561" s="9"/>
      <c r="J561" s="9"/>
      <c r="K561" s="9"/>
      <c r="L561" s="9"/>
      <c r="M561" s="9"/>
      <c r="N561" s="9"/>
      <c r="O561" s="9"/>
      <c r="P561" s="9"/>
      <c r="Q561" s="9"/>
      <c r="R561" s="9"/>
      <c r="S561" s="9"/>
      <c r="T561" s="9"/>
      <c r="U561" s="9"/>
    </row>
    <row r="562" spans="1:21" ht="15.75" customHeight="1" x14ac:dyDescent="0.2">
      <c r="A562" s="9"/>
      <c r="B562" s="9"/>
      <c r="C562" s="9"/>
      <c r="D562" s="9"/>
      <c r="E562" s="9"/>
      <c r="F562" s="9"/>
      <c r="G562" s="9"/>
      <c r="H562" s="9"/>
      <c r="I562" s="9"/>
      <c r="J562" s="9"/>
      <c r="K562" s="9"/>
      <c r="L562" s="9"/>
      <c r="M562" s="9"/>
      <c r="N562" s="9"/>
      <c r="O562" s="9"/>
      <c r="P562" s="9"/>
      <c r="Q562" s="9"/>
      <c r="R562" s="9"/>
      <c r="S562" s="9"/>
      <c r="T562" s="9"/>
      <c r="U562" s="9"/>
    </row>
    <row r="563" spans="1:21" ht="15.75" customHeight="1" x14ac:dyDescent="0.2">
      <c r="A563" s="9"/>
      <c r="B563" s="9"/>
      <c r="C563" s="9"/>
      <c r="D563" s="9"/>
      <c r="E563" s="9"/>
      <c r="F563" s="9"/>
      <c r="G563" s="9"/>
      <c r="H563" s="9"/>
      <c r="I563" s="9"/>
      <c r="J563" s="9"/>
      <c r="K563" s="9"/>
      <c r="L563" s="9"/>
      <c r="M563" s="9"/>
      <c r="N563" s="9"/>
      <c r="O563" s="9"/>
      <c r="P563" s="9"/>
      <c r="Q563" s="9"/>
      <c r="R563" s="9"/>
      <c r="S563" s="9"/>
      <c r="T563" s="9"/>
      <c r="U563" s="9"/>
    </row>
    <row r="564" spans="1:21" ht="15.75" customHeight="1" x14ac:dyDescent="0.2">
      <c r="A564" s="9"/>
      <c r="B564" s="9"/>
      <c r="C564" s="9"/>
      <c r="D564" s="9"/>
      <c r="E564" s="9"/>
      <c r="F564" s="9"/>
      <c r="G564" s="9"/>
      <c r="H564" s="9"/>
      <c r="I564" s="9"/>
      <c r="J564" s="9"/>
      <c r="K564" s="9"/>
      <c r="L564" s="9"/>
      <c r="M564" s="9"/>
      <c r="N564" s="9"/>
      <c r="O564" s="9"/>
      <c r="P564" s="9"/>
      <c r="Q564" s="9"/>
      <c r="R564" s="9"/>
      <c r="S564" s="9"/>
      <c r="T564" s="9"/>
      <c r="U564" s="9"/>
    </row>
    <row r="565" spans="1:21" ht="15.75" customHeight="1" x14ac:dyDescent="0.2">
      <c r="A565" s="9"/>
      <c r="B565" s="9"/>
      <c r="C565" s="9"/>
      <c r="D565" s="9"/>
      <c r="E565" s="9"/>
      <c r="F565" s="9"/>
      <c r="G565" s="9"/>
      <c r="H565" s="9"/>
      <c r="I565" s="9"/>
      <c r="J565" s="9"/>
      <c r="K565" s="9"/>
      <c r="L565" s="9"/>
      <c r="M565" s="9"/>
      <c r="N565" s="9"/>
      <c r="O565" s="9"/>
      <c r="P565" s="9"/>
      <c r="Q565" s="9"/>
      <c r="R565" s="9"/>
      <c r="S565" s="9"/>
      <c r="T565" s="9"/>
      <c r="U565" s="9"/>
    </row>
    <row r="566" spans="1:21" ht="15.75" customHeight="1" x14ac:dyDescent="0.2">
      <c r="A566" s="9"/>
      <c r="B566" s="9"/>
      <c r="C566" s="9"/>
      <c r="D566" s="9"/>
      <c r="E566" s="9"/>
      <c r="F566" s="9"/>
      <c r="G566" s="9"/>
      <c r="H566" s="9"/>
      <c r="I566" s="9"/>
      <c r="J566" s="9"/>
      <c r="K566" s="9"/>
      <c r="L566" s="9"/>
      <c r="M566" s="9"/>
      <c r="N566" s="9"/>
      <c r="O566" s="9"/>
      <c r="P566" s="9"/>
      <c r="Q566" s="9"/>
      <c r="R566" s="9"/>
      <c r="S566" s="9"/>
      <c r="T566" s="9"/>
      <c r="U566" s="9"/>
    </row>
    <row r="567" spans="1:21" ht="15.75" customHeight="1" x14ac:dyDescent="0.2">
      <c r="A567" s="9"/>
      <c r="B567" s="9"/>
      <c r="C567" s="9"/>
      <c r="D567" s="9"/>
      <c r="E567" s="9"/>
      <c r="F567" s="9"/>
      <c r="G567" s="9"/>
      <c r="H567" s="9"/>
      <c r="I567" s="9"/>
      <c r="J567" s="9"/>
      <c r="K567" s="9"/>
      <c r="L567" s="9"/>
      <c r="M567" s="9"/>
      <c r="N567" s="9"/>
      <c r="O567" s="9"/>
      <c r="P567" s="9"/>
      <c r="Q567" s="9"/>
      <c r="R567" s="9"/>
      <c r="S567" s="9"/>
      <c r="T567" s="9"/>
      <c r="U567" s="9"/>
    </row>
    <row r="568" spans="1:21" ht="15.75" customHeight="1" x14ac:dyDescent="0.2">
      <c r="A568" s="9"/>
      <c r="B568" s="9"/>
      <c r="C568" s="9"/>
      <c r="D568" s="9"/>
      <c r="E568" s="9"/>
      <c r="F568" s="9"/>
      <c r="G568" s="9"/>
      <c r="H568" s="9"/>
      <c r="I568" s="9"/>
      <c r="J568" s="9"/>
      <c r="K568" s="9"/>
      <c r="L568" s="9"/>
      <c r="M568" s="9"/>
      <c r="N568" s="9"/>
      <c r="O568" s="9"/>
      <c r="P568" s="9"/>
      <c r="Q568" s="9"/>
      <c r="R568" s="9"/>
      <c r="S568" s="9"/>
      <c r="T568" s="9"/>
      <c r="U568" s="9"/>
    </row>
    <row r="569" spans="1:21" ht="15.75" customHeight="1" x14ac:dyDescent="0.2">
      <c r="A569" s="9"/>
      <c r="B569" s="9"/>
      <c r="C569" s="9"/>
      <c r="D569" s="9"/>
      <c r="E569" s="9"/>
      <c r="F569" s="9"/>
      <c r="G569" s="9"/>
      <c r="H569" s="9"/>
      <c r="I569" s="9"/>
      <c r="J569" s="9"/>
      <c r="K569" s="9"/>
      <c r="L569" s="9"/>
      <c r="M569" s="9"/>
      <c r="N569" s="9"/>
      <c r="O569" s="9"/>
      <c r="P569" s="9"/>
      <c r="Q569" s="9"/>
      <c r="R569" s="9"/>
      <c r="S569" s="9"/>
      <c r="T569" s="9"/>
      <c r="U569" s="9"/>
    </row>
    <row r="570" spans="1:21" ht="15.75" customHeight="1" x14ac:dyDescent="0.2">
      <c r="A570" s="9"/>
      <c r="B570" s="9"/>
      <c r="C570" s="9"/>
      <c r="D570" s="9"/>
      <c r="E570" s="9"/>
      <c r="F570" s="9"/>
      <c r="G570" s="9"/>
      <c r="H570" s="9"/>
      <c r="I570" s="9"/>
      <c r="J570" s="9"/>
      <c r="K570" s="9"/>
      <c r="L570" s="9"/>
      <c r="M570" s="9"/>
      <c r="N570" s="9"/>
      <c r="O570" s="9"/>
      <c r="P570" s="9"/>
      <c r="Q570" s="9"/>
      <c r="R570" s="9"/>
      <c r="S570" s="9"/>
      <c r="T570" s="9"/>
      <c r="U570" s="9"/>
    </row>
    <row r="571" spans="1:21" ht="15.75" customHeight="1" x14ac:dyDescent="0.2">
      <c r="A571" s="9"/>
      <c r="B571" s="9"/>
      <c r="C571" s="9"/>
      <c r="D571" s="9"/>
      <c r="E571" s="9"/>
      <c r="F571" s="9"/>
      <c r="G571" s="9"/>
      <c r="H571" s="9"/>
      <c r="I571" s="9"/>
      <c r="J571" s="9"/>
      <c r="K571" s="9"/>
      <c r="L571" s="9"/>
      <c r="M571" s="9"/>
      <c r="N571" s="9"/>
      <c r="O571" s="9"/>
      <c r="P571" s="9"/>
      <c r="Q571" s="9"/>
      <c r="R571" s="9"/>
      <c r="S571" s="9"/>
      <c r="T571" s="9"/>
      <c r="U571" s="9"/>
    </row>
    <row r="572" spans="1:21" ht="15.75" customHeight="1" x14ac:dyDescent="0.2">
      <c r="A572" s="9"/>
      <c r="B572" s="9"/>
      <c r="C572" s="9"/>
      <c r="D572" s="9"/>
      <c r="E572" s="9"/>
      <c r="F572" s="9"/>
      <c r="G572" s="9"/>
      <c r="H572" s="9"/>
      <c r="I572" s="9"/>
      <c r="J572" s="9"/>
      <c r="K572" s="9"/>
      <c r="L572" s="9"/>
      <c r="M572" s="9"/>
      <c r="N572" s="9"/>
      <c r="O572" s="9"/>
      <c r="P572" s="9"/>
      <c r="Q572" s="9"/>
      <c r="R572" s="9"/>
      <c r="S572" s="9"/>
      <c r="T572" s="9"/>
      <c r="U572" s="9"/>
    </row>
    <row r="573" spans="1:21" ht="15.75" customHeight="1" x14ac:dyDescent="0.2">
      <c r="A573" s="9"/>
      <c r="B573" s="9"/>
      <c r="C573" s="9"/>
      <c r="D573" s="9"/>
      <c r="E573" s="9"/>
      <c r="F573" s="9"/>
      <c r="G573" s="9"/>
      <c r="H573" s="9"/>
      <c r="I573" s="9"/>
      <c r="J573" s="9"/>
      <c r="K573" s="9"/>
      <c r="L573" s="9"/>
      <c r="M573" s="9"/>
      <c r="N573" s="9"/>
      <c r="O573" s="9"/>
      <c r="P573" s="9"/>
      <c r="Q573" s="9"/>
      <c r="R573" s="9"/>
      <c r="S573" s="9"/>
      <c r="T573" s="9"/>
      <c r="U573" s="9"/>
    </row>
    <row r="574" spans="1:21" ht="15.75" customHeight="1" x14ac:dyDescent="0.2">
      <c r="A574" s="9"/>
      <c r="B574" s="9"/>
      <c r="C574" s="9"/>
      <c r="D574" s="9"/>
      <c r="E574" s="9"/>
      <c r="F574" s="9"/>
      <c r="G574" s="9"/>
      <c r="H574" s="9"/>
      <c r="I574" s="9"/>
      <c r="J574" s="9"/>
      <c r="K574" s="9"/>
      <c r="L574" s="9"/>
      <c r="M574" s="9"/>
      <c r="N574" s="9"/>
      <c r="O574" s="9"/>
      <c r="P574" s="9"/>
      <c r="Q574" s="9"/>
      <c r="R574" s="9"/>
      <c r="S574" s="9"/>
      <c r="T574" s="9"/>
      <c r="U574" s="9"/>
    </row>
    <row r="575" spans="1:21" ht="15.75" customHeight="1" x14ac:dyDescent="0.2">
      <c r="A575" s="9"/>
      <c r="B575" s="9"/>
      <c r="C575" s="9"/>
      <c r="D575" s="9"/>
      <c r="E575" s="9"/>
      <c r="F575" s="9"/>
      <c r="G575" s="9"/>
      <c r="H575" s="9"/>
      <c r="I575" s="9"/>
      <c r="J575" s="9"/>
      <c r="K575" s="9"/>
      <c r="L575" s="9"/>
      <c r="M575" s="9"/>
      <c r="N575" s="9"/>
      <c r="O575" s="9"/>
      <c r="P575" s="9"/>
      <c r="Q575" s="9"/>
      <c r="R575" s="9"/>
      <c r="S575" s="9"/>
      <c r="T575" s="9"/>
      <c r="U575" s="9"/>
    </row>
    <row r="576" spans="1:21" ht="15.75" customHeight="1" x14ac:dyDescent="0.2">
      <c r="A576" s="9"/>
      <c r="B576" s="9"/>
      <c r="C576" s="9"/>
      <c r="D576" s="9"/>
      <c r="E576" s="9"/>
      <c r="F576" s="9"/>
      <c r="G576" s="9"/>
      <c r="H576" s="9"/>
      <c r="I576" s="9"/>
      <c r="J576" s="9"/>
      <c r="K576" s="9"/>
      <c r="L576" s="9"/>
      <c r="M576" s="9"/>
      <c r="N576" s="9"/>
      <c r="O576" s="9"/>
      <c r="P576" s="9"/>
      <c r="Q576" s="9"/>
      <c r="R576" s="9"/>
      <c r="S576" s="9"/>
      <c r="T576" s="9"/>
      <c r="U576" s="9"/>
    </row>
    <row r="577" spans="1:21" ht="15.75" customHeight="1" x14ac:dyDescent="0.2">
      <c r="A577" s="9"/>
      <c r="B577" s="9"/>
      <c r="C577" s="9"/>
      <c r="D577" s="9"/>
      <c r="E577" s="9"/>
      <c r="F577" s="9"/>
      <c r="G577" s="9"/>
      <c r="H577" s="9"/>
      <c r="I577" s="9"/>
      <c r="J577" s="9"/>
      <c r="K577" s="9"/>
      <c r="L577" s="9"/>
      <c r="M577" s="9"/>
      <c r="N577" s="9"/>
      <c r="O577" s="9"/>
      <c r="P577" s="9"/>
      <c r="Q577" s="9"/>
      <c r="R577" s="9"/>
      <c r="S577" s="9"/>
      <c r="T577" s="9"/>
      <c r="U577" s="9"/>
    </row>
    <row r="578" spans="1:21" ht="15.75" customHeight="1" x14ac:dyDescent="0.2">
      <c r="A578" s="9"/>
      <c r="B578" s="9"/>
      <c r="C578" s="9"/>
      <c r="D578" s="9"/>
      <c r="E578" s="9"/>
      <c r="F578" s="9"/>
      <c r="G578" s="9"/>
      <c r="H578" s="9"/>
      <c r="I578" s="9"/>
      <c r="J578" s="9"/>
      <c r="K578" s="9"/>
      <c r="L578" s="9"/>
      <c r="M578" s="9"/>
      <c r="N578" s="9"/>
      <c r="O578" s="9"/>
      <c r="P578" s="9"/>
      <c r="Q578" s="9"/>
      <c r="R578" s="9"/>
      <c r="S578" s="9"/>
      <c r="T578" s="9"/>
      <c r="U578" s="9"/>
    </row>
    <row r="579" spans="1:21" ht="15.75" customHeight="1" x14ac:dyDescent="0.2">
      <c r="A579" s="9"/>
      <c r="B579" s="9"/>
      <c r="C579" s="9"/>
      <c r="D579" s="9"/>
      <c r="E579" s="9"/>
      <c r="F579" s="9"/>
      <c r="G579" s="9"/>
      <c r="H579" s="9"/>
      <c r="I579" s="9"/>
      <c r="J579" s="9"/>
      <c r="K579" s="9"/>
      <c r="L579" s="9"/>
      <c r="M579" s="9"/>
      <c r="N579" s="9"/>
      <c r="O579" s="9"/>
      <c r="P579" s="9"/>
      <c r="Q579" s="9"/>
      <c r="R579" s="9"/>
      <c r="S579" s="9"/>
      <c r="T579" s="9"/>
      <c r="U579" s="9"/>
    </row>
    <row r="580" spans="1:21" ht="15.75" customHeight="1" x14ac:dyDescent="0.2">
      <c r="A580" s="9"/>
      <c r="B580" s="9"/>
      <c r="C580" s="9"/>
      <c r="D580" s="9"/>
      <c r="E580" s="9"/>
      <c r="F580" s="9"/>
      <c r="G580" s="9"/>
      <c r="H580" s="9"/>
      <c r="I580" s="9"/>
      <c r="J580" s="9"/>
      <c r="K580" s="9"/>
      <c r="L580" s="9"/>
      <c r="M580" s="9"/>
      <c r="N580" s="9"/>
      <c r="O580" s="9"/>
      <c r="P580" s="9"/>
      <c r="Q580" s="9"/>
      <c r="R580" s="9"/>
      <c r="S580" s="9"/>
      <c r="T580" s="9"/>
      <c r="U580" s="9"/>
    </row>
    <row r="581" spans="1:21" ht="15.75" customHeight="1" x14ac:dyDescent="0.2">
      <c r="A581" s="9"/>
      <c r="B581" s="9"/>
      <c r="C581" s="9"/>
      <c r="D581" s="9"/>
      <c r="E581" s="9"/>
      <c r="F581" s="9"/>
      <c r="G581" s="9"/>
      <c r="H581" s="9"/>
      <c r="I581" s="9"/>
      <c r="J581" s="9"/>
      <c r="K581" s="9"/>
      <c r="L581" s="9"/>
      <c r="M581" s="9"/>
      <c r="N581" s="9"/>
      <c r="O581" s="9"/>
      <c r="P581" s="9"/>
      <c r="Q581" s="9"/>
      <c r="R581" s="9"/>
      <c r="S581" s="9"/>
      <c r="T581" s="9"/>
      <c r="U581" s="9"/>
    </row>
    <row r="582" spans="1:21" ht="15.75" customHeight="1" x14ac:dyDescent="0.2">
      <c r="A582" s="9"/>
      <c r="B582" s="9"/>
      <c r="C582" s="9"/>
      <c r="D582" s="9"/>
      <c r="E582" s="9"/>
      <c r="F582" s="9"/>
      <c r="G582" s="9"/>
      <c r="H582" s="9"/>
      <c r="I582" s="9"/>
      <c r="J582" s="9"/>
      <c r="K582" s="9"/>
      <c r="L582" s="9"/>
      <c r="M582" s="9"/>
      <c r="N582" s="9"/>
      <c r="O582" s="9"/>
      <c r="P582" s="9"/>
      <c r="Q582" s="9"/>
      <c r="R582" s="9"/>
      <c r="S582" s="9"/>
      <c r="T582" s="9"/>
      <c r="U582" s="9"/>
    </row>
    <row r="583" spans="1:21" ht="15.75" customHeight="1" x14ac:dyDescent="0.2">
      <c r="A583" s="9"/>
      <c r="B583" s="9"/>
      <c r="C583" s="9"/>
      <c r="D583" s="9"/>
      <c r="E583" s="9"/>
      <c r="F583" s="9"/>
      <c r="G583" s="9"/>
      <c r="H583" s="9"/>
      <c r="I583" s="9"/>
      <c r="J583" s="9"/>
      <c r="K583" s="9"/>
      <c r="L583" s="9"/>
      <c r="M583" s="9"/>
      <c r="N583" s="9"/>
      <c r="O583" s="9"/>
      <c r="P583" s="9"/>
      <c r="Q583" s="9"/>
      <c r="R583" s="9"/>
      <c r="S583" s="9"/>
      <c r="T583" s="9"/>
      <c r="U583" s="9"/>
    </row>
    <row r="584" spans="1:21" ht="15.75" customHeight="1" x14ac:dyDescent="0.2">
      <c r="A584" s="9"/>
      <c r="B584" s="9"/>
      <c r="C584" s="9"/>
      <c r="D584" s="9"/>
      <c r="E584" s="9"/>
      <c r="F584" s="9"/>
      <c r="G584" s="9"/>
      <c r="H584" s="9"/>
      <c r="I584" s="9"/>
      <c r="J584" s="9"/>
      <c r="K584" s="9"/>
      <c r="L584" s="9"/>
      <c r="M584" s="9"/>
      <c r="N584" s="9"/>
      <c r="O584" s="9"/>
      <c r="P584" s="9"/>
      <c r="Q584" s="9"/>
      <c r="R584" s="9"/>
      <c r="S584" s="9"/>
      <c r="T584" s="9"/>
      <c r="U584" s="9"/>
    </row>
    <row r="585" spans="1:21" ht="15.75" customHeight="1" x14ac:dyDescent="0.2">
      <c r="A585" s="9"/>
      <c r="B585" s="9"/>
      <c r="C585" s="9"/>
      <c r="D585" s="9"/>
      <c r="E585" s="9"/>
      <c r="F585" s="9"/>
      <c r="G585" s="9"/>
      <c r="H585" s="9"/>
      <c r="I585" s="9"/>
      <c r="J585" s="9"/>
      <c r="K585" s="9"/>
      <c r="L585" s="9"/>
      <c r="M585" s="9"/>
      <c r="N585" s="9"/>
      <c r="O585" s="9"/>
      <c r="P585" s="9"/>
      <c r="Q585" s="9"/>
      <c r="R585" s="9"/>
      <c r="S585" s="9"/>
      <c r="T585" s="9"/>
      <c r="U585" s="9"/>
    </row>
    <row r="586" spans="1:21" ht="15.75" customHeight="1" x14ac:dyDescent="0.2">
      <c r="A586" s="9"/>
      <c r="B586" s="9"/>
      <c r="C586" s="9"/>
      <c r="D586" s="9"/>
      <c r="E586" s="9"/>
      <c r="F586" s="9"/>
      <c r="G586" s="9"/>
      <c r="H586" s="9"/>
      <c r="I586" s="9"/>
      <c r="J586" s="9"/>
      <c r="K586" s="9"/>
      <c r="L586" s="9"/>
      <c r="M586" s="9"/>
      <c r="N586" s="9"/>
      <c r="O586" s="9"/>
      <c r="P586" s="9"/>
      <c r="Q586" s="9"/>
      <c r="R586" s="9"/>
      <c r="S586" s="9"/>
      <c r="T586" s="9"/>
      <c r="U586" s="9"/>
    </row>
    <row r="587" spans="1:21" ht="15.75" customHeight="1" x14ac:dyDescent="0.2">
      <c r="A587" s="9"/>
      <c r="B587" s="9"/>
      <c r="C587" s="9"/>
      <c r="D587" s="9"/>
      <c r="E587" s="9"/>
      <c r="F587" s="9"/>
      <c r="G587" s="9"/>
      <c r="H587" s="9"/>
      <c r="I587" s="9"/>
      <c r="J587" s="9"/>
      <c r="K587" s="9"/>
      <c r="L587" s="9"/>
      <c r="M587" s="9"/>
      <c r="N587" s="9"/>
      <c r="O587" s="9"/>
      <c r="P587" s="9"/>
      <c r="Q587" s="9"/>
      <c r="R587" s="9"/>
      <c r="S587" s="9"/>
      <c r="T587" s="9"/>
      <c r="U587" s="9"/>
    </row>
    <row r="588" spans="1:21" ht="15.75" customHeight="1" x14ac:dyDescent="0.2">
      <c r="A588" s="9"/>
      <c r="B588" s="9"/>
      <c r="C588" s="9"/>
      <c r="D588" s="9"/>
      <c r="E588" s="9"/>
      <c r="F588" s="9"/>
      <c r="G588" s="9"/>
      <c r="H588" s="9"/>
      <c r="I588" s="9"/>
      <c r="J588" s="9"/>
      <c r="K588" s="9"/>
      <c r="L588" s="9"/>
      <c r="M588" s="9"/>
      <c r="N588" s="9"/>
      <c r="O588" s="9"/>
      <c r="P588" s="9"/>
      <c r="Q588" s="9"/>
      <c r="R588" s="9"/>
      <c r="S588" s="9"/>
      <c r="T588" s="9"/>
      <c r="U588" s="9"/>
    </row>
    <row r="589" spans="1:21" ht="15.75" customHeight="1" x14ac:dyDescent="0.2">
      <c r="A589" s="9"/>
      <c r="B589" s="9"/>
      <c r="C589" s="9"/>
      <c r="D589" s="9"/>
      <c r="E589" s="9"/>
      <c r="F589" s="9"/>
      <c r="G589" s="9"/>
      <c r="H589" s="9"/>
      <c r="I589" s="9"/>
      <c r="J589" s="9"/>
      <c r="K589" s="9"/>
      <c r="L589" s="9"/>
      <c r="M589" s="9"/>
      <c r="N589" s="9"/>
      <c r="O589" s="9"/>
      <c r="P589" s="9"/>
      <c r="Q589" s="9"/>
      <c r="R589" s="9"/>
      <c r="S589" s="9"/>
      <c r="T589" s="9"/>
      <c r="U589" s="9"/>
    </row>
    <row r="590" spans="1:21" ht="15.75" customHeight="1" x14ac:dyDescent="0.2">
      <c r="A590" s="9"/>
      <c r="B590" s="9"/>
      <c r="C590" s="9"/>
      <c r="D590" s="9"/>
      <c r="E590" s="9"/>
      <c r="F590" s="9"/>
      <c r="G590" s="9"/>
      <c r="H590" s="9"/>
      <c r="I590" s="9"/>
      <c r="J590" s="9"/>
      <c r="K590" s="9"/>
      <c r="L590" s="9"/>
      <c r="M590" s="9"/>
      <c r="N590" s="9"/>
      <c r="O590" s="9"/>
      <c r="P590" s="9"/>
      <c r="Q590" s="9"/>
      <c r="R590" s="9"/>
      <c r="S590" s="9"/>
      <c r="T590" s="9"/>
      <c r="U590" s="9"/>
    </row>
    <row r="591" spans="1:21" ht="15.75" customHeight="1" x14ac:dyDescent="0.2">
      <c r="A591" s="9"/>
      <c r="B591" s="9"/>
      <c r="C591" s="9"/>
      <c r="D591" s="9"/>
      <c r="E591" s="9"/>
      <c r="F591" s="9"/>
      <c r="G591" s="9"/>
      <c r="H591" s="9"/>
      <c r="I591" s="9"/>
      <c r="J591" s="9"/>
      <c r="K591" s="9"/>
      <c r="L591" s="9"/>
      <c r="M591" s="9"/>
      <c r="N591" s="9"/>
      <c r="O591" s="9"/>
      <c r="P591" s="9"/>
      <c r="Q591" s="9"/>
      <c r="R591" s="9"/>
      <c r="S591" s="9"/>
      <c r="T591" s="9"/>
      <c r="U591" s="9"/>
    </row>
    <row r="592" spans="1:21" ht="15.75" customHeight="1" x14ac:dyDescent="0.2">
      <c r="A592" s="9"/>
      <c r="B592" s="9"/>
      <c r="C592" s="9"/>
      <c r="D592" s="9"/>
      <c r="E592" s="9"/>
      <c r="F592" s="9"/>
      <c r="G592" s="9"/>
      <c r="H592" s="9"/>
      <c r="I592" s="9"/>
      <c r="J592" s="9"/>
      <c r="K592" s="9"/>
      <c r="L592" s="9"/>
      <c r="M592" s="9"/>
      <c r="N592" s="9"/>
      <c r="O592" s="9"/>
      <c r="P592" s="9"/>
      <c r="Q592" s="9"/>
      <c r="R592" s="9"/>
      <c r="S592" s="9"/>
      <c r="T592" s="9"/>
      <c r="U592" s="9"/>
    </row>
    <row r="593" spans="1:21" ht="15.75" customHeight="1" x14ac:dyDescent="0.2">
      <c r="A593" s="9"/>
      <c r="B593" s="9"/>
      <c r="C593" s="9"/>
      <c r="D593" s="9"/>
      <c r="E593" s="9"/>
      <c r="F593" s="9"/>
      <c r="G593" s="9"/>
      <c r="H593" s="9"/>
      <c r="I593" s="9"/>
      <c r="J593" s="9"/>
      <c r="K593" s="9"/>
      <c r="L593" s="9"/>
      <c r="M593" s="9"/>
      <c r="N593" s="9"/>
      <c r="O593" s="9"/>
      <c r="P593" s="9"/>
      <c r="Q593" s="9"/>
      <c r="R593" s="9"/>
      <c r="S593" s="9"/>
      <c r="T593" s="9"/>
      <c r="U593" s="9"/>
    </row>
    <row r="594" spans="1:21" ht="15.75" customHeight="1" x14ac:dyDescent="0.2">
      <c r="A594" s="9"/>
      <c r="B594" s="9"/>
      <c r="C594" s="9"/>
      <c r="D594" s="9"/>
      <c r="E594" s="9"/>
      <c r="F594" s="9"/>
      <c r="G594" s="9"/>
      <c r="H594" s="9"/>
      <c r="I594" s="9"/>
      <c r="J594" s="9"/>
      <c r="K594" s="9"/>
      <c r="L594" s="9"/>
      <c r="M594" s="9"/>
      <c r="N594" s="9"/>
      <c r="O594" s="9"/>
      <c r="P594" s="9"/>
      <c r="Q594" s="9"/>
      <c r="R594" s="9"/>
      <c r="S594" s="9"/>
      <c r="T594" s="9"/>
      <c r="U594" s="9"/>
    </row>
    <row r="595" spans="1:21" ht="15.75" customHeight="1" x14ac:dyDescent="0.2">
      <c r="A595" s="9"/>
      <c r="B595" s="9"/>
      <c r="C595" s="9"/>
      <c r="D595" s="9"/>
      <c r="E595" s="9"/>
      <c r="F595" s="9"/>
      <c r="G595" s="9"/>
      <c r="H595" s="9"/>
      <c r="I595" s="9"/>
      <c r="J595" s="9"/>
      <c r="K595" s="9"/>
      <c r="L595" s="9"/>
      <c r="M595" s="9"/>
      <c r="N595" s="9"/>
      <c r="O595" s="9"/>
      <c r="P595" s="9"/>
      <c r="Q595" s="9"/>
      <c r="R595" s="9"/>
      <c r="S595" s="9"/>
      <c r="T595" s="9"/>
      <c r="U595" s="9"/>
    </row>
    <row r="596" spans="1:21" ht="15.75" customHeight="1" x14ac:dyDescent="0.2">
      <c r="A596" s="9"/>
      <c r="B596" s="9"/>
      <c r="C596" s="9"/>
      <c r="D596" s="9"/>
      <c r="E596" s="9"/>
      <c r="F596" s="9"/>
      <c r="G596" s="9"/>
      <c r="H596" s="9"/>
      <c r="I596" s="9"/>
      <c r="J596" s="9"/>
      <c r="K596" s="9"/>
      <c r="L596" s="9"/>
      <c r="M596" s="9"/>
      <c r="N596" s="9"/>
      <c r="O596" s="9"/>
      <c r="P596" s="9"/>
      <c r="Q596" s="9"/>
      <c r="R596" s="9"/>
      <c r="S596" s="9"/>
      <c r="T596" s="9"/>
      <c r="U596" s="9"/>
    </row>
    <row r="597" spans="1:21" ht="15.75" customHeight="1" x14ac:dyDescent="0.2">
      <c r="A597" s="9"/>
      <c r="B597" s="9"/>
      <c r="C597" s="9"/>
      <c r="D597" s="9"/>
      <c r="E597" s="9"/>
      <c r="F597" s="9"/>
      <c r="G597" s="9"/>
      <c r="H597" s="9"/>
      <c r="I597" s="9"/>
      <c r="J597" s="9"/>
      <c r="K597" s="9"/>
      <c r="L597" s="9"/>
      <c r="M597" s="9"/>
      <c r="N597" s="9"/>
      <c r="O597" s="9"/>
      <c r="P597" s="9"/>
      <c r="Q597" s="9"/>
      <c r="R597" s="9"/>
      <c r="S597" s="9"/>
      <c r="T597" s="9"/>
      <c r="U597" s="9"/>
    </row>
    <row r="598" spans="1:21" ht="15.75" customHeight="1" x14ac:dyDescent="0.2">
      <c r="A598" s="9"/>
      <c r="B598" s="9"/>
      <c r="C598" s="9"/>
      <c r="D598" s="9"/>
      <c r="E598" s="9"/>
      <c r="F598" s="9"/>
      <c r="G598" s="9"/>
      <c r="H598" s="9"/>
      <c r="I598" s="9"/>
      <c r="J598" s="9"/>
      <c r="K598" s="9"/>
      <c r="L598" s="9"/>
      <c r="M598" s="9"/>
      <c r="N598" s="9"/>
      <c r="O598" s="9"/>
      <c r="P598" s="9"/>
      <c r="Q598" s="9"/>
      <c r="R598" s="9"/>
      <c r="S598" s="9"/>
      <c r="T598" s="9"/>
      <c r="U598" s="9"/>
    </row>
    <row r="599" spans="1:21" ht="15.75" customHeight="1" x14ac:dyDescent="0.2">
      <c r="A599" s="9"/>
      <c r="B599" s="9"/>
      <c r="C599" s="9"/>
      <c r="D599" s="9"/>
      <c r="E599" s="9"/>
      <c r="F599" s="9"/>
      <c r="G599" s="9"/>
      <c r="H599" s="9"/>
      <c r="I599" s="9"/>
      <c r="J599" s="9"/>
      <c r="K599" s="9"/>
      <c r="L599" s="9"/>
      <c r="M599" s="9"/>
      <c r="N599" s="9"/>
      <c r="O599" s="9"/>
      <c r="P599" s="9"/>
      <c r="Q599" s="9"/>
      <c r="R599" s="9"/>
      <c r="S599" s="9"/>
      <c r="T599" s="9"/>
      <c r="U599" s="9"/>
    </row>
    <row r="600" spans="1:21" ht="15.75" customHeight="1" x14ac:dyDescent="0.2">
      <c r="A600" s="9"/>
      <c r="B600" s="9"/>
      <c r="C600" s="9"/>
      <c r="D600" s="9"/>
      <c r="E600" s="9"/>
      <c r="F600" s="9"/>
      <c r="G600" s="9"/>
      <c r="H600" s="9"/>
      <c r="I600" s="9"/>
      <c r="J600" s="9"/>
      <c r="K600" s="9"/>
      <c r="L600" s="9"/>
      <c r="M600" s="9"/>
      <c r="N600" s="9"/>
      <c r="O600" s="9"/>
      <c r="P600" s="9"/>
      <c r="Q600" s="9"/>
      <c r="R600" s="9"/>
      <c r="S600" s="9"/>
      <c r="T600" s="9"/>
      <c r="U600" s="9"/>
    </row>
    <row r="601" spans="1:21" ht="15.75" customHeight="1" x14ac:dyDescent="0.2">
      <c r="A601" s="9"/>
      <c r="B601" s="9"/>
      <c r="C601" s="9"/>
      <c r="D601" s="9"/>
      <c r="E601" s="9"/>
      <c r="F601" s="9"/>
      <c r="G601" s="9"/>
      <c r="H601" s="9"/>
      <c r="I601" s="9"/>
      <c r="J601" s="9"/>
      <c r="K601" s="9"/>
      <c r="L601" s="9"/>
      <c r="M601" s="9"/>
      <c r="N601" s="9"/>
      <c r="O601" s="9"/>
      <c r="P601" s="9"/>
      <c r="Q601" s="9"/>
      <c r="R601" s="9"/>
      <c r="S601" s="9"/>
      <c r="T601" s="9"/>
      <c r="U601" s="9"/>
    </row>
    <row r="602" spans="1:21" ht="15.75" customHeight="1" x14ac:dyDescent="0.2">
      <c r="A602" s="9"/>
      <c r="B602" s="9"/>
      <c r="C602" s="9"/>
      <c r="D602" s="9"/>
      <c r="E602" s="9"/>
      <c r="F602" s="9"/>
      <c r="G602" s="9"/>
      <c r="H602" s="9"/>
      <c r="I602" s="9"/>
      <c r="J602" s="9"/>
      <c r="K602" s="9"/>
      <c r="L602" s="9"/>
      <c r="M602" s="9"/>
      <c r="N602" s="9"/>
      <c r="O602" s="9"/>
      <c r="P602" s="9"/>
      <c r="Q602" s="9"/>
      <c r="R602" s="9"/>
      <c r="S602" s="9"/>
      <c r="T602" s="9"/>
      <c r="U602" s="9"/>
    </row>
    <row r="603" spans="1:21" ht="15.75" customHeight="1" x14ac:dyDescent="0.2">
      <c r="A603" s="9"/>
      <c r="B603" s="9"/>
      <c r="C603" s="9"/>
      <c r="D603" s="9"/>
      <c r="E603" s="9"/>
      <c r="F603" s="9"/>
      <c r="G603" s="9"/>
      <c r="H603" s="9"/>
      <c r="I603" s="9"/>
      <c r="J603" s="9"/>
      <c r="K603" s="9"/>
      <c r="L603" s="9"/>
      <c r="M603" s="9"/>
      <c r="N603" s="9"/>
      <c r="O603" s="9"/>
      <c r="P603" s="9"/>
      <c r="Q603" s="9"/>
      <c r="R603" s="9"/>
      <c r="S603" s="9"/>
      <c r="T603" s="9"/>
      <c r="U603" s="9"/>
    </row>
    <row r="604" spans="1:21" ht="15.75" customHeight="1" x14ac:dyDescent="0.2">
      <c r="A604" s="9"/>
      <c r="B604" s="9"/>
      <c r="C604" s="9"/>
      <c r="D604" s="9"/>
      <c r="E604" s="9"/>
      <c r="F604" s="9"/>
      <c r="G604" s="9"/>
      <c r="H604" s="9"/>
      <c r="I604" s="9"/>
      <c r="J604" s="9"/>
      <c r="K604" s="9"/>
      <c r="L604" s="9"/>
      <c r="M604" s="9"/>
      <c r="N604" s="9"/>
      <c r="O604" s="9"/>
      <c r="P604" s="9"/>
      <c r="Q604" s="9"/>
      <c r="R604" s="9"/>
      <c r="S604" s="9"/>
      <c r="T604" s="9"/>
      <c r="U604" s="9"/>
    </row>
    <row r="605" spans="1:21" ht="15.75" customHeight="1" x14ac:dyDescent="0.2">
      <c r="A605" s="9"/>
      <c r="B605" s="9"/>
      <c r="C605" s="9"/>
      <c r="D605" s="9"/>
      <c r="E605" s="9"/>
      <c r="F605" s="9"/>
      <c r="G605" s="9"/>
      <c r="H605" s="9"/>
      <c r="I605" s="9"/>
      <c r="J605" s="9"/>
      <c r="K605" s="9"/>
      <c r="L605" s="9"/>
      <c r="M605" s="9"/>
      <c r="N605" s="9"/>
      <c r="O605" s="9"/>
      <c r="P605" s="9"/>
      <c r="Q605" s="9"/>
      <c r="R605" s="9"/>
      <c r="S605" s="9"/>
      <c r="T605" s="9"/>
      <c r="U605" s="9"/>
    </row>
    <row r="606" spans="1:21" ht="15.75" customHeight="1" x14ac:dyDescent="0.2">
      <c r="A606" s="9"/>
      <c r="B606" s="9"/>
      <c r="C606" s="9"/>
      <c r="D606" s="9"/>
      <c r="E606" s="9"/>
      <c r="F606" s="9"/>
      <c r="G606" s="9"/>
      <c r="H606" s="9"/>
      <c r="I606" s="9"/>
      <c r="J606" s="9"/>
      <c r="K606" s="9"/>
      <c r="L606" s="9"/>
      <c r="M606" s="9"/>
      <c r="N606" s="9"/>
      <c r="O606" s="9"/>
      <c r="P606" s="9"/>
      <c r="Q606" s="9"/>
      <c r="R606" s="9"/>
      <c r="S606" s="9"/>
      <c r="T606" s="9"/>
      <c r="U606" s="9"/>
    </row>
    <row r="607" spans="1:21" ht="15.75" customHeight="1" x14ac:dyDescent="0.2">
      <c r="A607" s="9"/>
      <c r="B607" s="9"/>
      <c r="C607" s="9"/>
      <c r="D607" s="9"/>
      <c r="E607" s="9"/>
      <c r="F607" s="9"/>
      <c r="G607" s="9"/>
      <c r="H607" s="9"/>
      <c r="I607" s="9"/>
      <c r="J607" s="9"/>
      <c r="K607" s="9"/>
      <c r="L607" s="9"/>
      <c r="M607" s="9"/>
      <c r="N607" s="9"/>
      <c r="O607" s="9"/>
      <c r="P607" s="9"/>
      <c r="Q607" s="9"/>
      <c r="R607" s="9"/>
      <c r="S607" s="9"/>
      <c r="T607" s="9"/>
      <c r="U607" s="9"/>
    </row>
    <row r="608" spans="1:21" ht="15.75" customHeight="1" x14ac:dyDescent="0.2">
      <c r="A608" s="9"/>
      <c r="B608" s="9"/>
      <c r="C608" s="9"/>
      <c r="D608" s="9"/>
      <c r="E608" s="9"/>
      <c r="F608" s="9"/>
      <c r="G608" s="9"/>
      <c r="H608" s="9"/>
      <c r="I608" s="9"/>
      <c r="J608" s="9"/>
      <c r="K608" s="9"/>
      <c r="L608" s="9"/>
      <c r="M608" s="9"/>
      <c r="N608" s="9"/>
      <c r="O608" s="9"/>
      <c r="P608" s="9"/>
      <c r="Q608" s="9"/>
      <c r="R608" s="9"/>
      <c r="S608" s="9"/>
      <c r="T608" s="9"/>
      <c r="U608" s="9"/>
    </row>
    <row r="609" spans="1:21" ht="15.75" customHeight="1" x14ac:dyDescent="0.2">
      <c r="A609" s="9"/>
      <c r="B609" s="9"/>
      <c r="C609" s="9"/>
      <c r="D609" s="9"/>
      <c r="E609" s="9"/>
      <c r="F609" s="9"/>
      <c r="G609" s="9"/>
      <c r="H609" s="9"/>
      <c r="I609" s="9"/>
      <c r="J609" s="9"/>
      <c r="K609" s="9"/>
      <c r="L609" s="9"/>
      <c r="M609" s="9"/>
      <c r="N609" s="9"/>
      <c r="O609" s="9"/>
      <c r="P609" s="9"/>
      <c r="Q609" s="9"/>
      <c r="R609" s="9"/>
      <c r="S609" s="9"/>
      <c r="T609" s="9"/>
      <c r="U609" s="9"/>
    </row>
    <row r="610" spans="1:21" ht="15.75" customHeight="1" x14ac:dyDescent="0.2">
      <c r="A610" s="9"/>
      <c r="B610" s="9"/>
      <c r="C610" s="9"/>
      <c r="D610" s="9"/>
      <c r="E610" s="9"/>
      <c r="F610" s="9"/>
      <c r="G610" s="9"/>
      <c r="H610" s="9"/>
      <c r="I610" s="9"/>
      <c r="J610" s="9"/>
      <c r="K610" s="9"/>
      <c r="L610" s="9"/>
      <c r="M610" s="9"/>
      <c r="N610" s="9"/>
      <c r="O610" s="9"/>
      <c r="P610" s="9"/>
      <c r="Q610" s="9"/>
      <c r="R610" s="9"/>
      <c r="S610" s="9"/>
      <c r="T610" s="9"/>
      <c r="U610" s="9"/>
    </row>
    <row r="611" spans="1:21" ht="15.75" customHeight="1" x14ac:dyDescent="0.2">
      <c r="A611" s="9"/>
      <c r="B611" s="9"/>
      <c r="C611" s="9"/>
      <c r="D611" s="9"/>
      <c r="E611" s="9"/>
      <c r="F611" s="9"/>
      <c r="G611" s="9"/>
      <c r="H611" s="9"/>
      <c r="I611" s="9"/>
      <c r="J611" s="9"/>
      <c r="K611" s="9"/>
      <c r="L611" s="9"/>
      <c r="M611" s="9"/>
      <c r="N611" s="9"/>
      <c r="O611" s="9"/>
      <c r="P611" s="9"/>
      <c r="Q611" s="9"/>
      <c r="R611" s="9"/>
      <c r="S611" s="9"/>
      <c r="T611" s="9"/>
      <c r="U611" s="9"/>
    </row>
    <row r="612" spans="1:21" ht="15.75" customHeight="1" x14ac:dyDescent="0.2">
      <c r="A612" s="9"/>
      <c r="B612" s="9"/>
      <c r="C612" s="9"/>
      <c r="D612" s="9"/>
      <c r="E612" s="9"/>
      <c r="F612" s="9"/>
      <c r="G612" s="9"/>
      <c r="H612" s="9"/>
      <c r="I612" s="9"/>
      <c r="J612" s="9"/>
      <c r="K612" s="9"/>
      <c r="L612" s="9"/>
      <c r="M612" s="9"/>
      <c r="N612" s="9"/>
      <c r="O612" s="9"/>
      <c r="P612" s="9"/>
      <c r="Q612" s="9"/>
      <c r="R612" s="9"/>
      <c r="S612" s="9"/>
      <c r="T612" s="9"/>
      <c r="U612" s="9"/>
    </row>
    <row r="613" spans="1:21" ht="15.75" customHeight="1" x14ac:dyDescent="0.2">
      <c r="A613" s="9"/>
      <c r="B613" s="9"/>
      <c r="C613" s="9"/>
      <c r="D613" s="9"/>
      <c r="E613" s="9"/>
      <c r="F613" s="9"/>
      <c r="G613" s="9"/>
      <c r="H613" s="9"/>
      <c r="I613" s="9"/>
      <c r="J613" s="9"/>
      <c r="K613" s="9"/>
      <c r="L613" s="9"/>
      <c r="M613" s="9"/>
      <c r="N613" s="9"/>
      <c r="O613" s="9"/>
      <c r="P613" s="9"/>
      <c r="Q613" s="9"/>
      <c r="R613" s="9"/>
      <c r="S613" s="9"/>
      <c r="T613" s="9"/>
      <c r="U613" s="9"/>
    </row>
    <row r="614" spans="1:21" ht="15.75" customHeight="1" x14ac:dyDescent="0.2">
      <c r="A614" s="9"/>
      <c r="B614" s="9"/>
      <c r="C614" s="9"/>
      <c r="D614" s="9"/>
      <c r="E614" s="9"/>
      <c r="F614" s="9"/>
      <c r="G614" s="9"/>
      <c r="H614" s="9"/>
      <c r="I614" s="9"/>
      <c r="J614" s="9"/>
      <c r="K614" s="9"/>
      <c r="L614" s="9"/>
      <c r="M614" s="9"/>
      <c r="N614" s="9"/>
      <c r="O614" s="9"/>
      <c r="P614" s="9"/>
      <c r="Q614" s="9"/>
      <c r="R614" s="9"/>
      <c r="S614" s="9"/>
      <c r="T614" s="9"/>
      <c r="U614" s="9"/>
    </row>
    <row r="615" spans="1:21" ht="15.75" customHeight="1" x14ac:dyDescent="0.2">
      <c r="A615" s="9"/>
      <c r="B615" s="9"/>
      <c r="C615" s="9"/>
      <c r="D615" s="9"/>
      <c r="E615" s="9"/>
      <c r="F615" s="9"/>
      <c r="G615" s="9"/>
      <c r="H615" s="9"/>
      <c r="I615" s="9"/>
      <c r="J615" s="9"/>
      <c r="K615" s="9"/>
      <c r="L615" s="9"/>
      <c r="M615" s="9"/>
      <c r="N615" s="9"/>
      <c r="O615" s="9"/>
      <c r="P615" s="9"/>
      <c r="Q615" s="9"/>
      <c r="R615" s="9"/>
      <c r="S615" s="9"/>
      <c r="T615" s="9"/>
      <c r="U615" s="9"/>
    </row>
    <row r="616" spans="1:21" ht="15.75" customHeight="1" x14ac:dyDescent="0.2">
      <c r="A616" s="9"/>
      <c r="B616" s="9"/>
      <c r="C616" s="9"/>
      <c r="D616" s="9"/>
      <c r="E616" s="9"/>
      <c r="F616" s="9"/>
      <c r="G616" s="9"/>
      <c r="H616" s="9"/>
      <c r="I616" s="9"/>
      <c r="J616" s="9"/>
      <c r="K616" s="9"/>
      <c r="L616" s="9"/>
      <c r="M616" s="9"/>
      <c r="N616" s="9"/>
      <c r="O616" s="9"/>
      <c r="P616" s="9"/>
      <c r="Q616" s="9"/>
      <c r="R616" s="9"/>
      <c r="S616" s="9"/>
      <c r="T616" s="9"/>
      <c r="U616" s="9"/>
    </row>
    <row r="617" spans="1:21" ht="15.75" customHeight="1" x14ac:dyDescent="0.2">
      <c r="A617" s="9"/>
      <c r="B617" s="9"/>
      <c r="C617" s="9"/>
      <c r="D617" s="9"/>
      <c r="E617" s="9"/>
      <c r="F617" s="9"/>
      <c r="G617" s="9"/>
      <c r="H617" s="9"/>
      <c r="I617" s="9"/>
      <c r="J617" s="9"/>
      <c r="K617" s="9"/>
      <c r="L617" s="9"/>
      <c r="M617" s="9"/>
      <c r="N617" s="9"/>
      <c r="O617" s="9"/>
      <c r="P617" s="9"/>
      <c r="Q617" s="9"/>
      <c r="R617" s="9"/>
      <c r="S617" s="9"/>
      <c r="T617" s="9"/>
      <c r="U617" s="9"/>
    </row>
    <row r="618" spans="1:21" ht="15.75" customHeight="1" x14ac:dyDescent="0.2">
      <c r="A618" s="9"/>
      <c r="B618" s="9"/>
      <c r="C618" s="9"/>
      <c r="D618" s="9"/>
      <c r="E618" s="9"/>
      <c r="F618" s="9"/>
      <c r="G618" s="9"/>
      <c r="H618" s="9"/>
      <c r="I618" s="9"/>
      <c r="J618" s="9"/>
      <c r="K618" s="9"/>
      <c r="L618" s="9"/>
      <c r="M618" s="9"/>
      <c r="N618" s="9"/>
      <c r="O618" s="9"/>
      <c r="P618" s="9"/>
      <c r="Q618" s="9"/>
      <c r="R618" s="9"/>
      <c r="S618" s="9"/>
      <c r="T618" s="9"/>
      <c r="U618" s="9"/>
    </row>
    <row r="619" spans="1:21" ht="15.75" customHeight="1" x14ac:dyDescent="0.2">
      <c r="A619" s="9"/>
      <c r="B619" s="9"/>
      <c r="C619" s="9"/>
      <c r="D619" s="9"/>
      <c r="E619" s="9"/>
      <c r="F619" s="9"/>
      <c r="G619" s="9"/>
      <c r="H619" s="9"/>
      <c r="I619" s="9"/>
      <c r="J619" s="9"/>
      <c r="K619" s="9"/>
      <c r="L619" s="9"/>
      <c r="M619" s="9"/>
      <c r="N619" s="9"/>
      <c r="O619" s="9"/>
      <c r="P619" s="9"/>
      <c r="Q619" s="9"/>
      <c r="R619" s="9"/>
      <c r="S619" s="9"/>
      <c r="T619" s="9"/>
      <c r="U619" s="9"/>
    </row>
    <row r="620" spans="1:21" ht="15.75" customHeight="1" x14ac:dyDescent="0.2">
      <c r="A620" s="9"/>
      <c r="B620" s="9"/>
      <c r="C620" s="9"/>
      <c r="D620" s="9"/>
      <c r="E620" s="9"/>
      <c r="F620" s="9"/>
      <c r="G620" s="9"/>
      <c r="H620" s="9"/>
      <c r="I620" s="9"/>
      <c r="J620" s="9"/>
      <c r="K620" s="9"/>
      <c r="L620" s="9"/>
      <c r="M620" s="9"/>
      <c r="N620" s="9"/>
      <c r="O620" s="9"/>
      <c r="P620" s="9"/>
      <c r="Q620" s="9"/>
      <c r="R620" s="9"/>
      <c r="S620" s="9"/>
      <c r="T620" s="9"/>
      <c r="U620" s="9"/>
    </row>
    <row r="621" spans="1:21" ht="15.75" customHeight="1" x14ac:dyDescent="0.2">
      <c r="A621" s="9"/>
      <c r="B621" s="9"/>
      <c r="C621" s="9"/>
      <c r="D621" s="9"/>
      <c r="E621" s="9"/>
      <c r="F621" s="9"/>
      <c r="G621" s="9"/>
      <c r="H621" s="9"/>
      <c r="I621" s="9"/>
      <c r="J621" s="9"/>
      <c r="K621" s="9"/>
      <c r="L621" s="9"/>
      <c r="M621" s="9"/>
      <c r="N621" s="9"/>
      <c r="O621" s="9"/>
      <c r="P621" s="9"/>
      <c r="Q621" s="9"/>
      <c r="R621" s="9"/>
      <c r="S621" s="9"/>
      <c r="T621" s="9"/>
      <c r="U621" s="9"/>
    </row>
  </sheetData>
  <hyperlinks>
    <hyperlink ref="S10" r:id="rId1" display="https://www.ices.dk/data/data-portals/Pages/acoustic.aspx" xr:uid="{00000000-0004-0000-0B00-000000000000}"/>
    <hyperlink ref="T10" r:id="rId2" display="https://www.ices.dk/sites/pub/Publication Reports/ICES Survey Protocols (SISP)/SISP 9 Manual for International Pelagic Surveys (IPS).pdf" xr:uid="{00000000-0004-0000-0B00-000001000000}"/>
    <hyperlink ref="S11" r:id="rId3" display="https://www.ices.dk/data/data-portals/Pages/acoustic.aspx" xr:uid="{00000000-0004-0000-0B00-000002000000}"/>
    <hyperlink ref="S12" r:id="rId4" display="https://www.ices.dk/data/data-portals/Pages/ocean.aspx" xr:uid="{00000000-0004-0000-0B00-000003000000}"/>
    <hyperlink ref="S16" r:id="rId5" display="https://www.ices.dk/data/data-portals/Pages/acoustic.aspx" xr:uid="{00000000-0004-0000-0B00-000004000000}"/>
    <hyperlink ref="T16" r:id="rId6" display="https://www.ices.dk/sites/pub/Publication Reports/ICES Survey Protocols (SISP)/SISP 9 Manual for International Pelagic Surveys (IPS).pdf" xr:uid="{00000000-0004-0000-0B00-000005000000}"/>
    <hyperlink ref="S17" r:id="rId7" display="https://www.ices.dk/data/data-portals/Pages/acoustic.aspx" xr:uid="{00000000-0004-0000-0B00-000006000000}"/>
    <hyperlink ref="S18" r:id="rId8" display="https://www.ices.dk/data/data-portals/Pages/ocean.aspx" xr:uid="{00000000-0004-0000-0B00-000007000000}"/>
    <hyperlink ref="S39" r:id="rId9" display="https://www.ices.dk/data/data-portals/Pages/acoustic.aspx" xr:uid="{00000000-0004-0000-0B00-000008000000}"/>
    <hyperlink ref="T39" r:id="rId10" display="https://www.ices.dk/sites/pub/Publication Reports/ICES Survey Protocols (SISP)/SISP 9 Manual for International Pelagic Surveys (IPS).pdf" xr:uid="{00000000-0004-0000-0B00-000009000000}"/>
    <hyperlink ref="S40" r:id="rId11" display="https://www.ices.dk/data/data-portals/Pages/acoustic.aspx" xr:uid="{00000000-0004-0000-0B00-00000A000000}"/>
    <hyperlink ref="S41" r:id="rId12" display="https://www.ices.dk/data/data-portals/Pages/ocean.aspx" xr:uid="{00000000-0004-0000-0B00-00000B000000}"/>
  </hyperlinks>
  <pageMargins left="0.70866141732283472" right="0.70866141732283472" top="0.74803149606299213" bottom="0.74803149606299213" header="0.39370078740157483" footer="0"/>
  <pageSetup paperSize="8" scale="36" fitToWidth="2" fitToHeight="0" pageOrder="overThenDown" orientation="landscape" r:id="rId13"/>
  <headerFooter>
    <oddHeader>&amp;R&amp;F - &amp;A
&amp;P of &amp;N</oddHeader>
  </headerFooter>
  <colBreaks count="2" manualBreakCount="2">
    <brk id="8" max="1048575" man="1"/>
    <brk id="16" max="1048575" man="1"/>
  </colBreaks>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outlinePr summaryBelow="0" summaryRight="0"/>
  </sheetPr>
  <dimension ref="A1:T998"/>
  <sheetViews>
    <sheetView topLeftCell="I1" zoomScaleNormal="100" zoomScaleSheetLayoutView="100" workbookViewId="0">
      <selection activeCell="M35" sqref="M35"/>
    </sheetView>
  </sheetViews>
  <sheetFormatPr defaultColWidth="14.42578125" defaultRowHeight="15" customHeight="1" x14ac:dyDescent="0.2"/>
  <cols>
    <col min="1" max="1" width="9.42578125" style="172" customWidth="1"/>
    <col min="2" max="2" width="19" style="172" customWidth="1"/>
    <col min="3" max="3" width="21.42578125" style="172" customWidth="1"/>
    <col min="4" max="4" width="18" style="172" customWidth="1"/>
    <col min="5" max="6" width="21.42578125" style="172" customWidth="1"/>
    <col min="7" max="7" width="21.140625" style="172" customWidth="1"/>
    <col min="8" max="8" width="27.42578125" style="172" customWidth="1"/>
    <col min="9" max="9" width="21.42578125" style="172" customWidth="1"/>
    <col min="10" max="10" width="22.42578125" style="172" customWidth="1"/>
    <col min="11" max="11" width="25.85546875" style="172" customWidth="1"/>
    <col min="12" max="12" width="20.85546875" style="172" bestFit="1" customWidth="1"/>
    <col min="13" max="13" width="26.85546875" style="172" customWidth="1"/>
    <col min="14" max="19" width="14.42578125" style="172" customWidth="1"/>
    <col min="20" max="16384" width="14.42578125" style="172"/>
  </cols>
  <sheetData>
    <row r="1" spans="1:20" ht="15" customHeight="1" x14ac:dyDescent="0.2">
      <c r="A1" s="44" t="s">
        <v>1027</v>
      </c>
      <c r="C1" s="114"/>
      <c r="M1" s="173"/>
    </row>
    <row r="2" spans="1:20" s="114" customFormat="1" ht="38.25" x14ac:dyDescent="0.2">
      <c r="A2" s="115" t="s">
        <v>87</v>
      </c>
      <c r="B2" s="116" t="s">
        <v>1028</v>
      </c>
      <c r="C2" s="115" t="s">
        <v>661</v>
      </c>
      <c r="D2" s="115" t="s">
        <v>328</v>
      </c>
      <c r="E2" s="115" t="s">
        <v>1029</v>
      </c>
      <c r="F2" s="116" t="s">
        <v>142</v>
      </c>
      <c r="G2" s="121" t="s">
        <v>358</v>
      </c>
      <c r="H2" s="121" t="s">
        <v>618</v>
      </c>
      <c r="I2" s="115" t="s">
        <v>1030</v>
      </c>
      <c r="J2" s="115" t="s">
        <v>1031</v>
      </c>
      <c r="K2" s="115" t="s">
        <v>1032</v>
      </c>
      <c r="L2" s="121" t="s">
        <v>1033</v>
      </c>
      <c r="M2" s="115" t="s">
        <v>859</v>
      </c>
      <c r="N2" s="99" t="s">
        <v>1034</v>
      </c>
      <c r="O2" s="100" t="s">
        <v>1035</v>
      </c>
      <c r="P2" s="97" t="s">
        <v>1036</v>
      </c>
      <c r="Q2" s="101" t="s">
        <v>1037</v>
      </c>
      <c r="R2" s="98" t="s">
        <v>1038</v>
      </c>
      <c r="S2" s="98" t="s">
        <v>1039</v>
      </c>
      <c r="T2" s="101" t="s">
        <v>861</v>
      </c>
    </row>
    <row r="3" spans="1:20" ht="63.75" x14ac:dyDescent="0.2">
      <c r="A3" s="39" t="s">
        <v>862</v>
      </c>
      <c r="B3" s="122" t="s">
        <v>1040</v>
      </c>
      <c r="C3" s="39" t="s">
        <v>1041</v>
      </c>
      <c r="D3" s="39" t="s">
        <v>1042</v>
      </c>
      <c r="E3" s="39" t="s">
        <v>1043</v>
      </c>
      <c r="F3" s="122" t="s">
        <v>864</v>
      </c>
      <c r="G3" s="39" t="s">
        <v>1044</v>
      </c>
      <c r="H3" s="105" t="s">
        <v>1045</v>
      </c>
      <c r="I3" s="39" t="s">
        <v>1046</v>
      </c>
      <c r="J3" s="39" t="s">
        <v>1047</v>
      </c>
      <c r="K3" s="39" t="s">
        <v>1048</v>
      </c>
      <c r="L3" s="105" t="s">
        <v>1049</v>
      </c>
      <c r="M3" s="105" t="s">
        <v>1049</v>
      </c>
      <c r="N3" s="174" t="s">
        <v>1050</v>
      </c>
      <c r="O3" s="175" t="s">
        <v>1051</v>
      </c>
      <c r="P3" s="176" t="s">
        <v>1052</v>
      </c>
      <c r="Q3" s="177" t="s">
        <v>1053</v>
      </c>
      <c r="R3" s="147" t="s">
        <v>1054</v>
      </c>
      <c r="S3" s="136" t="s">
        <v>1055</v>
      </c>
      <c r="T3" s="174" t="s">
        <v>1056</v>
      </c>
    </row>
    <row r="4" spans="1:20" ht="102" x14ac:dyDescent="0.2">
      <c r="A4" s="227" t="s">
        <v>118</v>
      </c>
      <c r="B4" s="227" t="s">
        <v>1129</v>
      </c>
      <c r="C4" s="227" t="s">
        <v>662</v>
      </c>
      <c r="D4" s="227" t="s">
        <v>334</v>
      </c>
      <c r="E4" s="227" t="s">
        <v>656</v>
      </c>
      <c r="F4" s="227" t="s">
        <v>180</v>
      </c>
      <c r="G4" s="227" t="s">
        <v>180</v>
      </c>
      <c r="H4" s="227" t="s">
        <v>1881</v>
      </c>
      <c r="I4" s="227" t="s">
        <v>501</v>
      </c>
      <c r="J4" s="227" t="s">
        <v>371</v>
      </c>
      <c r="K4" s="227" t="s">
        <v>425</v>
      </c>
      <c r="L4" s="241">
        <v>0.05</v>
      </c>
      <c r="M4" s="227"/>
      <c r="N4" s="178">
        <v>2022</v>
      </c>
      <c r="O4" s="179">
        <v>34</v>
      </c>
      <c r="P4" s="180">
        <f>ROUNDUP(O4*L4,0)</f>
        <v>2</v>
      </c>
      <c r="Q4" s="179">
        <v>2</v>
      </c>
      <c r="R4" s="136">
        <f>Q4/P4</f>
        <v>1</v>
      </c>
      <c r="S4" s="136">
        <f>Q4/O4</f>
        <v>5.8823529411764705E-2</v>
      </c>
      <c r="T4" s="178"/>
    </row>
    <row r="5" spans="1:20" ht="102" x14ac:dyDescent="0.2">
      <c r="A5" s="227" t="s">
        <v>118</v>
      </c>
      <c r="B5" s="227" t="s">
        <v>1129</v>
      </c>
      <c r="C5" s="227" t="s">
        <v>662</v>
      </c>
      <c r="D5" s="227" t="s">
        <v>334</v>
      </c>
      <c r="E5" s="227" t="s">
        <v>656</v>
      </c>
      <c r="F5" s="227" t="s">
        <v>180</v>
      </c>
      <c r="G5" s="227" t="s">
        <v>180</v>
      </c>
      <c r="H5" s="227" t="s">
        <v>1882</v>
      </c>
      <c r="I5" s="227" t="s">
        <v>506</v>
      </c>
      <c r="J5" s="227" t="s">
        <v>375</v>
      </c>
      <c r="K5" s="227" t="s">
        <v>425</v>
      </c>
      <c r="L5" s="241">
        <v>0.05</v>
      </c>
      <c r="M5" s="227"/>
      <c r="N5" s="178">
        <v>2022</v>
      </c>
      <c r="O5" s="179">
        <v>34</v>
      </c>
      <c r="P5" s="180">
        <f t="shared" ref="P5:P36" si="0">ROUNDUP(O5*L5,0)</f>
        <v>2</v>
      </c>
      <c r="Q5" s="179">
        <v>2</v>
      </c>
      <c r="R5" s="136">
        <f t="shared" ref="R5:R6" si="1">Q5/P5</f>
        <v>1</v>
      </c>
      <c r="S5" s="136">
        <f t="shared" ref="S5:S6" si="2">Q5/O5</f>
        <v>5.8823529411764705E-2</v>
      </c>
      <c r="T5" s="178"/>
    </row>
    <row r="6" spans="1:20" ht="102" x14ac:dyDescent="0.2">
      <c r="A6" s="227" t="s">
        <v>118</v>
      </c>
      <c r="B6" s="227" t="s">
        <v>1129</v>
      </c>
      <c r="C6" s="227" t="s">
        <v>662</v>
      </c>
      <c r="D6" s="227" t="s">
        <v>334</v>
      </c>
      <c r="E6" s="227" t="s">
        <v>656</v>
      </c>
      <c r="F6" s="227" t="s">
        <v>180</v>
      </c>
      <c r="G6" s="227" t="s">
        <v>180</v>
      </c>
      <c r="H6" s="227" t="s">
        <v>1883</v>
      </c>
      <c r="I6" s="227" t="s">
        <v>501</v>
      </c>
      <c r="J6" s="227" t="s">
        <v>371</v>
      </c>
      <c r="K6" s="227" t="s">
        <v>425</v>
      </c>
      <c r="L6" s="241">
        <v>0.05</v>
      </c>
      <c r="M6" s="227"/>
      <c r="N6" s="178">
        <v>2022</v>
      </c>
      <c r="O6" s="179">
        <v>122</v>
      </c>
      <c r="P6" s="180">
        <f t="shared" si="0"/>
        <v>7</v>
      </c>
      <c r="Q6" s="179">
        <v>27</v>
      </c>
      <c r="R6" s="136">
        <f t="shared" si="1"/>
        <v>3.8571428571428572</v>
      </c>
      <c r="S6" s="136">
        <f t="shared" si="2"/>
        <v>0.22131147540983606</v>
      </c>
      <c r="T6" s="178" t="s">
        <v>2079</v>
      </c>
    </row>
    <row r="7" spans="1:20" ht="178.5" x14ac:dyDescent="0.2">
      <c r="A7" s="227" t="s">
        <v>118</v>
      </c>
      <c r="B7" s="227" t="s">
        <v>1129</v>
      </c>
      <c r="C7" s="227" t="s">
        <v>662</v>
      </c>
      <c r="D7" s="227" t="s">
        <v>334</v>
      </c>
      <c r="E7" s="227" t="s">
        <v>656</v>
      </c>
      <c r="F7" s="227" t="s">
        <v>180</v>
      </c>
      <c r="G7" s="227" t="s">
        <v>180</v>
      </c>
      <c r="H7" s="227" t="s">
        <v>1884</v>
      </c>
      <c r="I7" s="227" t="s">
        <v>506</v>
      </c>
      <c r="J7" s="227" t="s">
        <v>375</v>
      </c>
      <c r="K7" s="227" t="s">
        <v>425</v>
      </c>
      <c r="L7" s="241">
        <v>0.05</v>
      </c>
      <c r="M7" s="227"/>
      <c r="N7" s="178">
        <v>2022</v>
      </c>
      <c r="O7" s="179">
        <v>49</v>
      </c>
      <c r="P7" s="180">
        <f t="shared" si="0"/>
        <v>3</v>
      </c>
      <c r="Q7" s="179">
        <v>5</v>
      </c>
      <c r="R7" s="136">
        <f t="shared" ref="R7:R36" si="3">Q7/P7</f>
        <v>1.6666666666666667</v>
      </c>
      <c r="S7" s="136">
        <f t="shared" ref="S7:S36" si="4">Q7/O7</f>
        <v>0.10204081632653061</v>
      </c>
      <c r="T7" s="178" t="s">
        <v>2080</v>
      </c>
    </row>
    <row r="8" spans="1:20" ht="102" x14ac:dyDescent="0.2">
      <c r="A8" s="227" t="s">
        <v>118</v>
      </c>
      <c r="B8" s="227" t="s">
        <v>1129</v>
      </c>
      <c r="C8" s="227" t="s">
        <v>662</v>
      </c>
      <c r="D8" s="227" t="s">
        <v>334</v>
      </c>
      <c r="E8" s="227" t="s">
        <v>656</v>
      </c>
      <c r="F8" s="227" t="s">
        <v>180</v>
      </c>
      <c r="G8" s="227" t="s">
        <v>180</v>
      </c>
      <c r="H8" s="227" t="s">
        <v>1885</v>
      </c>
      <c r="I8" s="227" t="s">
        <v>501</v>
      </c>
      <c r="J8" s="227" t="s">
        <v>371</v>
      </c>
      <c r="K8" s="227" t="s">
        <v>425</v>
      </c>
      <c r="L8" s="241">
        <v>0.05</v>
      </c>
      <c r="M8" s="227"/>
      <c r="N8" s="178">
        <v>2022</v>
      </c>
      <c r="O8" s="179">
        <v>168</v>
      </c>
      <c r="P8" s="180">
        <f t="shared" si="0"/>
        <v>9</v>
      </c>
      <c r="Q8" s="179">
        <v>22</v>
      </c>
      <c r="R8" s="136">
        <f t="shared" si="3"/>
        <v>2.4444444444444446</v>
      </c>
      <c r="S8" s="136">
        <f t="shared" si="4"/>
        <v>0.13095238095238096</v>
      </c>
      <c r="T8" s="178" t="s">
        <v>2079</v>
      </c>
    </row>
    <row r="9" spans="1:20" ht="178.5" x14ac:dyDescent="0.2">
      <c r="A9" s="227" t="s">
        <v>118</v>
      </c>
      <c r="B9" s="227" t="s">
        <v>1129</v>
      </c>
      <c r="C9" s="227" t="s">
        <v>662</v>
      </c>
      <c r="D9" s="227" t="s">
        <v>334</v>
      </c>
      <c r="E9" s="227" t="s">
        <v>656</v>
      </c>
      <c r="F9" s="227" t="s">
        <v>180</v>
      </c>
      <c r="G9" s="227" t="s">
        <v>180</v>
      </c>
      <c r="H9" s="227" t="s">
        <v>1886</v>
      </c>
      <c r="I9" s="227" t="s">
        <v>506</v>
      </c>
      <c r="J9" s="227" t="s">
        <v>375</v>
      </c>
      <c r="K9" s="227" t="s">
        <v>425</v>
      </c>
      <c r="L9" s="241">
        <v>0.05</v>
      </c>
      <c r="M9" s="227"/>
      <c r="N9" s="178">
        <v>2022</v>
      </c>
      <c r="O9" s="179">
        <v>15</v>
      </c>
      <c r="P9" s="180">
        <f t="shared" si="0"/>
        <v>1</v>
      </c>
      <c r="Q9" s="179">
        <v>4</v>
      </c>
      <c r="R9" s="136">
        <f t="shared" si="3"/>
        <v>4</v>
      </c>
      <c r="S9" s="136">
        <f t="shared" si="4"/>
        <v>0.26666666666666666</v>
      </c>
      <c r="T9" s="178" t="s">
        <v>2080</v>
      </c>
    </row>
    <row r="10" spans="1:20" ht="102" x14ac:dyDescent="0.2">
      <c r="A10" s="227" t="s">
        <v>118</v>
      </c>
      <c r="B10" s="227" t="s">
        <v>1129</v>
      </c>
      <c r="C10" s="227" t="s">
        <v>662</v>
      </c>
      <c r="D10" s="227" t="s">
        <v>334</v>
      </c>
      <c r="E10" s="227" t="s">
        <v>656</v>
      </c>
      <c r="F10" s="227" t="s">
        <v>180</v>
      </c>
      <c r="G10" s="227" t="s">
        <v>180</v>
      </c>
      <c r="H10" s="227" t="s">
        <v>1887</v>
      </c>
      <c r="I10" s="227" t="s">
        <v>501</v>
      </c>
      <c r="J10" s="227" t="s">
        <v>371</v>
      </c>
      <c r="K10" s="227" t="s">
        <v>425</v>
      </c>
      <c r="L10" s="241">
        <v>0.05</v>
      </c>
      <c r="M10" s="227"/>
      <c r="N10" s="178">
        <v>2022</v>
      </c>
      <c r="O10" s="179">
        <v>0</v>
      </c>
      <c r="P10" s="180">
        <f t="shared" si="0"/>
        <v>0</v>
      </c>
      <c r="Q10" s="179">
        <v>0</v>
      </c>
      <c r="R10" s="136" t="e">
        <f t="shared" si="3"/>
        <v>#DIV/0!</v>
      </c>
      <c r="S10" s="136" t="e">
        <f t="shared" si="4"/>
        <v>#DIV/0!</v>
      </c>
      <c r="T10" s="178" t="s">
        <v>2081</v>
      </c>
    </row>
    <row r="11" spans="1:20" ht="102" x14ac:dyDescent="0.2">
      <c r="A11" s="227" t="s">
        <v>118</v>
      </c>
      <c r="B11" s="227" t="s">
        <v>1129</v>
      </c>
      <c r="C11" s="227" t="s">
        <v>662</v>
      </c>
      <c r="D11" s="227" t="s">
        <v>334</v>
      </c>
      <c r="E11" s="227" t="s">
        <v>656</v>
      </c>
      <c r="F11" s="227" t="s">
        <v>180</v>
      </c>
      <c r="G11" s="227" t="s">
        <v>180</v>
      </c>
      <c r="H11" s="227" t="s">
        <v>1888</v>
      </c>
      <c r="I11" s="227" t="s">
        <v>501</v>
      </c>
      <c r="J11" s="227" t="s">
        <v>371</v>
      </c>
      <c r="K11" s="227" t="s">
        <v>425</v>
      </c>
      <c r="L11" s="241">
        <v>0.05</v>
      </c>
      <c r="M11" s="227"/>
      <c r="N11" s="178">
        <v>2022</v>
      </c>
      <c r="O11" s="179">
        <v>45</v>
      </c>
      <c r="P11" s="180">
        <f t="shared" si="0"/>
        <v>3</v>
      </c>
      <c r="Q11" s="179">
        <v>18</v>
      </c>
      <c r="R11" s="136">
        <f t="shared" si="3"/>
        <v>6</v>
      </c>
      <c r="S11" s="136">
        <f t="shared" si="4"/>
        <v>0.4</v>
      </c>
      <c r="T11" s="178" t="s">
        <v>2079</v>
      </c>
    </row>
    <row r="12" spans="1:20" ht="178.5" x14ac:dyDescent="0.2">
      <c r="A12" s="227" t="s">
        <v>118</v>
      </c>
      <c r="B12" s="227" t="s">
        <v>1129</v>
      </c>
      <c r="C12" s="227" t="s">
        <v>662</v>
      </c>
      <c r="D12" s="227" t="s">
        <v>334</v>
      </c>
      <c r="E12" s="227" t="s">
        <v>656</v>
      </c>
      <c r="F12" s="227" t="s">
        <v>180</v>
      </c>
      <c r="G12" s="227" t="s">
        <v>180</v>
      </c>
      <c r="H12" s="227" t="s">
        <v>1889</v>
      </c>
      <c r="I12" s="227" t="s">
        <v>506</v>
      </c>
      <c r="J12" s="227" t="s">
        <v>375</v>
      </c>
      <c r="K12" s="227" t="s">
        <v>425</v>
      </c>
      <c r="L12" s="241">
        <v>0.05</v>
      </c>
      <c r="M12" s="227"/>
      <c r="N12" s="178">
        <v>2022</v>
      </c>
      <c r="O12" s="179">
        <v>5</v>
      </c>
      <c r="P12" s="180">
        <f t="shared" si="0"/>
        <v>1</v>
      </c>
      <c r="Q12" s="179">
        <v>2</v>
      </c>
      <c r="R12" s="136">
        <f t="shared" si="3"/>
        <v>2</v>
      </c>
      <c r="S12" s="136">
        <f t="shared" si="4"/>
        <v>0.4</v>
      </c>
      <c r="T12" s="178" t="s">
        <v>2080</v>
      </c>
    </row>
    <row r="13" spans="1:20" ht="102" x14ac:dyDescent="0.2">
      <c r="A13" s="227" t="s">
        <v>118</v>
      </c>
      <c r="B13" s="227" t="s">
        <v>1129</v>
      </c>
      <c r="C13" s="227" t="s">
        <v>662</v>
      </c>
      <c r="D13" s="227" t="s">
        <v>334</v>
      </c>
      <c r="E13" s="227" t="s">
        <v>656</v>
      </c>
      <c r="F13" s="227" t="s">
        <v>180</v>
      </c>
      <c r="G13" s="227" t="s">
        <v>180</v>
      </c>
      <c r="H13" s="227" t="s">
        <v>1890</v>
      </c>
      <c r="I13" s="227" t="s">
        <v>501</v>
      </c>
      <c r="J13" s="227" t="s">
        <v>371</v>
      </c>
      <c r="K13" s="227" t="s">
        <v>425</v>
      </c>
      <c r="L13" s="241">
        <v>0.05</v>
      </c>
      <c r="M13" s="227"/>
      <c r="N13" s="178">
        <v>2022</v>
      </c>
      <c r="O13" s="179">
        <v>531</v>
      </c>
      <c r="P13" s="180">
        <f t="shared" si="0"/>
        <v>27</v>
      </c>
      <c r="Q13" s="179">
        <v>284</v>
      </c>
      <c r="R13" s="136">
        <f t="shared" si="3"/>
        <v>10.518518518518519</v>
      </c>
      <c r="S13" s="136">
        <f t="shared" si="4"/>
        <v>0.53483992467043318</v>
      </c>
      <c r="T13" s="178" t="s">
        <v>2079</v>
      </c>
    </row>
    <row r="14" spans="1:20" ht="178.5" x14ac:dyDescent="0.2">
      <c r="A14" s="227" t="s">
        <v>118</v>
      </c>
      <c r="B14" s="227" t="s">
        <v>1129</v>
      </c>
      <c r="C14" s="227" t="s">
        <v>662</v>
      </c>
      <c r="D14" s="227" t="s">
        <v>334</v>
      </c>
      <c r="E14" s="227" t="s">
        <v>656</v>
      </c>
      <c r="F14" s="227" t="s">
        <v>180</v>
      </c>
      <c r="G14" s="227" t="s">
        <v>180</v>
      </c>
      <c r="H14" s="227" t="s">
        <v>1891</v>
      </c>
      <c r="I14" s="227" t="s">
        <v>506</v>
      </c>
      <c r="J14" s="227" t="s">
        <v>375</v>
      </c>
      <c r="K14" s="227" t="s">
        <v>425</v>
      </c>
      <c r="L14" s="241">
        <v>0.05</v>
      </c>
      <c r="M14" s="227"/>
      <c r="N14" s="178">
        <v>2022</v>
      </c>
      <c r="O14" s="179">
        <v>94</v>
      </c>
      <c r="P14" s="180">
        <f t="shared" si="0"/>
        <v>5</v>
      </c>
      <c r="Q14" s="179">
        <v>6</v>
      </c>
      <c r="R14" s="136">
        <f t="shared" si="3"/>
        <v>1.2</v>
      </c>
      <c r="S14" s="136">
        <f t="shared" si="4"/>
        <v>6.3829787234042548E-2</v>
      </c>
      <c r="T14" s="178" t="s">
        <v>2080</v>
      </c>
    </row>
    <row r="15" spans="1:20" ht="102" x14ac:dyDescent="0.2">
      <c r="A15" s="227" t="s">
        <v>118</v>
      </c>
      <c r="B15" s="227" t="s">
        <v>1129</v>
      </c>
      <c r="C15" s="227" t="s">
        <v>662</v>
      </c>
      <c r="D15" s="227" t="s">
        <v>334</v>
      </c>
      <c r="E15" s="227" t="s">
        <v>656</v>
      </c>
      <c r="F15" s="227" t="s">
        <v>180</v>
      </c>
      <c r="G15" s="227" t="s">
        <v>180</v>
      </c>
      <c r="H15" s="227" t="s">
        <v>1881</v>
      </c>
      <c r="I15" s="227" t="s">
        <v>522</v>
      </c>
      <c r="J15" s="227" t="s">
        <v>371</v>
      </c>
      <c r="K15" s="227" t="s">
        <v>425</v>
      </c>
      <c r="L15" s="241">
        <v>0.05</v>
      </c>
      <c r="M15" s="227"/>
      <c r="N15" s="178">
        <v>2022</v>
      </c>
      <c r="O15" s="179">
        <v>34</v>
      </c>
      <c r="P15" s="180">
        <f t="shared" si="0"/>
        <v>2</v>
      </c>
      <c r="Q15" s="179">
        <v>2</v>
      </c>
      <c r="R15" s="136">
        <f t="shared" si="3"/>
        <v>1</v>
      </c>
      <c r="S15" s="136">
        <f t="shared" si="4"/>
        <v>5.8823529411764705E-2</v>
      </c>
      <c r="T15" s="178"/>
    </row>
    <row r="16" spans="1:20" ht="102" x14ac:dyDescent="0.2">
      <c r="A16" s="227" t="s">
        <v>118</v>
      </c>
      <c r="B16" s="227" t="s">
        <v>1129</v>
      </c>
      <c r="C16" s="227" t="s">
        <v>662</v>
      </c>
      <c r="D16" s="227" t="s">
        <v>334</v>
      </c>
      <c r="E16" s="227" t="s">
        <v>656</v>
      </c>
      <c r="F16" s="227" t="s">
        <v>180</v>
      </c>
      <c r="G16" s="227" t="s">
        <v>180</v>
      </c>
      <c r="H16" s="227" t="s">
        <v>1882</v>
      </c>
      <c r="I16" s="227" t="s">
        <v>522</v>
      </c>
      <c r="J16" s="227" t="s">
        <v>375</v>
      </c>
      <c r="K16" s="227" t="s">
        <v>425</v>
      </c>
      <c r="L16" s="241">
        <v>0.05</v>
      </c>
      <c r="M16" s="227"/>
      <c r="N16" s="178">
        <v>2022</v>
      </c>
      <c r="O16" s="179">
        <v>34</v>
      </c>
      <c r="P16" s="180">
        <f t="shared" si="0"/>
        <v>2</v>
      </c>
      <c r="Q16" s="179">
        <v>2</v>
      </c>
      <c r="R16" s="136">
        <f t="shared" si="3"/>
        <v>1</v>
      </c>
      <c r="S16" s="136">
        <f t="shared" si="4"/>
        <v>5.8823529411764705E-2</v>
      </c>
      <c r="T16" s="178"/>
    </row>
    <row r="17" spans="1:20" ht="102" x14ac:dyDescent="0.2">
      <c r="A17" s="227" t="s">
        <v>118</v>
      </c>
      <c r="B17" s="227" t="s">
        <v>1129</v>
      </c>
      <c r="C17" s="227" t="s">
        <v>662</v>
      </c>
      <c r="D17" s="227" t="s">
        <v>334</v>
      </c>
      <c r="E17" s="227" t="s">
        <v>656</v>
      </c>
      <c r="F17" s="227" t="s">
        <v>180</v>
      </c>
      <c r="G17" s="227" t="s">
        <v>180</v>
      </c>
      <c r="H17" s="227" t="s">
        <v>1883</v>
      </c>
      <c r="I17" s="227" t="s">
        <v>522</v>
      </c>
      <c r="J17" s="227" t="s">
        <v>371</v>
      </c>
      <c r="K17" s="227" t="s">
        <v>425</v>
      </c>
      <c r="L17" s="241">
        <v>0.05</v>
      </c>
      <c r="M17" s="227"/>
      <c r="N17" s="178">
        <v>2022</v>
      </c>
      <c r="O17" s="179">
        <v>122</v>
      </c>
      <c r="P17" s="180">
        <f t="shared" si="0"/>
        <v>7</v>
      </c>
      <c r="Q17" s="179">
        <v>27</v>
      </c>
      <c r="R17" s="136">
        <f t="shared" si="3"/>
        <v>3.8571428571428572</v>
      </c>
      <c r="S17" s="136">
        <f t="shared" si="4"/>
        <v>0.22131147540983606</v>
      </c>
      <c r="T17" s="178" t="s">
        <v>2079</v>
      </c>
    </row>
    <row r="18" spans="1:20" ht="178.5" x14ac:dyDescent="0.2">
      <c r="A18" s="227" t="s">
        <v>118</v>
      </c>
      <c r="B18" s="227" t="s">
        <v>1129</v>
      </c>
      <c r="C18" s="227" t="s">
        <v>662</v>
      </c>
      <c r="D18" s="227" t="s">
        <v>334</v>
      </c>
      <c r="E18" s="227" t="s">
        <v>656</v>
      </c>
      <c r="F18" s="227" t="s">
        <v>180</v>
      </c>
      <c r="G18" s="227" t="s">
        <v>180</v>
      </c>
      <c r="H18" s="227" t="s">
        <v>1884</v>
      </c>
      <c r="I18" s="227" t="s">
        <v>522</v>
      </c>
      <c r="J18" s="227" t="s">
        <v>375</v>
      </c>
      <c r="K18" s="227" t="s">
        <v>425</v>
      </c>
      <c r="L18" s="241">
        <v>0.05</v>
      </c>
      <c r="M18" s="227"/>
      <c r="N18" s="178">
        <v>2022</v>
      </c>
      <c r="O18" s="179">
        <v>49</v>
      </c>
      <c r="P18" s="180">
        <f t="shared" si="0"/>
        <v>3</v>
      </c>
      <c r="Q18" s="179">
        <v>5</v>
      </c>
      <c r="R18" s="136">
        <f t="shared" si="3"/>
        <v>1.6666666666666667</v>
      </c>
      <c r="S18" s="136">
        <f t="shared" si="4"/>
        <v>0.10204081632653061</v>
      </c>
      <c r="T18" s="178" t="s">
        <v>2080</v>
      </c>
    </row>
    <row r="19" spans="1:20" ht="102" x14ac:dyDescent="0.2">
      <c r="A19" s="227" t="s">
        <v>118</v>
      </c>
      <c r="B19" s="227" t="s">
        <v>1129</v>
      </c>
      <c r="C19" s="227" t="s">
        <v>662</v>
      </c>
      <c r="D19" s="227" t="s">
        <v>334</v>
      </c>
      <c r="E19" s="227" t="s">
        <v>656</v>
      </c>
      <c r="F19" s="227" t="s">
        <v>180</v>
      </c>
      <c r="G19" s="227" t="s">
        <v>180</v>
      </c>
      <c r="H19" s="227" t="s">
        <v>1885</v>
      </c>
      <c r="I19" s="227" t="s">
        <v>522</v>
      </c>
      <c r="J19" s="227" t="s">
        <v>371</v>
      </c>
      <c r="K19" s="227" t="s">
        <v>425</v>
      </c>
      <c r="L19" s="241">
        <v>0.05</v>
      </c>
      <c r="M19" s="227"/>
      <c r="N19" s="178">
        <v>2022</v>
      </c>
      <c r="O19" s="179">
        <v>168</v>
      </c>
      <c r="P19" s="180">
        <f t="shared" si="0"/>
        <v>9</v>
      </c>
      <c r="Q19" s="179">
        <v>22</v>
      </c>
      <c r="R19" s="136">
        <f t="shared" si="3"/>
        <v>2.4444444444444446</v>
      </c>
      <c r="S19" s="136">
        <f t="shared" si="4"/>
        <v>0.13095238095238096</v>
      </c>
      <c r="T19" s="178" t="s">
        <v>2079</v>
      </c>
    </row>
    <row r="20" spans="1:20" ht="178.5" x14ac:dyDescent="0.2">
      <c r="A20" s="227" t="s">
        <v>118</v>
      </c>
      <c r="B20" s="227" t="s">
        <v>1129</v>
      </c>
      <c r="C20" s="227" t="s">
        <v>662</v>
      </c>
      <c r="D20" s="227" t="s">
        <v>334</v>
      </c>
      <c r="E20" s="227" t="s">
        <v>656</v>
      </c>
      <c r="F20" s="227" t="s">
        <v>180</v>
      </c>
      <c r="G20" s="227" t="s">
        <v>180</v>
      </c>
      <c r="H20" s="227" t="s">
        <v>1886</v>
      </c>
      <c r="I20" s="227" t="s">
        <v>522</v>
      </c>
      <c r="J20" s="227" t="s">
        <v>375</v>
      </c>
      <c r="K20" s="227" t="s">
        <v>425</v>
      </c>
      <c r="L20" s="241">
        <v>0.05</v>
      </c>
      <c r="M20" s="227"/>
      <c r="N20" s="178">
        <v>2022</v>
      </c>
      <c r="O20" s="179">
        <v>15</v>
      </c>
      <c r="P20" s="180">
        <f t="shared" si="0"/>
        <v>1</v>
      </c>
      <c r="Q20" s="179">
        <v>4</v>
      </c>
      <c r="R20" s="136">
        <f t="shared" si="3"/>
        <v>4</v>
      </c>
      <c r="S20" s="136">
        <f t="shared" si="4"/>
        <v>0.26666666666666666</v>
      </c>
      <c r="T20" s="178" t="s">
        <v>2080</v>
      </c>
    </row>
    <row r="21" spans="1:20" ht="102" x14ac:dyDescent="0.2">
      <c r="A21" s="227" t="s">
        <v>118</v>
      </c>
      <c r="B21" s="227" t="s">
        <v>1129</v>
      </c>
      <c r="C21" s="227" t="s">
        <v>662</v>
      </c>
      <c r="D21" s="227" t="s">
        <v>334</v>
      </c>
      <c r="E21" s="227" t="s">
        <v>656</v>
      </c>
      <c r="F21" s="227" t="s">
        <v>180</v>
      </c>
      <c r="G21" s="227" t="s">
        <v>180</v>
      </c>
      <c r="H21" s="227" t="s">
        <v>1887</v>
      </c>
      <c r="I21" s="227" t="s">
        <v>522</v>
      </c>
      <c r="J21" s="227" t="s">
        <v>371</v>
      </c>
      <c r="K21" s="227" t="s">
        <v>425</v>
      </c>
      <c r="L21" s="241">
        <v>0.05</v>
      </c>
      <c r="M21" s="227"/>
      <c r="N21" s="178">
        <v>2022</v>
      </c>
      <c r="O21" s="179">
        <v>0</v>
      </c>
      <c r="P21" s="180">
        <f t="shared" si="0"/>
        <v>0</v>
      </c>
      <c r="Q21" s="179">
        <v>0</v>
      </c>
      <c r="R21" s="136" t="e">
        <f t="shared" si="3"/>
        <v>#DIV/0!</v>
      </c>
      <c r="S21" s="136" t="e">
        <f t="shared" si="4"/>
        <v>#DIV/0!</v>
      </c>
      <c r="T21" s="178" t="s">
        <v>2081</v>
      </c>
    </row>
    <row r="22" spans="1:20" ht="102" x14ac:dyDescent="0.2">
      <c r="A22" s="227" t="s">
        <v>118</v>
      </c>
      <c r="B22" s="227" t="s">
        <v>1129</v>
      </c>
      <c r="C22" s="227" t="s">
        <v>662</v>
      </c>
      <c r="D22" s="227" t="s">
        <v>334</v>
      </c>
      <c r="E22" s="227" t="s">
        <v>656</v>
      </c>
      <c r="F22" s="227" t="s">
        <v>180</v>
      </c>
      <c r="G22" s="227" t="s">
        <v>180</v>
      </c>
      <c r="H22" s="227" t="s">
        <v>1888</v>
      </c>
      <c r="I22" s="227" t="s">
        <v>522</v>
      </c>
      <c r="J22" s="227" t="s">
        <v>371</v>
      </c>
      <c r="K22" s="227" t="s">
        <v>425</v>
      </c>
      <c r="L22" s="241">
        <v>0.05</v>
      </c>
      <c r="M22" s="227"/>
      <c r="N22" s="178">
        <v>2022</v>
      </c>
      <c r="O22" s="179">
        <v>45</v>
      </c>
      <c r="P22" s="180">
        <f t="shared" si="0"/>
        <v>3</v>
      </c>
      <c r="Q22" s="179">
        <v>18</v>
      </c>
      <c r="R22" s="136">
        <f t="shared" si="3"/>
        <v>6</v>
      </c>
      <c r="S22" s="136">
        <f t="shared" si="4"/>
        <v>0.4</v>
      </c>
      <c r="T22" s="178" t="s">
        <v>2079</v>
      </c>
    </row>
    <row r="23" spans="1:20" ht="178.5" x14ac:dyDescent="0.2">
      <c r="A23" s="227" t="s">
        <v>118</v>
      </c>
      <c r="B23" s="227" t="s">
        <v>1129</v>
      </c>
      <c r="C23" s="227" t="s">
        <v>662</v>
      </c>
      <c r="D23" s="227" t="s">
        <v>334</v>
      </c>
      <c r="E23" s="227" t="s">
        <v>656</v>
      </c>
      <c r="F23" s="227" t="s">
        <v>180</v>
      </c>
      <c r="G23" s="227" t="s">
        <v>180</v>
      </c>
      <c r="H23" s="227" t="s">
        <v>1889</v>
      </c>
      <c r="I23" s="227" t="s">
        <v>522</v>
      </c>
      <c r="J23" s="227" t="s">
        <v>375</v>
      </c>
      <c r="K23" s="227" t="s">
        <v>425</v>
      </c>
      <c r="L23" s="241">
        <v>0.05</v>
      </c>
      <c r="M23" s="227"/>
      <c r="N23" s="178">
        <v>2022</v>
      </c>
      <c r="O23" s="179">
        <v>5</v>
      </c>
      <c r="P23" s="180">
        <f t="shared" si="0"/>
        <v>1</v>
      </c>
      <c r="Q23" s="179">
        <v>2</v>
      </c>
      <c r="R23" s="136">
        <f t="shared" si="3"/>
        <v>2</v>
      </c>
      <c r="S23" s="136">
        <f t="shared" si="4"/>
        <v>0.4</v>
      </c>
      <c r="T23" s="178" t="s">
        <v>2080</v>
      </c>
    </row>
    <row r="24" spans="1:20" ht="102" x14ac:dyDescent="0.2">
      <c r="A24" s="227" t="s">
        <v>118</v>
      </c>
      <c r="B24" s="227" t="s">
        <v>1129</v>
      </c>
      <c r="C24" s="227" t="s">
        <v>662</v>
      </c>
      <c r="D24" s="227" t="s">
        <v>334</v>
      </c>
      <c r="E24" s="227" t="s">
        <v>656</v>
      </c>
      <c r="F24" s="227" t="s">
        <v>180</v>
      </c>
      <c r="G24" s="227" t="s">
        <v>180</v>
      </c>
      <c r="H24" s="227" t="s">
        <v>1890</v>
      </c>
      <c r="I24" s="227" t="s">
        <v>522</v>
      </c>
      <c r="J24" s="227" t="s">
        <v>371</v>
      </c>
      <c r="K24" s="227" t="s">
        <v>425</v>
      </c>
      <c r="L24" s="241">
        <v>0.05</v>
      </c>
      <c r="M24" s="227"/>
      <c r="N24" s="178">
        <v>2022</v>
      </c>
      <c r="O24" s="179">
        <v>531</v>
      </c>
      <c r="P24" s="180">
        <f t="shared" si="0"/>
        <v>27</v>
      </c>
      <c r="Q24" s="179">
        <v>284</v>
      </c>
      <c r="R24" s="136">
        <f t="shared" si="3"/>
        <v>10.518518518518519</v>
      </c>
      <c r="S24" s="136">
        <f t="shared" si="4"/>
        <v>0.53483992467043318</v>
      </c>
      <c r="T24" s="178" t="s">
        <v>2079</v>
      </c>
    </row>
    <row r="25" spans="1:20" ht="178.5" x14ac:dyDescent="0.2">
      <c r="A25" s="227" t="s">
        <v>118</v>
      </c>
      <c r="B25" s="227" t="s">
        <v>1129</v>
      </c>
      <c r="C25" s="227" t="s">
        <v>662</v>
      </c>
      <c r="D25" s="227" t="s">
        <v>334</v>
      </c>
      <c r="E25" s="227" t="s">
        <v>656</v>
      </c>
      <c r="F25" s="227" t="s">
        <v>180</v>
      </c>
      <c r="G25" s="227" t="s">
        <v>180</v>
      </c>
      <c r="H25" s="227" t="s">
        <v>1891</v>
      </c>
      <c r="I25" s="227" t="s">
        <v>522</v>
      </c>
      <c r="J25" s="227" t="s">
        <v>375</v>
      </c>
      <c r="K25" s="227" t="s">
        <v>425</v>
      </c>
      <c r="L25" s="241">
        <v>0.05</v>
      </c>
      <c r="M25" s="227"/>
      <c r="N25" s="178">
        <v>2022</v>
      </c>
      <c r="O25" s="179">
        <v>94</v>
      </c>
      <c r="P25" s="180">
        <f t="shared" si="0"/>
        <v>5</v>
      </c>
      <c r="Q25" s="179">
        <v>6</v>
      </c>
      <c r="R25" s="136">
        <f t="shared" si="3"/>
        <v>1.2</v>
      </c>
      <c r="S25" s="136">
        <f t="shared" si="4"/>
        <v>6.3829787234042548E-2</v>
      </c>
      <c r="T25" s="178" t="s">
        <v>2080</v>
      </c>
    </row>
    <row r="26" spans="1:20" ht="102" x14ac:dyDescent="0.2">
      <c r="A26" s="227" t="s">
        <v>118</v>
      </c>
      <c r="B26" s="227" t="s">
        <v>1129</v>
      </c>
      <c r="C26" s="227" t="s">
        <v>662</v>
      </c>
      <c r="D26" s="227" t="s">
        <v>334</v>
      </c>
      <c r="E26" s="227" t="s">
        <v>656</v>
      </c>
      <c r="F26" s="227" t="s">
        <v>180</v>
      </c>
      <c r="G26" s="227" t="s">
        <v>180</v>
      </c>
      <c r="H26" s="227" t="s">
        <v>1881</v>
      </c>
      <c r="I26" s="227" t="s">
        <v>523</v>
      </c>
      <c r="J26" s="227" t="s">
        <v>371</v>
      </c>
      <c r="K26" s="227" t="s">
        <v>425</v>
      </c>
      <c r="L26" s="241">
        <v>0.05</v>
      </c>
      <c r="M26" s="227"/>
      <c r="N26" s="178">
        <v>2022</v>
      </c>
      <c r="O26" s="179">
        <v>34</v>
      </c>
      <c r="P26" s="180">
        <f t="shared" si="0"/>
        <v>2</v>
      </c>
      <c r="Q26" s="179">
        <v>2</v>
      </c>
      <c r="R26" s="136">
        <f t="shared" si="3"/>
        <v>1</v>
      </c>
      <c r="S26" s="136">
        <f t="shared" si="4"/>
        <v>5.8823529411764705E-2</v>
      </c>
      <c r="T26" s="178" t="s">
        <v>2079</v>
      </c>
    </row>
    <row r="27" spans="1:20" ht="102" x14ac:dyDescent="0.2">
      <c r="A27" s="227" t="s">
        <v>118</v>
      </c>
      <c r="B27" s="227" t="s">
        <v>1129</v>
      </c>
      <c r="C27" s="227" t="s">
        <v>662</v>
      </c>
      <c r="D27" s="227" t="s">
        <v>334</v>
      </c>
      <c r="E27" s="227" t="s">
        <v>656</v>
      </c>
      <c r="F27" s="227" t="s">
        <v>180</v>
      </c>
      <c r="G27" s="227" t="s">
        <v>180</v>
      </c>
      <c r="H27" s="227" t="s">
        <v>1882</v>
      </c>
      <c r="I27" s="227" t="s">
        <v>523</v>
      </c>
      <c r="J27" s="227" t="s">
        <v>375</v>
      </c>
      <c r="K27" s="227" t="s">
        <v>425</v>
      </c>
      <c r="L27" s="241">
        <v>0.05</v>
      </c>
      <c r="M27" s="227"/>
      <c r="N27" s="178">
        <v>2022</v>
      </c>
      <c r="O27" s="179">
        <v>34</v>
      </c>
      <c r="P27" s="180">
        <f t="shared" si="0"/>
        <v>2</v>
      </c>
      <c r="Q27" s="179">
        <v>2</v>
      </c>
      <c r="R27" s="136">
        <f t="shared" si="3"/>
        <v>1</v>
      </c>
      <c r="S27" s="136">
        <f t="shared" si="4"/>
        <v>5.8823529411764705E-2</v>
      </c>
      <c r="T27" s="178"/>
    </row>
    <row r="28" spans="1:20" ht="102" x14ac:dyDescent="0.2">
      <c r="A28" s="227" t="s">
        <v>118</v>
      </c>
      <c r="B28" s="227" t="s">
        <v>1129</v>
      </c>
      <c r="C28" s="227" t="s">
        <v>662</v>
      </c>
      <c r="D28" s="227" t="s">
        <v>334</v>
      </c>
      <c r="E28" s="227" t="s">
        <v>656</v>
      </c>
      <c r="F28" s="227" t="s">
        <v>180</v>
      </c>
      <c r="G28" s="227" t="s">
        <v>180</v>
      </c>
      <c r="H28" s="227" t="s">
        <v>1883</v>
      </c>
      <c r="I28" s="227" t="s">
        <v>523</v>
      </c>
      <c r="J28" s="227" t="s">
        <v>371</v>
      </c>
      <c r="K28" s="227" t="s">
        <v>425</v>
      </c>
      <c r="L28" s="241">
        <v>0.05</v>
      </c>
      <c r="M28" s="227"/>
      <c r="N28" s="178">
        <v>2022</v>
      </c>
      <c r="O28" s="179">
        <v>122</v>
      </c>
      <c r="P28" s="180">
        <f t="shared" si="0"/>
        <v>7</v>
      </c>
      <c r="Q28" s="179">
        <v>27</v>
      </c>
      <c r="R28" s="136">
        <f t="shared" si="3"/>
        <v>3.8571428571428572</v>
      </c>
      <c r="S28" s="136">
        <f t="shared" si="4"/>
        <v>0.22131147540983606</v>
      </c>
      <c r="T28" s="178" t="s">
        <v>2079</v>
      </c>
    </row>
    <row r="29" spans="1:20" ht="178.5" x14ac:dyDescent="0.2">
      <c r="A29" s="227" t="s">
        <v>118</v>
      </c>
      <c r="B29" s="227" t="s">
        <v>1129</v>
      </c>
      <c r="C29" s="227" t="s">
        <v>662</v>
      </c>
      <c r="D29" s="227" t="s">
        <v>334</v>
      </c>
      <c r="E29" s="227" t="s">
        <v>656</v>
      </c>
      <c r="F29" s="227" t="s">
        <v>180</v>
      </c>
      <c r="G29" s="227" t="s">
        <v>180</v>
      </c>
      <c r="H29" s="227" t="s">
        <v>1884</v>
      </c>
      <c r="I29" s="227" t="s">
        <v>523</v>
      </c>
      <c r="J29" s="227" t="s">
        <v>375</v>
      </c>
      <c r="K29" s="227" t="s">
        <v>425</v>
      </c>
      <c r="L29" s="241">
        <v>0.05</v>
      </c>
      <c r="M29" s="227"/>
      <c r="N29" s="178">
        <v>2022</v>
      </c>
      <c r="O29" s="179">
        <v>49</v>
      </c>
      <c r="P29" s="180">
        <f t="shared" si="0"/>
        <v>3</v>
      </c>
      <c r="Q29" s="179">
        <v>5</v>
      </c>
      <c r="R29" s="136">
        <f t="shared" si="3"/>
        <v>1.6666666666666667</v>
      </c>
      <c r="S29" s="136">
        <f t="shared" si="4"/>
        <v>0.10204081632653061</v>
      </c>
      <c r="T29" s="178" t="s">
        <v>2080</v>
      </c>
    </row>
    <row r="30" spans="1:20" ht="102" x14ac:dyDescent="0.2">
      <c r="A30" s="227" t="s">
        <v>118</v>
      </c>
      <c r="B30" s="227" t="s">
        <v>1129</v>
      </c>
      <c r="C30" s="227" t="s">
        <v>662</v>
      </c>
      <c r="D30" s="227" t="s">
        <v>334</v>
      </c>
      <c r="E30" s="227" t="s">
        <v>656</v>
      </c>
      <c r="F30" s="227" t="s">
        <v>180</v>
      </c>
      <c r="G30" s="227" t="s">
        <v>180</v>
      </c>
      <c r="H30" s="227" t="s">
        <v>1885</v>
      </c>
      <c r="I30" s="227" t="s">
        <v>523</v>
      </c>
      <c r="J30" s="227" t="s">
        <v>371</v>
      </c>
      <c r="K30" s="227" t="s">
        <v>425</v>
      </c>
      <c r="L30" s="241">
        <v>0.05</v>
      </c>
      <c r="M30" s="227"/>
      <c r="N30" s="178">
        <v>2022</v>
      </c>
      <c r="O30" s="179">
        <v>168</v>
      </c>
      <c r="P30" s="180">
        <f t="shared" si="0"/>
        <v>9</v>
      </c>
      <c r="Q30" s="179">
        <v>22</v>
      </c>
      <c r="R30" s="136">
        <f t="shared" si="3"/>
        <v>2.4444444444444446</v>
      </c>
      <c r="S30" s="136">
        <f t="shared" si="4"/>
        <v>0.13095238095238096</v>
      </c>
      <c r="T30" s="178" t="s">
        <v>2079</v>
      </c>
    </row>
    <row r="31" spans="1:20" ht="178.5" x14ac:dyDescent="0.2">
      <c r="A31" s="227" t="s">
        <v>118</v>
      </c>
      <c r="B31" s="227" t="s">
        <v>1129</v>
      </c>
      <c r="C31" s="227" t="s">
        <v>662</v>
      </c>
      <c r="D31" s="227" t="s">
        <v>334</v>
      </c>
      <c r="E31" s="227" t="s">
        <v>656</v>
      </c>
      <c r="F31" s="227" t="s">
        <v>180</v>
      </c>
      <c r="G31" s="227" t="s">
        <v>180</v>
      </c>
      <c r="H31" s="227" t="s">
        <v>1886</v>
      </c>
      <c r="I31" s="227" t="s">
        <v>523</v>
      </c>
      <c r="J31" s="227" t="s">
        <v>375</v>
      </c>
      <c r="K31" s="227" t="s">
        <v>425</v>
      </c>
      <c r="L31" s="241">
        <v>0.05</v>
      </c>
      <c r="M31" s="227"/>
      <c r="N31" s="178">
        <v>2022</v>
      </c>
      <c r="O31" s="179">
        <v>15</v>
      </c>
      <c r="P31" s="180">
        <f t="shared" si="0"/>
        <v>1</v>
      </c>
      <c r="Q31" s="179">
        <v>4</v>
      </c>
      <c r="R31" s="136">
        <f t="shared" si="3"/>
        <v>4</v>
      </c>
      <c r="S31" s="136">
        <f t="shared" si="4"/>
        <v>0.26666666666666666</v>
      </c>
      <c r="T31" s="178" t="s">
        <v>2080</v>
      </c>
    </row>
    <row r="32" spans="1:20" ht="102" x14ac:dyDescent="0.2">
      <c r="A32" s="227" t="s">
        <v>118</v>
      </c>
      <c r="B32" s="227" t="s">
        <v>1129</v>
      </c>
      <c r="C32" s="227" t="s">
        <v>662</v>
      </c>
      <c r="D32" s="227" t="s">
        <v>334</v>
      </c>
      <c r="E32" s="227" t="s">
        <v>656</v>
      </c>
      <c r="F32" s="227" t="s">
        <v>180</v>
      </c>
      <c r="G32" s="227" t="s">
        <v>180</v>
      </c>
      <c r="H32" s="227" t="s">
        <v>1887</v>
      </c>
      <c r="I32" s="227" t="s">
        <v>523</v>
      </c>
      <c r="J32" s="227" t="s">
        <v>371</v>
      </c>
      <c r="K32" s="227" t="s">
        <v>425</v>
      </c>
      <c r="L32" s="241">
        <v>0.05</v>
      </c>
      <c r="M32" s="227"/>
      <c r="N32" s="178">
        <v>2022</v>
      </c>
      <c r="O32" s="179">
        <v>0</v>
      </c>
      <c r="P32" s="180">
        <f t="shared" si="0"/>
        <v>0</v>
      </c>
      <c r="Q32" s="179">
        <v>0</v>
      </c>
      <c r="R32" s="136" t="e">
        <f t="shared" si="3"/>
        <v>#DIV/0!</v>
      </c>
      <c r="S32" s="136" t="e">
        <f t="shared" si="4"/>
        <v>#DIV/0!</v>
      </c>
      <c r="T32" s="178" t="s">
        <v>2081</v>
      </c>
    </row>
    <row r="33" spans="1:20" ht="102" x14ac:dyDescent="0.2">
      <c r="A33" s="227" t="s">
        <v>118</v>
      </c>
      <c r="B33" s="227" t="s">
        <v>1129</v>
      </c>
      <c r="C33" s="227" t="s">
        <v>662</v>
      </c>
      <c r="D33" s="227" t="s">
        <v>334</v>
      </c>
      <c r="E33" s="227" t="s">
        <v>656</v>
      </c>
      <c r="F33" s="227" t="s">
        <v>180</v>
      </c>
      <c r="G33" s="227" t="s">
        <v>180</v>
      </c>
      <c r="H33" s="227" t="s">
        <v>1888</v>
      </c>
      <c r="I33" s="227" t="s">
        <v>523</v>
      </c>
      <c r="J33" s="227" t="s">
        <v>371</v>
      </c>
      <c r="K33" s="227" t="s">
        <v>425</v>
      </c>
      <c r="L33" s="241">
        <v>0.05</v>
      </c>
      <c r="M33" s="227"/>
      <c r="N33" s="178">
        <v>2022</v>
      </c>
      <c r="O33" s="179">
        <v>45</v>
      </c>
      <c r="P33" s="180">
        <f t="shared" si="0"/>
        <v>3</v>
      </c>
      <c r="Q33" s="179">
        <v>18</v>
      </c>
      <c r="R33" s="136">
        <f t="shared" si="3"/>
        <v>6</v>
      </c>
      <c r="S33" s="136">
        <f t="shared" si="4"/>
        <v>0.4</v>
      </c>
      <c r="T33" s="178" t="s">
        <v>2079</v>
      </c>
    </row>
    <row r="34" spans="1:20" ht="178.5" x14ac:dyDescent="0.2">
      <c r="A34" s="227" t="s">
        <v>118</v>
      </c>
      <c r="B34" s="227" t="s">
        <v>1129</v>
      </c>
      <c r="C34" s="227" t="s">
        <v>662</v>
      </c>
      <c r="D34" s="227" t="s">
        <v>334</v>
      </c>
      <c r="E34" s="227" t="s">
        <v>656</v>
      </c>
      <c r="F34" s="227" t="s">
        <v>180</v>
      </c>
      <c r="G34" s="227" t="s">
        <v>180</v>
      </c>
      <c r="H34" s="227" t="s">
        <v>1889</v>
      </c>
      <c r="I34" s="227" t="s">
        <v>523</v>
      </c>
      <c r="J34" s="227" t="s">
        <v>375</v>
      </c>
      <c r="K34" s="227" t="s">
        <v>425</v>
      </c>
      <c r="L34" s="241">
        <v>0.05</v>
      </c>
      <c r="M34" s="227"/>
      <c r="N34" s="178">
        <v>2022</v>
      </c>
      <c r="O34" s="179">
        <v>5</v>
      </c>
      <c r="P34" s="180">
        <f t="shared" si="0"/>
        <v>1</v>
      </c>
      <c r="Q34" s="179">
        <v>2</v>
      </c>
      <c r="R34" s="136">
        <f t="shared" si="3"/>
        <v>2</v>
      </c>
      <c r="S34" s="136">
        <f t="shared" si="4"/>
        <v>0.4</v>
      </c>
      <c r="T34" s="178" t="s">
        <v>2080</v>
      </c>
    </row>
    <row r="35" spans="1:20" ht="102" x14ac:dyDescent="0.2">
      <c r="A35" s="227" t="s">
        <v>118</v>
      </c>
      <c r="B35" s="227" t="s">
        <v>1129</v>
      </c>
      <c r="C35" s="227" t="s">
        <v>662</v>
      </c>
      <c r="D35" s="227" t="s">
        <v>334</v>
      </c>
      <c r="E35" s="227" t="s">
        <v>656</v>
      </c>
      <c r="F35" s="227" t="s">
        <v>180</v>
      </c>
      <c r="G35" s="227" t="s">
        <v>180</v>
      </c>
      <c r="H35" s="227" t="s">
        <v>1890</v>
      </c>
      <c r="I35" s="227" t="s">
        <v>523</v>
      </c>
      <c r="J35" s="227" t="s">
        <v>371</v>
      </c>
      <c r="K35" s="227" t="s">
        <v>425</v>
      </c>
      <c r="L35" s="241">
        <v>0.05</v>
      </c>
      <c r="M35" s="227"/>
      <c r="N35" s="178">
        <v>2022</v>
      </c>
      <c r="O35" s="179">
        <v>531</v>
      </c>
      <c r="P35" s="180">
        <f t="shared" si="0"/>
        <v>27</v>
      </c>
      <c r="Q35" s="179">
        <v>284</v>
      </c>
      <c r="R35" s="136">
        <f t="shared" si="3"/>
        <v>10.518518518518519</v>
      </c>
      <c r="S35" s="136">
        <f t="shared" si="4"/>
        <v>0.53483992467043318</v>
      </c>
      <c r="T35" s="178" t="s">
        <v>2079</v>
      </c>
    </row>
    <row r="36" spans="1:20" ht="178.5" x14ac:dyDescent="0.2">
      <c r="A36" s="227" t="s">
        <v>118</v>
      </c>
      <c r="B36" s="227" t="s">
        <v>1129</v>
      </c>
      <c r="C36" s="227" t="s">
        <v>662</v>
      </c>
      <c r="D36" s="227" t="s">
        <v>334</v>
      </c>
      <c r="E36" s="227" t="s">
        <v>656</v>
      </c>
      <c r="F36" s="227" t="s">
        <v>180</v>
      </c>
      <c r="G36" s="227" t="s">
        <v>180</v>
      </c>
      <c r="H36" s="227" t="s">
        <v>1891</v>
      </c>
      <c r="I36" s="227" t="s">
        <v>523</v>
      </c>
      <c r="J36" s="227" t="s">
        <v>375</v>
      </c>
      <c r="K36" s="227" t="s">
        <v>425</v>
      </c>
      <c r="L36" s="241">
        <v>0.05</v>
      </c>
      <c r="M36" s="227"/>
      <c r="N36" s="178">
        <v>2022</v>
      </c>
      <c r="O36" s="179">
        <v>94</v>
      </c>
      <c r="P36" s="180">
        <f t="shared" si="0"/>
        <v>5</v>
      </c>
      <c r="Q36" s="179">
        <v>6</v>
      </c>
      <c r="R36" s="136">
        <f t="shared" si="3"/>
        <v>1.2</v>
      </c>
      <c r="S36" s="136">
        <f t="shared" si="4"/>
        <v>6.3829787234042548E-2</v>
      </c>
      <c r="T36" s="178" t="s">
        <v>2080</v>
      </c>
    </row>
    <row r="37" spans="1:20" ht="15.75" customHeight="1" x14ac:dyDescent="0.2">
      <c r="L37" s="181"/>
    </row>
    <row r="38" spans="1:20" ht="15.75" customHeight="1" x14ac:dyDescent="0.2"/>
    <row r="39" spans="1:20" ht="15.75" customHeight="1" x14ac:dyDescent="0.2"/>
    <row r="40" spans="1:20" ht="15.75" customHeight="1" x14ac:dyDescent="0.2"/>
    <row r="41" spans="1:20" ht="15.75" customHeight="1" x14ac:dyDescent="0.2"/>
    <row r="42" spans="1:20" ht="15.75" customHeight="1" x14ac:dyDescent="0.2"/>
    <row r="43" spans="1:20" ht="15.75" customHeight="1" x14ac:dyDescent="0.2"/>
    <row r="44" spans="1:20" ht="15.75" customHeight="1" x14ac:dyDescent="0.2"/>
    <row r="45" spans="1:20" ht="15.75" customHeight="1" x14ac:dyDescent="0.2"/>
    <row r="46" spans="1:20" ht="15.75" customHeight="1" x14ac:dyDescent="0.2"/>
    <row r="47" spans="1:20" ht="15.75" customHeight="1" x14ac:dyDescent="0.2"/>
    <row r="48" spans="1:20" ht="15.75" customHeight="1" x14ac:dyDescent="0.2"/>
    <row r="49" ht="15.75" customHeight="1" x14ac:dyDescent="0.2"/>
    <row r="50" ht="15.75" customHeight="1" x14ac:dyDescent="0.2"/>
    <row r="51" ht="15.75" customHeight="1" x14ac:dyDescent="0.2"/>
    <row r="52" ht="15.75" customHeight="1" x14ac:dyDescent="0.2"/>
    <row r="53" ht="15.75" customHeight="1" x14ac:dyDescent="0.2"/>
    <row r="54" ht="15.75" customHeight="1" x14ac:dyDescent="0.2"/>
    <row r="55" ht="15.75" customHeight="1" x14ac:dyDescent="0.2"/>
    <row r="56" ht="15.75" customHeight="1" x14ac:dyDescent="0.2"/>
    <row r="57" ht="15.75" customHeight="1" x14ac:dyDescent="0.2"/>
    <row r="58" ht="15.75" customHeight="1" x14ac:dyDescent="0.2"/>
    <row r="59" ht="15.75" customHeight="1" x14ac:dyDescent="0.2"/>
    <row r="60" ht="15.75" customHeight="1" x14ac:dyDescent="0.2"/>
    <row r="61" ht="15.75" customHeight="1" x14ac:dyDescent="0.2"/>
    <row r="62" ht="15.75" customHeight="1" x14ac:dyDescent="0.2"/>
    <row r="63" ht="15.75" customHeight="1" x14ac:dyDescent="0.2"/>
    <row r="64" ht="15.75" customHeight="1" x14ac:dyDescent="0.2"/>
    <row r="65" ht="15.75" customHeight="1" x14ac:dyDescent="0.2"/>
    <row r="66" ht="15.75" customHeight="1" x14ac:dyDescent="0.2"/>
    <row r="67" ht="15.75" customHeight="1" x14ac:dyDescent="0.2"/>
    <row r="68" ht="15.75" customHeight="1" x14ac:dyDescent="0.2"/>
    <row r="69" ht="15.75" customHeight="1" x14ac:dyDescent="0.2"/>
    <row r="70" ht="15.75" customHeight="1" x14ac:dyDescent="0.2"/>
    <row r="71" ht="15.75" customHeight="1" x14ac:dyDescent="0.2"/>
    <row r="72" ht="15.75" customHeight="1" x14ac:dyDescent="0.2"/>
    <row r="73" ht="15.75" customHeight="1" x14ac:dyDescent="0.2"/>
    <row r="74" ht="15.75" customHeight="1" x14ac:dyDescent="0.2"/>
    <row r="75" ht="15.75" customHeight="1" x14ac:dyDescent="0.2"/>
    <row r="76" ht="15.75" customHeight="1" x14ac:dyDescent="0.2"/>
    <row r="77" ht="15.75" customHeight="1" x14ac:dyDescent="0.2"/>
    <row r="78" ht="15.75" customHeight="1" x14ac:dyDescent="0.2"/>
    <row r="79" ht="15.75" customHeight="1" x14ac:dyDescent="0.2"/>
    <row r="80" ht="15.75" customHeight="1" x14ac:dyDescent="0.2"/>
    <row r="81" ht="15.75" customHeight="1" x14ac:dyDescent="0.2"/>
    <row r="82" ht="15.75" customHeight="1" x14ac:dyDescent="0.2"/>
    <row r="83" ht="15.75" customHeight="1" x14ac:dyDescent="0.2"/>
    <row r="84" ht="15.75" customHeight="1" x14ac:dyDescent="0.2"/>
    <row r="85" ht="15.75" customHeight="1" x14ac:dyDescent="0.2"/>
    <row r="86" ht="15.75" customHeight="1" x14ac:dyDescent="0.2"/>
    <row r="87" ht="15.75" customHeight="1" x14ac:dyDescent="0.2"/>
    <row r="88" ht="15.75" customHeight="1" x14ac:dyDescent="0.2"/>
    <row r="89" ht="15.75" customHeight="1" x14ac:dyDescent="0.2"/>
    <row r="90" ht="15.75" customHeight="1" x14ac:dyDescent="0.2"/>
    <row r="91" ht="15.75" customHeight="1" x14ac:dyDescent="0.2"/>
    <row r="92" ht="15.75" customHeight="1" x14ac:dyDescent="0.2"/>
    <row r="93" ht="15.75" customHeight="1" x14ac:dyDescent="0.2"/>
    <row r="94" ht="15.75" customHeight="1" x14ac:dyDescent="0.2"/>
    <row r="95" ht="15.75" customHeight="1" x14ac:dyDescent="0.2"/>
    <row r="96" ht="15.75" customHeight="1" x14ac:dyDescent="0.2"/>
    <row r="97" ht="15.75" customHeight="1" x14ac:dyDescent="0.2"/>
    <row r="98" ht="15.75" customHeight="1" x14ac:dyDescent="0.2"/>
    <row r="99" ht="15.75" customHeight="1" x14ac:dyDescent="0.2"/>
    <row r="100" ht="15.75" customHeight="1" x14ac:dyDescent="0.2"/>
    <row r="101" ht="15.75" customHeight="1" x14ac:dyDescent="0.2"/>
    <row r="102" ht="15.75" customHeight="1" x14ac:dyDescent="0.2"/>
    <row r="103" ht="15.75" customHeight="1" x14ac:dyDescent="0.2"/>
    <row r="104" ht="15.75" customHeight="1" x14ac:dyDescent="0.2"/>
    <row r="105" ht="15.75" customHeight="1" x14ac:dyDescent="0.2"/>
    <row r="106" ht="15.75" customHeight="1" x14ac:dyDescent="0.2"/>
    <row r="107" ht="15.75" customHeight="1" x14ac:dyDescent="0.2"/>
    <row r="108" ht="15.75" customHeight="1" x14ac:dyDescent="0.2"/>
    <row r="109" ht="15.75" customHeight="1" x14ac:dyDescent="0.2"/>
    <row r="110" ht="15.75" customHeight="1" x14ac:dyDescent="0.2"/>
    <row r="111" ht="15.75" customHeight="1" x14ac:dyDescent="0.2"/>
    <row r="112" ht="15.75" customHeight="1" x14ac:dyDescent="0.2"/>
    <row r="113" ht="15.75" customHeight="1" x14ac:dyDescent="0.2"/>
    <row r="114" ht="15.75" customHeight="1" x14ac:dyDescent="0.2"/>
    <row r="115" ht="15.75" customHeight="1" x14ac:dyDescent="0.2"/>
    <row r="116" ht="15.75" customHeight="1" x14ac:dyDescent="0.2"/>
    <row r="117" ht="15.75" customHeight="1" x14ac:dyDescent="0.2"/>
    <row r="118" ht="15.75" customHeight="1" x14ac:dyDescent="0.2"/>
    <row r="119" ht="15.75" customHeight="1" x14ac:dyDescent="0.2"/>
    <row r="120" ht="15.75" customHeight="1" x14ac:dyDescent="0.2"/>
    <row r="121" ht="15.75" customHeight="1" x14ac:dyDescent="0.2"/>
    <row r="122" ht="15.75" customHeight="1" x14ac:dyDescent="0.2"/>
    <row r="123" ht="15.75" customHeight="1" x14ac:dyDescent="0.2"/>
    <row r="124" ht="15.75" customHeight="1" x14ac:dyDescent="0.2"/>
    <row r="125" ht="15.75" customHeight="1" x14ac:dyDescent="0.2"/>
    <row r="126" ht="15.75" customHeight="1" x14ac:dyDescent="0.2"/>
    <row r="127" ht="15.75" customHeight="1" x14ac:dyDescent="0.2"/>
    <row r="128" ht="15.75" customHeight="1" x14ac:dyDescent="0.2"/>
    <row r="129" ht="15.75" customHeight="1" x14ac:dyDescent="0.2"/>
    <row r="130" ht="15.75" customHeight="1" x14ac:dyDescent="0.2"/>
    <row r="131" ht="15.75" customHeight="1" x14ac:dyDescent="0.2"/>
    <row r="132" ht="15.75" customHeight="1" x14ac:dyDescent="0.2"/>
    <row r="133" ht="15.75" customHeight="1" x14ac:dyDescent="0.2"/>
    <row r="134" ht="15.75" customHeight="1" x14ac:dyDescent="0.2"/>
    <row r="135" ht="15.75" customHeight="1" x14ac:dyDescent="0.2"/>
    <row r="136" ht="15.75" customHeight="1" x14ac:dyDescent="0.2"/>
    <row r="137" ht="15.75" customHeight="1" x14ac:dyDescent="0.2"/>
    <row r="138" ht="15.75" customHeight="1" x14ac:dyDescent="0.2"/>
    <row r="139" ht="15.75" customHeight="1" x14ac:dyDescent="0.2"/>
    <row r="140" ht="15.75" customHeight="1" x14ac:dyDescent="0.2"/>
    <row r="141" ht="15.75" customHeight="1" x14ac:dyDescent="0.2"/>
    <row r="142" ht="15.75" customHeight="1" x14ac:dyDescent="0.2"/>
    <row r="143" ht="15.75" customHeight="1" x14ac:dyDescent="0.2"/>
    <row r="144" ht="15.75" customHeight="1" x14ac:dyDescent="0.2"/>
    <row r="145" ht="15.75" customHeight="1" x14ac:dyDescent="0.2"/>
    <row r="146" ht="15.75" customHeight="1" x14ac:dyDescent="0.2"/>
    <row r="147" ht="15.75" customHeight="1" x14ac:dyDescent="0.2"/>
    <row r="148" ht="15.75" customHeight="1" x14ac:dyDescent="0.2"/>
    <row r="149" ht="15.75" customHeight="1" x14ac:dyDescent="0.2"/>
    <row r="150" ht="15.75" customHeight="1" x14ac:dyDescent="0.2"/>
    <row r="151" ht="15.75" customHeight="1" x14ac:dyDescent="0.2"/>
    <row r="152" ht="15.75" customHeight="1" x14ac:dyDescent="0.2"/>
    <row r="153" ht="15.75" customHeight="1" x14ac:dyDescent="0.2"/>
    <row r="154" ht="15.75" customHeight="1" x14ac:dyDescent="0.2"/>
    <row r="155" ht="15.75" customHeight="1" x14ac:dyDescent="0.2"/>
    <row r="156" ht="15.75" customHeight="1" x14ac:dyDescent="0.2"/>
    <row r="157" ht="15.75" customHeight="1" x14ac:dyDescent="0.2"/>
    <row r="158" ht="15.75" customHeight="1" x14ac:dyDescent="0.2"/>
    <row r="159" ht="15.75" customHeight="1" x14ac:dyDescent="0.2"/>
    <row r="160" ht="15.75" customHeight="1" x14ac:dyDescent="0.2"/>
    <row r="161" ht="15.75" customHeight="1" x14ac:dyDescent="0.2"/>
    <row r="162" ht="15.75" customHeight="1" x14ac:dyDescent="0.2"/>
    <row r="163" ht="15.75" customHeight="1" x14ac:dyDescent="0.2"/>
    <row r="164" ht="15.75" customHeight="1" x14ac:dyDescent="0.2"/>
    <row r="165" ht="15.75" customHeight="1" x14ac:dyDescent="0.2"/>
    <row r="166" ht="15.75" customHeight="1" x14ac:dyDescent="0.2"/>
    <row r="167" ht="15.75" customHeight="1" x14ac:dyDescent="0.2"/>
    <row r="168" ht="15.75" customHeight="1" x14ac:dyDescent="0.2"/>
    <row r="169" ht="15.75" customHeight="1" x14ac:dyDescent="0.2"/>
    <row r="170" ht="15.75" customHeight="1" x14ac:dyDescent="0.2"/>
    <row r="171" ht="15.75" customHeight="1" x14ac:dyDescent="0.2"/>
    <row r="172" ht="15.75" customHeight="1" x14ac:dyDescent="0.2"/>
    <row r="173" ht="15.75" customHeight="1" x14ac:dyDescent="0.2"/>
    <row r="174" ht="15.75" customHeight="1" x14ac:dyDescent="0.2"/>
    <row r="175" ht="15.75" customHeight="1" x14ac:dyDescent="0.2"/>
    <row r="176" ht="15.75" customHeight="1" x14ac:dyDescent="0.2"/>
    <row r="177" ht="15.75" customHeight="1" x14ac:dyDescent="0.2"/>
    <row r="178" ht="15.75" customHeight="1" x14ac:dyDescent="0.2"/>
    <row r="179" ht="15.75" customHeight="1" x14ac:dyDescent="0.2"/>
    <row r="180" ht="15.75" customHeight="1" x14ac:dyDescent="0.2"/>
    <row r="181" ht="15.75" customHeight="1" x14ac:dyDescent="0.2"/>
    <row r="182" ht="15.75" customHeight="1" x14ac:dyDescent="0.2"/>
    <row r="183" ht="15.75" customHeight="1" x14ac:dyDescent="0.2"/>
    <row r="184" ht="15.75" customHeight="1" x14ac:dyDescent="0.2"/>
    <row r="185" ht="15.75" customHeight="1" x14ac:dyDescent="0.2"/>
    <row r="186" ht="15.75" customHeight="1" x14ac:dyDescent="0.2"/>
    <row r="187" ht="15.75" customHeight="1" x14ac:dyDescent="0.2"/>
    <row r="188" ht="15.75" customHeight="1" x14ac:dyDescent="0.2"/>
    <row r="189" ht="15.75" customHeight="1" x14ac:dyDescent="0.2"/>
    <row r="190" ht="15.75" customHeight="1" x14ac:dyDescent="0.2"/>
    <row r="191" ht="15.75" customHeight="1" x14ac:dyDescent="0.2"/>
    <row r="192" ht="15.75" customHeight="1" x14ac:dyDescent="0.2"/>
    <row r="193" ht="15.75" customHeight="1" x14ac:dyDescent="0.2"/>
    <row r="194" ht="15.75" customHeight="1" x14ac:dyDescent="0.2"/>
    <row r="195" ht="15.75" customHeight="1" x14ac:dyDescent="0.2"/>
    <row r="196" ht="15.75" customHeight="1" x14ac:dyDescent="0.2"/>
    <row r="197" ht="15.75" customHeight="1" x14ac:dyDescent="0.2"/>
    <row r="198" ht="15.75" customHeight="1" x14ac:dyDescent="0.2"/>
    <row r="199" ht="15.75" customHeight="1" x14ac:dyDescent="0.2"/>
    <row r="200" ht="15.75" customHeight="1" x14ac:dyDescent="0.2"/>
    <row r="201" ht="15.75" customHeight="1" x14ac:dyDescent="0.2"/>
    <row r="202" ht="15.75" customHeight="1" x14ac:dyDescent="0.2"/>
    <row r="203" ht="15.75" customHeight="1" x14ac:dyDescent="0.2"/>
    <row r="204" ht="15.75" customHeight="1" x14ac:dyDescent="0.2"/>
    <row r="205" ht="15.75" customHeight="1" x14ac:dyDescent="0.2"/>
    <row r="206" ht="15.75" customHeight="1" x14ac:dyDescent="0.2"/>
    <row r="207" ht="15.75" customHeight="1" x14ac:dyDescent="0.2"/>
    <row r="208" ht="15.75" customHeight="1" x14ac:dyDescent="0.2"/>
    <row r="209" ht="15.75" customHeight="1" x14ac:dyDescent="0.2"/>
    <row r="210" ht="15.75" customHeight="1" x14ac:dyDescent="0.2"/>
    <row r="211" ht="15.75" customHeight="1" x14ac:dyDescent="0.2"/>
    <row r="212" ht="15.75" customHeight="1" x14ac:dyDescent="0.2"/>
    <row r="213" ht="15.75" customHeight="1" x14ac:dyDescent="0.2"/>
    <row r="214" ht="15.75" customHeight="1" x14ac:dyDescent="0.2"/>
    <row r="215" ht="15.75" customHeight="1" x14ac:dyDescent="0.2"/>
    <row r="216" ht="15.75" customHeight="1" x14ac:dyDescent="0.2"/>
    <row r="217" ht="15.75" customHeight="1" x14ac:dyDescent="0.2"/>
    <row r="218" ht="15.75" customHeight="1" x14ac:dyDescent="0.2"/>
    <row r="219" ht="15.75" customHeight="1" x14ac:dyDescent="0.2"/>
    <row r="220" ht="15.75" customHeight="1" x14ac:dyDescent="0.2"/>
    <row r="221" ht="15.75" customHeight="1" x14ac:dyDescent="0.2"/>
    <row r="222" ht="15.75" customHeight="1" x14ac:dyDescent="0.2"/>
    <row r="223" ht="15.75" customHeight="1" x14ac:dyDescent="0.2"/>
    <row r="224" ht="15.75" customHeight="1" x14ac:dyDescent="0.2"/>
    <row r="225" ht="15.75" customHeight="1" x14ac:dyDescent="0.2"/>
    <row r="226" ht="15.75" customHeight="1" x14ac:dyDescent="0.2"/>
    <row r="227" ht="15.75" customHeight="1" x14ac:dyDescent="0.2"/>
    <row r="228" ht="15.75" customHeight="1" x14ac:dyDescent="0.2"/>
    <row r="229" ht="15.75" customHeight="1" x14ac:dyDescent="0.2"/>
    <row r="230" ht="15.75" customHeight="1" x14ac:dyDescent="0.2"/>
    <row r="231" ht="15.75" customHeight="1" x14ac:dyDescent="0.2"/>
    <row r="232" ht="15.75" customHeight="1" x14ac:dyDescent="0.2"/>
    <row r="233" ht="15.75" customHeight="1" x14ac:dyDescent="0.2"/>
    <row r="234" ht="15.75" customHeight="1" x14ac:dyDescent="0.2"/>
    <row r="235" ht="15.75" customHeight="1" x14ac:dyDescent="0.2"/>
    <row r="236" ht="15.75" customHeight="1" x14ac:dyDescent="0.2"/>
    <row r="237" ht="15.75" customHeight="1" x14ac:dyDescent="0.2"/>
    <row r="238" ht="15.75" customHeight="1" x14ac:dyDescent="0.2"/>
    <row r="239" ht="15.75" customHeight="1" x14ac:dyDescent="0.2"/>
    <row r="240" ht="15.75" customHeight="1" x14ac:dyDescent="0.2"/>
    <row r="241" ht="15.75" customHeight="1" x14ac:dyDescent="0.2"/>
    <row r="242" ht="15.75" customHeight="1" x14ac:dyDescent="0.2"/>
    <row r="243" ht="15.75" customHeight="1" x14ac:dyDescent="0.2"/>
    <row r="244" ht="15.75" customHeight="1" x14ac:dyDescent="0.2"/>
    <row r="245" ht="15.75" customHeight="1" x14ac:dyDescent="0.2"/>
    <row r="246" ht="15.75" customHeight="1" x14ac:dyDescent="0.2"/>
    <row r="247" ht="15.75" customHeight="1" x14ac:dyDescent="0.2"/>
    <row r="248" ht="15.75" customHeight="1" x14ac:dyDescent="0.2"/>
    <row r="249" ht="15.75" customHeight="1" x14ac:dyDescent="0.2"/>
    <row r="250" ht="15.75" customHeight="1" x14ac:dyDescent="0.2"/>
    <row r="251" ht="15.75" customHeight="1" x14ac:dyDescent="0.2"/>
    <row r="252" ht="15.75" customHeight="1" x14ac:dyDescent="0.2"/>
    <row r="253" ht="15.75" customHeight="1" x14ac:dyDescent="0.2"/>
    <row r="254" ht="15.75" customHeight="1" x14ac:dyDescent="0.2"/>
    <row r="255" ht="15.75" customHeight="1" x14ac:dyDescent="0.2"/>
    <row r="25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sheetData>
  <pageMargins left="0.70866141732283472" right="0.70866141732283472" top="0.74803149606299213" bottom="0.74803149606299213" header="0.39370078740157483" footer="0"/>
  <pageSetup paperSize="8" scale="45" pageOrder="overThenDown" orientation="landscape" r:id="rId1"/>
  <headerFooter>
    <oddHeader>&amp;R&amp;F - &amp;A
&amp;P of &amp;N</oddHeader>
  </headerFooter>
  <colBreaks count="1" manualBreakCount="1">
    <brk id="9" max="1048575" man="1"/>
  </colBreaks>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C00-000000000000}">
          <x14:formula1>
            <xm:f>'Z:\Data Collection Regulation\DCF 2022-2027\DCF Annual Report  2023\WP 2023\[Ireland _WP_2022-2027_tables_20221027.xlsx]MasterCodeList'!#REF!</xm:f>
          </x14:formula1>
          <xm:sqref>I15:I36 A4:A6 A15:A17 A26:A28 I4:K6 J15:K17 J26:K28 F4:F36 C4:E6 C15:E17 C26:E28 G4:G6 G15:G17 G26:G28</xm:sqref>
        </x14:dataValidation>
      </x14:dataValidations>
    </ext>
  </extLst>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outlinePr summaryBelow="0" summaryRight="0"/>
  </sheetPr>
  <dimension ref="A1:U1001"/>
  <sheetViews>
    <sheetView topLeftCell="M1" zoomScaleNormal="100" zoomScaleSheetLayoutView="100" workbookViewId="0">
      <selection activeCell="S11" sqref="S11"/>
    </sheetView>
  </sheetViews>
  <sheetFormatPr defaultColWidth="14.42578125" defaultRowHeight="15" customHeight="1" x14ac:dyDescent="0.2"/>
  <cols>
    <col min="1" max="1" width="19.140625" style="42" customWidth="1"/>
    <col min="2" max="2" width="26.42578125" style="42" customWidth="1"/>
    <col min="3" max="4" width="23.140625" style="42" customWidth="1"/>
    <col min="5" max="6" width="22.42578125" style="42" customWidth="1"/>
    <col min="7" max="8" width="23.42578125" style="42" customWidth="1"/>
    <col min="9" max="11" width="26.42578125" style="42" customWidth="1"/>
    <col min="12" max="12" width="28.140625" style="196" customWidth="1"/>
    <col min="13" max="15" width="26.42578125" style="42" customWidth="1"/>
    <col min="16" max="16" width="14.42578125" style="205"/>
    <col min="17" max="17" width="18.5703125" style="206" customWidth="1"/>
    <col min="18" max="18" width="19" style="206" customWidth="1"/>
    <col min="19" max="19" width="19.85546875" style="206" customWidth="1"/>
    <col min="20" max="20" width="20.140625" style="206" customWidth="1"/>
    <col min="21" max="16384" width="14.42578125" style="42"/>
  </cols>
  <sheetData>
    <row r="1" spans="1:21" ht="12.75" x14ac:dyDescent="0.2">
      <c r="A1" s="44" t="s">
        <v>1057</v>
      </c>
      <c r="C1" s="114"/>
      <c r="D1" s="114"/>
      <c r="L1" s="42"/>
      <c r="M1" s="167"/>
      <c r="N1" s="167"/>
      <c r="O1" s="167"/>
      <c r="P1" s="167"/>
      <c r="Q1" s="167"/>
      <c r="R1" s="167"/>
      <c r="S1" s="167"/>
      <c r="T1" s="167"/>
    </row>
    <row r="2" spans="1:21" ht="63.75" x14ac:dyDescent="0.2">
      <c r="A2" s="115" t="s">
        <v>87</v>
      </c>
      <c r="B2" s="115" t="s">
        <v>856</v>
      </c>
      <c r="C2" s="115" t="s">
        <v>853</v>
      </c>
      <c r="D2" s="116" t="s">
        <v>142</v>
      </c>
      <c r="E2" s="115" t="s">
        <v>957</v>
      </c>
      <c r="F2" s="121" t="s">
        <v>920</v>
      </c>
      <c r="G2" s="121" t="s">
        <v>921</v>
      </c>
      <c r="H2" s="121" t="s">
        <v>922</v>
      </c>
      <c r="I2" s="115" t="s">
        <v>925</v>
      </c>
      <c r="J2" s="115" t="s">
        <v>1058</v>
      </c>
      <c r="K2" s="115" t="s">
        <v>1059</v>
      </c>
      <c r="L2" s="115" t="s">
        <v>1060</v>
      </c>
      <c r="M2" s="168" t="s">
        <v>1061</v>
      </c>
      <c r="N2" s="169" t="s">
        <v>1062</v>
      </c>
      <c r="O2" s="169" t="s">
        <v>859</v>
      </c>
      <c r="P2" s="198" t="s">
        <v>1063</v>
      </c>
      <c r="Q2" s="198" t="s">
        <v>1064</v>
      </c>
      <c r="R2" s="198" t="s">
        <v>1065</v>
      </c>
      <c r="S2" s="199" t="s">
        <v>1066</v>
      </c>
      <c r="T2" s="199" t="s">
        <v>1018</v>
      </c>
      <c r="U2" s="170" t="s">
        <v>912</v>
      </c>
    </row>
    <row r="3" spans="1:21" ht="38.25" x14ac:dyDescent="0.2">
      <c r="A3" s="171" t="s">
        <v>862</v>
      </c>
      <c r="B3" s="105" t="s">
        <v>1067</v>
      </c>
      <c r="C3" s="39" t="s">
        <v>863</v>
      </c>
      <c r="D3" s="122" t="s">
        <v>864</v>
      </c>
      <c r="E3" s="105" t="s">
        <v>1067</v>
      </c>
      <c r="F3" s="39" t="s">
        <v>932</v>
      </c>
      <c r="G3" s="39" t="s">
        <v>933</v>
      </c>
      <c r="H3" s="39" t="s">
        <v>1067</v>
      </c>
      <c r="I3" s="105" t="s">
        <v>1067</v>
      </c>
      <c r="J3" s="105" t="s">
        <v>1067</v>
      </c>
      <c r="K3" s="105" t="s">
        <v>1067</v>
      </c>
      <c r="L3" s="105" t="s">
        <v>1067</v>
      </c>
      <c r="M3" s="105" t="s">
        <v>1067</v>
      </c>
      <c r="N3" s="106" t="s">
        <v>1067</v>
      </c>
      <c r="O3" s="106" t="s">
        <v>1067</v>
      </c>
      <c r="P3" s="200" t="s">
        <v>1068</v>
      </c>
      <c r="Q3" s="200" t="s">
        <v>1068</v>
      </c>
      <c r="R3" s="200" t="s">
        <v>1068</v>
      </c>
      <c r="S3" s="207" t="s">
        <v>1069</v>
      </c>
      <c r="T3" s="210" t="s">
        <v>1070</v>
      </c>
      <c r="U3" s="104" t="s">
        <v>1068</v>
      </c>
    </row>
    <row r="4" spans="1:21" ht="15" customHeight="1" x14ac:dyDescent="0.2">
      <c r="A4" s="40"/>
      <c r="B4" s="40"/>
      <c r="C4" s="40"/>
      <c r="D4" s="40"/>
      <c r="E4" s="40"/>
      <c r="F4" s="40"/>
      <c r="G4" s="40"/>
      <c r="H4" s="40"/>
      <c r="I4" s="40"/>
      <c r="J4" s="40"/>
      <c r="K4" s="40"/>
      <c r="L4" s="111"/>
      <c r="M4" s="40"/>
      <c r="N4" s="40"/>
      <c r="O4" s="40"/>
      <c r="P4" s="211"/>
      <c r="Q4" s="212"/>
      <c r="R4" s="212"/>
      <c r="S4" s="213"/>
      <c r="T4" s="213"/>
      <c r="U4" s="113"/>
    </row>
    <row r="5" spans="1:21" ht="15" customHeight="1" x14ac:dyDescent="0.2">
      <c r="A5" s="40"/>
      <c r="B5" s="40"/>
      <c r="C5" s="40"/>
      <c r="D5" s="40"/>
      <c r="E5" s="40"/>
      <c r="F5" s="40"/>
      <c r="G5" s="40"/>
      <c r="H5" s="40"/>
      <c r="I5" s="40"/>
      <c r="J5" s="40"/>
      <c r="K5" s="40"/>
      <c r="L5" s="111"/>
      <c r="M5" s="40"/>
      <c r="N5" s="40"/>
      <c r="O5" s="40"/>
      <c r="P5" s="211"/>
      <c r="Q5" s="212"/>
      <c r="R5" s="212"/>
      <c r="S5" s="213"/>
      <c r="T5" s="213"/>
      <c r="U5" s="113"/>
    </row>
    <row r="6" spans="1:21" ht="15" customHeight="1" x14ac:dyDescent="0.2">
      <c r="A6" s="41"/>
      <c r="B6" s="40"/>
      <c r="C6" s="40"/>
      <c r="D6" s="40"/>
      <c r="E6" s="40"/>
      <c r="F6" s="40"/>
      <c r="G6" s="40"/>
      <c r="H6" s="40"/>
      <c r="I6" s="40"/>
      <c r="J6" s="40"/>
      <c r="K6" s="40"/>
      <c r="L6" s="111"/>
      <c r="M6" s="40"/>
      <c r="N6" s="40"/>
      <c r="O6" s="40"/>
      <c r="P6" s="211"/>
      <c r="Q6" s="212"/>
      <c r="R6" s="212"/>
      <c r="S6" s="213"/>
      <c r="T6" s="213"/>
      <c r="U6" s="113"/>
    </row>
    <row r="7" spans="1:21" ht="15" customHeight="1" x14ac:dyDescent="0.2">
      <c r="A7" s="9"/>
      <c r="B7" s="9"/>
      <c r="C7" s="9"/>
      <c r="D7" s="9"/>
      <c r="E7" s="9"/>
      <c r="F7" s="9"/>
      <c r="G7" s="9"/>
      <c r="H7" s="9"/>
      <c r="I7" s="9"/>
      <c r="J7" s="9"/>
      <c r="K7" s="9"/>
      <c r="L7" s="190"/>
      <c r="M7" s="9"/>
      <c r="N7" s="9"/>
      <c r="O7" s="9"/>
      <c r="P7" s="214"/>
      <c r="Q7" s="201"/>
      <c r="R7" s="201"/>
      <c r="S7" s="201"/>
      <c r="T7" s="201"/>
      <c r="U7" s="9"/>
    </row>
    <row r="8" spans="1:21" ht="15" customHeight="1" x14ac:dyDescent="0.2">
      <c r="A8" s="9"/>
      <c r="B8" s="9"/>
      <c r="C8" s="9"/>
      <c r="D8" s="9"/>
      <c r="E8" s="9"/>
      <c r="F8" s="9"/>
      <c r="G8" s="9"/>
      <c r="H8" s="9"/>
      <c r="I8" s="9"/>
      <c r="J8" s="9"/>
      <c r="K8" s="9"/>
      <c r="L8" s="190"/>
      <c r="M8" s="9"/>
      <c r="N8" s="9"/>
      <c r="O8" s="9"/>
      <c r="P8" s="214"/>
      <c r="Q8" s="201"/>
      <c r="R8" s="201"/>
      <c r="S8" s="201"/>
      <c r="T8" s="201"/>
      <c r="U8" s="9"/>
    </row>
    <row r="9" spans="1:21" ht="12.75" x14ac:dyDescent="0.2">
      <c r="A9" s="9"/>
      <c r="B9" s="9"/>
      <c r="C9" s="369"/>
      <c r="D9" s="9"/>
      <c r="E9" s="9"/>
      <c r="F9" s="9"/>
      <c r="G9" s="9"/>
      <c r="H9" s="9"/>
      <c r="I9" s="9"/>
      <c r="J9" s="9"/>
      <c r="K9" s="9"/>
      <c r="L9" s="190"/>
      <c r="M9" s="9"/>
      <c r="N9" s="9"/>
      <c r="O9" s="9"/>
      <c r="P9" s="197"/>
      <c r="Q9" s="43"/>
      <c r="R9" s="43"/>
      <c r="S9" s="43"/>
      <c r="T9" s="43"/>
      <c r="U9" s="9"/>
    </row>
    <row r="10" spans="1:21" ht="15" customHeight="1" x14ac:dyDescent="0.2">
      <c r="A10" s="9"/>
      <c r="B10" s="9"/>
      <c r="C10" s="9"/>
      <c r="D10" s="9"/>
      <c r="E10" s="9"/>
      <c r="F10" s="9"/>
      <c r="G10" s="9"/>
      <c r="H10" s="9"/>
      <c r="I10" s="9"/>
      <c r="J10" s="9"/>
      <c r="K10" s="9"/>
      <c r="L10" s="190"/>
      <c r="M10" s="9"/>
      <c r="N10" s="9"/>
      <c r="O10" s="9"/>
      <c r="P10" s="197"/>
      <c r="Q10" s="43"/>
      <c r="R10" s="43"/>
      <c r="S10" s="43"/>
      <c r="T10" s="43"/>
      <c r="U10" s="9"/>
    </row>
    <row r="11" spans="1:21" ht="15" customHeight="1" x14ac:dyDescent="0.2">
      <c r="A11" s="9"/>
      <c r="B11" s="9"/>
      <c r="C11" s="9"/>
      <c r="D11" s="9"/>
      <c r="E11" s="9"/>
      <c r="F11" s="9"/>
      <c r="G11" s="9"/>
      <c r="H11" s="9"/>
      <c r="I11" s="9"/>
      <c r="J11" s="9"/>
      <c r="K11" s="9"/>
      <c r="L11" s="190"/>
      <c r="M11" s="9"/>
      <c r="N11" s="9"/>
      <c r="O11" s="9"/>
      <c r="P11" s="197"/>
      <c r="Q11" s="43"/>
      <c r="R11" s="43"/>
      <c r="S11" s="43"/>
      <c r="T11" s="43"/>
      <c r="U11" s="9"/>
    </row>
    <row r="12" spans="1:21" ht="15" customHeight="1" x14ac:dyDescent="0.2">
      <c r="A12" s="9"/>
      <c r="B12" s="9"/>
      <c r="C12" s="9"/>
      <c r="D12" s="9"/>
      <c r="E12" s="9"/>
      <c r="F12" s="9"/>
      <c r="G12" s="9"/>
      <c r="H12" s="9"/>
      <c r="I12" s="9"/>
      <c r="J12" s="9"/>
      <c r="K12" s="9"/>
      <c r="L12" s="190"/>
      <c r="M12" s="9"/>
      <c r="N12" s="9"/>
      <c r="O12" s="9"/>
      <c r="P12" s="197"/>
      <c r="Q12" s="43"/>
      <c r="R12" s="43"/>
      <c r="S12" s="43"/>
      <c r="T12" s="43"/>
      <c r="U12" s="9"/>
    </row>
    <row r="13" spans="1:21" ht="15" customHeight="1" x14ac:dyDescent="0.2">
      <c r="A13" s="9"/>
      <c r="B13" s="9"/>
      <c r="C13" s="9"/>
      <c r="D13" s="9"/>
      <c r="E13" s="9"/>
      <c r="F13" s="9"/>
      <c r="G13" s="9"/>
      <c r="H13" s="9"/>
      <c r="I13" s="9"/>
      <c r="J13" s="9"/>
      <c r="K13" s="9"/>
      <c r="L13" s="190"/>
      <c r="M13" s="9"/>
      <c r="N13" s="9"/>
      <c r="O13" s="9"/>
      <c r="P13" s="197"/>
      <c r="Q13" s="43"/>
      <c r="R13" s="43"/>
      <c r="S13" s="43"/>
      <c r="T13" s="43"/>
      <c r="U13" s="9"/>
    </row>
    <row r="14" spans="1:21" ht="15" customHeight="1" x14ac:dyDescent="0.2">
      <c r="A14" s="9"/>
      <c r="B14" s="9"/>
      <c r="C14" s="9"/>
      <c r="D14" s="9"/>
      <c r="E14" s="9"/>
      <c r="F14" s="9"/>
      <c r="G14" s="9"/>
      <c r="H14" s="9"/>
      <c r="I14" s="9"/>
      <c r="J14" s="9"/>
      <c r="K14" s="9"/>
      <c r="L14" s="190"/>
      <c r="M14" s="9"/>
      <c r="N14" s="9"/>
      <c r="O14" s="9"/>
      <c r="P14" s="197"/>
      <c r="Q14" s="43"/>
      <c r="R14" s="43"/>
      <c r="S14" s="43"/>
      <c r="T14" s="43"/>
      <c r="U14" s="9"/>
    </row>
    <row r="15" spans="1:21" ht="15" customHeight="1" x14ac:dyDescent="0.2">
      <c r="A15" s="9"/>
      <c r="B15" s="9"/>
      <c r="C15" s="9"/>
      <c r="D15" s="9"/>
      <c r="E15" s="9"/>
      <c r="F15" s="9"/>
      <c r="G15" s="9"/>
      <c r="H15" s="9"/>
      <c r="I15" s="9"/>
      <c r="J15" s="9"/>
      <c r="K15" s="9"/>
      <c r="L15" s="190"/>
      <c r="M15" s="9"/>
      <c r="N15" s="9"/>
      <c r="O15" s="9"/>
      <c r="P15" s="197"/>
      <c r="Q15" s="43"/>
      <c r="R15" s="43"/>
      <c r="S15" s="43"/>
      <c r="T15" s="43"/>
      <c r="U15" s="9"/>
    </row>
    <row r="16" spans="1:21" ht="15" customHeight="1" x14ac:dyDescent="0.2">
      <c r="A16" s="9"/>
      <c r="B16" s="9"/>
      <c r="C16" s="9"/>
      <c r="D16" s="9"/>
      <c r="E16" s="9"/>
      <c r="F16" s="9"/>
      <c r="G16" s="9"/>
      <c r="H16" s="9"/>
      <c r="I16" s="9"/>
      <c r="J16" s="9"/>
      <c r="K16" s="9"/>
      <c r="L16" s="190"/>
      <c r="M16" s="9"/>
      <c r="N16" s="9"/>
      <c r="O16" s="9"/>
      <c r="P16" s="197"/>
      <c r="Q16" s="43"/>
      <c r="R16" s="43"/>
      <c r="S16" s="43"/>
      <c r="T16" s="43"/>
      <c r="U16" s="9"/>
    </row>
    <row r="17" spans="1:21" ht="15" customHeight="1" x14ac:dyDescent="0.2">
      <c r="A17" s="9"/>
      <c r="B17" s="9"/>
      <c r="C17" s="9"/>
      <c r="D17" s="9"/>
      <c r="E17" s="9"/>
      <c r="F17" s="9"/>
      <c r="G17" s="9"/>
      <c r="H17" s="9"/>
      <c r="I17" s="9"/>
      <c r="J17" s="9"/>
      <c r="K17" s="9"/>
      <c r="L17" s="190"/>
      <c r="M17" s="9"/>
      <c r="N17" s="9"/>
      <c r="O17" s="9"/>
      <c r="P17" s="197"/>
      <c r="Q17" s="43"/>
      <c r="R17" s="43"/>
      <c r="S17" s="43"/>
      <c r="T17" s="43"/>
      <c r="U17" s="9"/>
    </row>
    <row r="18" spans="1:21" ht="15" customHeight="1" x14ac:dyDescent="0.2">
      <c r="A18" s="9"/>
      <c r="B18" s="9"/>
      <c r="C18" s="9"/>
      <c r="D18" s="9"/>
      <c r="E18" s="9"/>
      <c r="F18" s="9"/>
      <c r="G18" s="9"/>
      <c r="H18" s="9"/>
      <c r="I18" s="9"/>
      <c r="J18" s="9"/>
      <c r="K18" s="9"/>
      <c r="M18" s="9"/>
      <c r="N18" s="9"/>
      <c r="O18" s="9"/>
      <c r="P18" s="197"/>
      <c r="Q18" s="43"/>
      <c r="R18" s="43"/>
      <c r="S18" s="43"/>
      <c r="T18" s="43"/>
      <c r="U18" s="9"/>
    </row>
    <row r="19" spans="1:21" ht="15" customHeight="1" x14ac:dyDescent="0.2">
      <c r="A19" s="9"/>
      <c r="B19" s="9"/>
      <c r="C19" s="9"/>
      <c r="D19" s="9"/>
      <c r="E19" s="9"/>
      <c r="F19" s="9"/>
      <c r="G19" s="9"/>
      <c r="H19" s="9"/>
      <c r="I19" s="9"/>
      <c r="J19" s="9"/>
      <c r="K19" s="9"/>
      <c r="M19" s="9"/>
      <c r="N19" s="9"/>
      <c r="O19" s="9"/>
      <c r="P19" s="197"/>
      <c r="Q19" s="43"/>
      <c r="R19" s="43"/>
      <c r="S19" s="43"/>
      <c r="T19" s="43"/>
      <c r="U19" s="9"/>
    </row>
    <row r="20" spans="1:21" ht="15" customHeight="1" x14ac:dyDescent="0.2">
      <c r="A20" s="9"/>
      <c r="B20" s="9"/>
      <c r="C20" s="9"/>
      <c r="D20" s="9"/>
      <c r="E20" s="9"/>
      <c r="F20" s="9"/>
      <c r="G20" s="9"/>
      <c r="H20" s="9"/>
      <c r="I20" s="9"/>
      <c r="J20" s="9"/>
      <c r="K20" s="9"/>
      <c r="L20" s="209"/>
      <c r="M20" s="9"/>
      <c r="N20" s="9"/>
      <c r="O20" s="9"/>
      <c r="P20" s="197"/>
      <c r="Q20" s="43"/>
      <c r="R20" s="43"/>
      <c r="S20" s="43"/>
      <c r="T20" s="43"/>
      <c r="U20" s="9"/>
    </row>
    <row r="21" spans="1:21" ht="15" customHeight="1" x14ac:dyDescent="0.2">
      <c r="A21" s="9"/>
      <c r="B21" s="9"/>
      <c r="C21" s="9"/>
      <c r="D21" s="9"/>
      <c r="E21" s="9"/>
      <c r="F21" s="9"/>
      <c r="G21" s="9"/>
      <c r="H21" s="9"/>
      <c r="I21" s="9"/>
      <c r="J21" s="9"/>
      <c r="K21" s="9"/>
      <c r="L21" s="190"/>
      <c r="M21" s="9"/>
      <c r="N21" s="9"/>
      <c r="O21" s="9"/>
      <c r="P21" s="197"/>
      <c r="Q21" s="43"/>
      <c r="R21" s="43"/>
      <c r="S21" s="43"/>
      <c r="T21" s="43"/>
      <c r="U21" s="9"/>
    </row>
    <row r="22" spans="1:21" ht="15" customHeight="1" x14ac:dyDescent="0.2">
      <c r="A22" s="9"/>
      <c r="B22" s="9"/>
      <c r="C22" s="9"/>
      <c r="D22" s="9"/>
      <c r="E22" s="9"/>
      <c r="F22" s="9"/>
      <c r="G22" s="9"/>
      <c r="H22" s="9"/>
      <c r="I22" s="9"/>
      <c r="J22" s="9"/>
      <c r="K22" s="9"/>
      <c r="L22" s="190"/>
      <c r="M22" s="9"/>
      <c r="N22" s="9"/>
      <c r="O22" s="9"/>
      <c r="P22" s="197"/>
      <c r="Q22" s="43"/>
      <c r="R22" s="43"/>
      <c r="S22" s="43"/>
      <c r="T22" s="43"/>
      <c r="U22" s="9"/>
    </row>
    <row r="23" spans="1:21" ht="15" customHeight="1" x14ac:dyDescent="0.2">
      <c r="A23" s="9"/>
      <c r="B23" s="9"/>
      <c r="C23" s="9"/>
      <c r="D23" s="9"/>
      <c r="E23" s="9"/>
      <c r="F23" s="9"/>
      <c r="G23" s="9"/>
      <c r="H23" s="9"/>
      <c r="I23" s="9"/>
      <c r="J23" s="9"/>
      <c r="K23" s="9"/>
      <c r="L23" s="190"/>
      <c r="M23" s="9"/>
      <c r="N23" s="9"/>
      <c r="O23" s="9"/>
      <c r="P23" s="197"/>
      <c r="Q23" s="43"/>
      <c r="R23" s="43"/>
      <c r="S23" s="43"/>
      <c r="T23" s="43"/>
      <c r="U23" s="9"/>
    </row>
    <row r="24" spans="1:21" ht="15" customHeight="1" x14ac:dyDescent="0.2">
      <c r="A24" s="9"/>
      <c r="B24" s="9"/>
      <c r="C24" s="9"/>
      <c r="D24" s="9"/>
      <c r="E24" s="9"/>
      <c r="F24" s="9"/>
      <c r="G24" s="9"/>
      <c r="H24" s="9"/>
      <c r="I24" s="9"/>
      <c r="J24" s="9"/>
      <c r="K24" s="9"/>
      <c r="L24" s="190"/>
      <c r="M24" s="9"/>
      <c r="N24" s="9"/>
      <c r="O24" s="9"/>
      <c r="P24" s="197"/>
      <c r="Q24" s="43"/>
      <c r="R24" s="43"/>
      <c r="S24" s="43"/>
      <c r="T24" s="43"/>
      <c r="U24" s="9"/>
    </row>
    <row r="25" spans="1:21" ht="15" customHeight="1" x14ac:dyDescent="0.2">
      <c r="A25" s="9"/>
      <c r="B25" s="9"/>
      <c r="C25" s="9"/>
      <c r="D25" s="9"/>
      <c r="E25" s="9"/>
      <c r="F25" s="9"/>
      <c r="G25" s="9"/>
      <c r="H25" s="9"/>
      <c r="I25" s="9"/>
      <c r="J25" s="9"/>
      <c r="K25" s="9"/>
      <c r="L25" s="190"/>
      <c r="M25" s="9"/>
      <c r="N25" s="9"/>
      <c r="O25" s="9"/>
      <c r="P25" s="197"/>
      <c r="Q25" s="43"/>
      <c r="R25" s="43"/>
      <c r="S25" s="43"/>
      <c r="T25" s="43"/>
      <c r="U25" s="9"/>
    </row>
    <row r="26" spans="1:21" ht="15" customHeight="1" x14ac:dyDescent="0.2">
      <c r="A26" s="9"/>
      <c r="B26" s="9"/>
      <c r="C26" s="9"/>
      <c r="D26" s="9"/>
      <c r="E26" s="9"/>
      <c r="F26" s="9"/>
      <c r="G26" s="9"/>
      <c r="H26" s="9"/>
      <c r="I26" s="9"/>
      <c r="J26" s="9"/>
      <c r="K26" s="9"/>
      <c r="L26" s="190"/>
      <c r="M26" s="9"/>
      <c r="N26" s="9"/>
      <c r="O26" s="9"/>
      <c r="P26" s="197"/>
      <c r="Q26" s="43"/>
      <c r="R26" s="43"/>
      <c r="S26" s="43"/>
      <c r="T26" s="43"/>
      <c r="U26" s="9"/>
    </row>
    <row r="27" spans="1:21" ht="15" customHeight="1" x14ac:dyDescent="0.2">
      <c r="A27" s="9"/>
      <c r="B27" s="9"/>
      <c r="C27" s="9"/>
      <c r="D27" s="9"/>
      <c r="E27" s="9"/>
      <c r="F27" s="9"/>
      <c r="G27" s="9"/>
      <c r="H27" s="9"/>
      <c r="I27" s="9"/>
      <c r="J27" s="9"/>
      <c r="K27" s="9"/>
      <c r="L27" s="190"/>
      <c r="M27" s="9"/>
      <c r="N27" s="9"/>
      <c r="O27" s="9"/>
      <c r="P27" s="197"/>
      <c r="Q27" s="43"/>
      <c r="R27" s="43"/>
      <c r="S27" s="43"/>
      <c r="T27" s="43"/>
      <c r="U27" s="9"/>
    </row>
    <row r="28" spans="1:21" ht="15" customHeight="1" x14ac:dyDescent="0.2">
      <c r="A28" s="9"/>
      <c r="B28" s="9"/>
      <c r="C28" s="9"/>
      <c r="D28" s="9"/>
      <c r="E28" s="9"/>
      <c r="F28" s="9"/>
      <c r="G28" s="9"/>
      <c r="H28" s="9"/>
      <c r="I28" s="9"/>
      <c r="J28" s="9"/>
      <c r="K28" s="9"/>
      <c r="L28" s="190"/>
      <c r="M28" s="9"/>
      <c r="N28" s="9"/>
      <c r="O28" s="9"/>
      <c r="P28" s="197"/>
      <c r="Q28" s="43"/>
      <c r="R28" s="43"/>
      <c r="S28" s="43"/>
      <c r="T28" s="43"/>
      <c r="U28" s="9"/>
    </row>
    <row r="29" spans="1:21" ht="15" customHeight="1" x14ac:dyDescent="0.2">
      <c r="A29" s="9"/>
      <c r="B29" s="9"/>
      <c r="C29" s="9"/>
      <c r="D29" s="9"/>
      <c r="E29" s="9"/>
      <c r="F29" s="9"/>
      <c r="G29" s="9"/>
      <c r="H29" s="9"/>
      <c r="I29" s="9"/>
      <c r="J29" s="9"/>
      <c r="K29" s="9"/>
      <c r="L29" s="190"/>
      <c r="M29" s="9"/>
      <c r="N29" s="9"/>
      <c r="O29" s="9"/>
      <c r="P29" s="197"/>
      <c r="Q29" s="43"/>
      <c r="R29" s="43"/>
      <c r="S29" s="43"/>
      <c r="T29" s="43"/>
      <c r="U29" s="9"/>
    </row>
    <row r="30" spans="1:21" ht="15" customHeight="1" x14ac:dyDescent="0.2">
      <c r="A30" s="9"/>
      <c r="B30" s="9"/>
      <c r="C30" s="9"/>
      <c r="D30" s="9"/>
      <c r="E30" s="9"/>
      <c r="F30" s="9"/>
      <c r="G30" s="9"/>
      <c r="H30" s="9"/>
      <c r="I30" s="9"/>
      <c r="J30" s="9"/>
      <c r="K30" s="9"/>
      <c r="L30" s="190"/>
      <c r="M30" s="9"/>
      <c r="N30" s="9"/>
      <c r="O30" s="9"/>
      <c r="P30" s="197"/>
      <c r="Q30" s="43"/>
      <c r="R30" s="43"/>
      <c r="S30" s="43"/>
      <c r="T30" s="43"/>
      <c r="U30" s="9"/>
    </row>
    <row r="31" spans="1:21" ht="15" customHeight="1" x14ac:dyDescent="0.2">
      <c r="A31" s="9"/>
      <c r="B31" s="9"/>
      <c r="C31" s="9"/>
      <c r="D31" s="9"/>
      <c r="E31" s="9"/>
      <c r="F31" s="9"/>
      <c r="G31" s="9"/>
      <c r="H31" s="9"/>
      <c r="I31" s="9"/>
      <c r="J31" s="9"/>
      <c r="K31" s="9"/>
      <c r="L31" s="190"/>
      <c r="M31" s="9"/>
      <c r="N31" s="9"/>
      <c r="O31" s="9"/>
      <c r="P31" s="197"/>
      <c r="Q31" s="43"/>
      <c r="R31" s="43"/>
      <c r="S31" s="43"/>
      <c r="T31" s="43"/>
      <c r="U31" s="9"/>
    </row>
    <row r="32" spans="1:21" ht="15" customHeight="1" x14ac:dyDescent="0.2">
      <c r="A32" s="9"/>
      <c r="B32" s="9"/>
      <c r="C32" s="9"/>
      <c r="D32" s="9"/>
      <c r="E32" s="9"/>
      <c r="F32" s="9"/>
      <c r="G32" s="9"/>
      <c r="H32" s="9"/>
      <c r="I32" s="9"/>
      <c r="J32" s="9"/>
      <c r="K32" s="9"/>
      <c r="L32" s="190"/>
      <c r="M32" s="9"/>
      <c r="N32" s="9"/>
      <c r="O32" s="9"/>
      <c r="P32" s="197"/>
      <c r="Q32" s="43"/>
      <c r="R32" s="43"/>
      <c r="S32" s="43"/>
      <c r="T32" s="43"/>
      <c r="U32" s="9"/>
    </row>
    <row r="33" spans="1:21" ht="15" customHeight="1" x14ac:dyDescent="0.2">
      <c r="A33" s="9"/>
      <c r="B33" s="9"/>
      <c r="C33" s="9"/>
      <c r="D33" s="9"/>
      <c r="E33" s="9"/>
      <c r="F33" s="9"/>
      <c r="G33" s="9"/>
      <c r="H33" s="9"/>
      <c r="I33" s="9"/>
      <c r="J33" s="9"/>
      <c r="K33" s="9"/>
      <c r="L33" s="190"/>
      <c r="M33" s="9"/>
      <c r="N33" s="9"/>
      <c r="O33" s="9"/>
      <c r="P33" s="197"/>
      <c r="Q33" s="43"/>
      <c r="R33" s="43"/>
      <c r="S33" s="43"/>
      <c r="T33" s="43"/>
      <c r="U33" s="9"/>
    </row>
    <row r="34" spans="1:21" ht="15" customHeight="1" x14ac:dyDescent="0.2">
      <c r="A34" s="9"/>
      <c r="B34" s="9"/>
      <c r="C34" s="9"/>
      <c r="D34" s="9"/>
      <c r="E34" s="9"/>
      <c r="F34" s="9"/>
      <c r="G34" s="9"/>
      <c r="H34" s="9"/>
      <c r="I34" s="9"/>
      <c r="J34" s="9"/>
      <c r="K34" s="9"/>
      <c r="L34" s="190"/>
      <c r="M34" s="9"/>
      <c r="N34" s="9"/>
      <c r="O34" s="9"/>
      <c r="P34" s="197"/>
      <c r="Q34" s="43"/>
      <c r="R34" s="43"/>
      <c r="S34" s="43"/>
      <c r="T34" s="43"/>
      <c r="U34" s="9"/>
    </row>
    <row r="35" spans="1:21" ht="15" customHeight="1" x14ac:dyDescent="0.2">
      <c r="A35" s="9"/>
      <c r="B35" s="9"/>
      <c r="C35" s="9"/>
      <c r="D35" s="9"/>
      <c r="E35" s="9"/>
      <c r="F35" s="9"/>
      <c r="G35" s="9"/>
      <c r="H35" s="9"/>
      <c r="I35" s="9"/>
      <c r="J35" s="9"/>
      <c r="K35" s="9"/>
      <c r="L35" s="190"/>
      <c r="M35" s="9"/>
      <c r="N35" s="9"/>
      <c r="O35" s="9"/>
      <c r="P35" s="197"/>
      <c r="Q35" s="43"/>
      <c r="R35" s="43"/>
      <c r="S35" s="43"/>
      <c r="T35" s="43"/>
      <c r="U35" s="9"/>
    </row>
    <row r="36" spans="1:21" ht="15" customHeight="1" x14ac:dyDescent="0.2">
      <c r="A36" s="9"/>
      <c r="B36" s="9"/>
      <c r="C36" s="9"/>
      <c r="D36" s="9"/>
      <c r="E36" s="9"/>
      <c r="F36" s="9"/>
      <c r="G36" s="9"/>
      <c r="H36" s="9"/>
      <c r="I36" s="9"/>
      <c r="J36" s="9"/>
      <c r="K36" s="9"/>
      <c r="L36" s="190"/>
      <c r="M36" s="9"/>
      <c r="N36" s="9"/>
      <c r="O36" s="9"/>
      <c r="P36" s="197"/>
      <c r="Q36" s="43"/>
      <c r="R36" s="43"/>
      <c r="S36" s="43"/>
      <c r="T36" s="43"/>
      <c r="U36" s="9"/>
    </row>
    <row r="37" spans="1:21" ht="15" customHeight="1" x14ac:dyDescent="0.2">
      <c r="A37" s="9"/>
      <c r="B37" s="9"/>
      <c r="C37" s="9"/>
      <c r="D37" s="9"/>
      <c r="E37" s="9"/>
      <c r="F37" s="9"/>
      <c r="G37" s="9"/>
      <c r="H37" s="9"/>
      <c r="I37" s="9"/>
      <c r="J37" s="9"/>
      <c r="K37" s="9"/>
      <c r="L37" s="190"/>
      <c r="M37" s="9"/>
      <c r="N37" s="9"/>
      <c r="O37" s="9"/>
      <c r="P37" s="197"/>
      <c r="Q37" s="43"/>
      <c r="R37" s="43"/>
      <c r="S37" s="43"/>
      <c r="T37" s="43"/>
      <c r="U37" s="9"/>
    </row>
    <row r="38" spans="1:21" ht="15" customHeight="1" x14ac:dyDescent="0.2">
      <c r="A38" s="9"/>
      <c r="B38" s="9"/>
      <c r="C38" s="9"/>
      <c r="D38" s="9"/>
      <c r="E38" s="9"/>
      <c r="F38" s="9"/>
      <c r="G38" s="9"/>
      <c r="H38" s="9"/>
      <c r="I38" s="9"/>
      <c r="J38" s="9"/>
      <c r="K38" s="9"/>
      <c r="L38" s="190"/>
      <c r="M38" s="9"/>
      <c r="N38" s="9"/>
      <c r="O38" s="9"/>
      <c r="P38" s="197"/>
      <c r="Q38" s="43"/>
      <c r="R38" s="43"/>
      <c r="S38" s="43"/>
      <c r="T38" s="43"/>
      <c r="U38" s="9"/>
    </row>
    <row r="39" spans="1:21" ht="15" customHeight="1" x14ac:dyDescent="0.2">
      <c r="A39" s="9"/>
      <c r="B39" s="9"/>
      <c r="C39" s="9"/>
      <c r="D39" s="9"/>
      <c r="E39" s="9"/>
      <c r="F39" s="9"/>
      <c r="G39" s="9"/>
      <c r="H39" s="9"/>
      <c r="I39" s="9"/>
      <c r="J39" s="9"/>
      <c r="K39" s="9"/>
      <c r="L39" s="190"/>
      <c r="M39" s="9"/>
      <c r="N39" s="9"/>
      <c r="O39" s="9"/>
      <c r="P39" s="197"/>
      <c r="Q39" s="43"/>
      <c r="R39" s="43"/>
      <c r="S39" s="43"/>
      <c r="T39" s="43"/>
      <c r="U39" s="9"/>
    </row>
    <row r="40" spans="1:21" ht="15" customHeight="1" x14ac:dyDescent="0.2">
      <c r="A40" s="9"/>
      <c r="B40" s="9"/>
      <c r="C40" s="9"/>
      <c r="D40" s="9"/>
      <c r="E40" s="9"/>
      <c r="F40" s="9"/>
      <c r="G40" s="9"/>
      <c r="H40" s="9"/>
      <c r="I40" s="9"/>
      <c r="J40" s="9"/>
      <c r="K40" s="9"/>
      <c r="L40" s="190"/>
      <c r="M40" s="9"/>
      <c r="N40" s="9"/>
      <c r="O40" s="9"/>
      <c r="P40" s="197"/>
      <c r="Q40" s="43"/>
      <c r="R40" s="43"/>
      <c r="S40" s="43"/>
      <c r="T40" s="43"/>
      <c r="U40" s="9"/>
    </row>
    <row r="41" spans="1:21" ht="15" customHeight="1" x14ac:dyDescent="0.2">
      <c r="A41" s="9"/>
      <c r="B41" s="9"/>
      <c r="C41" s="9"/>
      <c r="D41" s="9"/>
      <c r="E41" s="9"/>
      <c r="F41" s="9"/>
      <c r="G41" s="9"/>
      <c r="H41" s="9"/>
      <c r="I41" s="9"/>
      <c r="J41" s="9"/>
      <c r="K41" s="9"/>
      <c r="L41" s="190"/>
      <c r="M41" s="9"/>
      <c r="N41" s="9"/>
      <c r="O41" s="9"/>
      <c r="P41" s="197"/>
      <c r="Q41" s="43"/>
      <c r="R41" s="43"/>
      <c r="S41" s="43"/>
      <c r="T41" s="43"/>
      <c r="U41" s="9"/>
    </row>
    <row r="42" spans="1:21" ht="15" customHeight="1" x14ac:dyDescent="0.2">
      <c r="A42" s="9"/>
      <c r="B42" s="9"/>
      <c r="C42" s="9"/>
      <c r="D42" s="9"/>
      <c r="E42" s="9"/>
      <c r="F42" s="9"/>
      <c r="G42" s="9"/>
      <c r="H42" s="9"/>
      <c r="I42" s="9"/>
      <c r="J42" s="9"/>
      <c r="K42" s="9"/>
      <c r="L42" s="190"/>
      <c r="M42" s="9"/>
      <c r="N42" s="9"/>
      <c r="O42" s="9"/>
      <c r="P42" s="197"/>
      <c r="Q42" s="43"/>
      <c r="R42" s="43"/>
      <c r="S42" s="43"/>
      <c r="T42" s="43"/>
      <c r="U42" s="9"/>
    </row>
    <row r="43" spans="1:21" ht="15" customHeight="1" x14ac:dyDescent="0.2">
      <c r="A43" s="9"/>
      <c r="B43" s="9"/>
      <c r="C43" s="9"/>
      <c r="D43" s="9"/>
      <c r="E43" s="9"/>
      <c r="F43" s="9"/>
      <c r="G43" s="9"/>
      <c r="H43" s="9"/>
      <c r="I43" s="9"/>
      <c r="J43" s="9"/>
      <c r="K43" s="9"/>
      <c r="L43" s="190"/>
      <c r="M43" s="9"/>
      <c r="N43" s="9"/>
      <c r="O43" s="9"/>
      <c r="P43" s="197"/>
      <c r="Q43" s="43"/>
      <c r="R43" s="43"/>
      <c r="S43" s="43"/>
      <c r="T43" s="43"/>
      <c r="U43" s="9"/>
    </row>
    <row r="44" spans="1:21" ht="15" customHeight="1" x14ac:dyDescent="0.2">
      <c r="A44" s="9"/>
      <c r="B44" s="9"/>
      <c r="C44" s="9"/>
      <c r="D44" s="9"/>
      <c r="E44" s="9"/>
      <c r="F44" s="9"/>
      <c r="G44" s="9"/>
      <c r="H44" s="9"/>
      <c r="I44" s="9"/>
      <c r="J44" s="9"/>
      <c r="K44" s="9"/>
      <c r="L44" s="190"/>
      <c r="M44" s="9"/>
      <c r="N44" s="9"/>
      <c r="O44" s="9"/>
      <c r="P44" s="197"/>
      <c r="Q44" s="43"/>
      <c r="R44" s="43"/>
      <c r="S44" s="43"/>
      <c r="T44" s="43"/>
      <c r="U44" s="9"/>
    </row>
    <row r="45" spans="1:21" ht="15" customHeight="1" x14ac:dyDescent="0.2">
      <c r="A45" s="9"/>
      <c r="B45" s="9"/>
      <c r="C45" s="9"/>
      <c r="D45" s="9"/>
      <c r="E45" s="9"/>
      <c r="F45" s="9"/>
      <c r="G45" s="9"/>
      <c r="H45" s="9"/>
      <c r="I45" s="9"/>
      <c r="J45" s="9"/>
      <c r="K45" s="9"/>
      <c r="L45" s="190"/>
      <c r="M45" s="9"/>
      <c r="N45" s="9"/>
      <c r="O45" s="9"/>
      <c r="P45" s="197"/>
      <c r="Q45" s="43"/>
      <c r="R45" s="43"/>
      <c r="S45" s="43"/>
      <c r="T45" s="43"/>
      <c r="U45" s="9"/>
    </row>
    <row r="46" spans="1:21" ht="15" customHeight="1" x14ac:dyDescent="0.2">
      <c r="A46" s="9"/>
      <c r="B46" s="9"/>
      <c r="C46" s="9"/>
      <c r="D46" s="9"/>
      <c r="E46" s="9"/>
      <c r="F46" s="9"/>
      <c r="G46" s="9"/>
      <c r="H46" s="9"/>
      <c r="I46" s="9"/>
      <c r="J46" s="9"/>
      <c r="K46" s="9"/>
      <c r="L46" s="190"/>
      <c r="M46" s="9"/>
      <c r="N46" s="9"/>
      <c r="O46" s="9"/>
      <c r="P46" s="197"/>
      <c r="Q46" s="43"/>
      <c r="R46" s="43"/>
      <c r="S46" s="43"/>
      <c r="T46" s="43"/>
      <c r="U46" s="9"/>
    </row>
    <row r="47" spans="1:21" ht="15" customHeight="1" x14ac:dyDescent="0.2">
      <c r="A47" s="9"/>
      <c r="B47" s="9"/>
      <c r="C47" s="9"/>
      <c r="D47" s="9"/>
      <c r="E47" s="9"/>
      <c r="F47" s="9"/>
      <c r="G47" s="9"/>
      <c r="H47" s="9"/>
      <c r="I47" s="9"/>
      <c r="J47" s="9"/>
      <c r="K47" s="9"/>
      <c r="L47" s="190"/>
      <c r="M47" s="9"/>
      <c r="N47" s="9"/>
      <c r="O47" s="9"/>
      <c r="P47" s="197"/>
      <c r="Q47" s="43"/>
      <c r="R47" s="43"/>
      <c r="S47" s="43"/>
      <c r="T47" s="43"/>
      <c r="U47" s="9"/>
    </row>
    <row r="48" spans="1:21" ht="15" customHeight="1" x14ac:dyDescent="0.2">
      <c r="A48" s="9"/>
      <c r="B48" s="9"/>
      <c r="C48" s="9"/>
      <c r="D48" s="9"/>
      <c r="E48" s="9"/>
      <c r="F48" s="9"/>
      <c r="G48" s="9"/>
      <c r="H48" s="9"/>
      <c r="I48" s="9"/>
      <c r="J48" s="9"/>
      <c r="K48" s="9"/>
      <c r="L48" s="190"/>
      <c r="M48" s="9"/>
      <c r="N48" s="9"/>
      <c r="O48" s="9"/>
      <c r="P48" s="197"/>
      <c r="Q48" s="43"/>
      <c r="R48" s="43"/>
      <c r="S48" s="43"/>
      <c r="T48" s="43"/>
      <c r="U48" s="9"/>
    </row>
    <row r="49" spans="1:21" ht="15" customHeight="1" x14ac:dyDescent="0.2">
      <c r="A49" s="9"/>
      <c r="B49" s="9"/>
      <c r="C49" s="9"/>
      <c r="D49" s="9"/>
      <c r="E49" s="9"/>
      <c r="F49" s="9"/>
      <c r="G49" s="9"/>
      <c r="H49" s="9"/>
      <c r="I49" s="9"/>
      <c r="J49" s="9"/>
      <c r="K49" s="9"/>
      <c r="L49" s="190"/>
      <c r="M49" s="9"/>
      <c r="N49" s="9"/>
      <c r="O49" s="9"/>
      <c r="P49" s="197"/>
      <c r="Q49" s="43"/>
      <c r="R49" s="43"/>
      <c r="S49" s="43"/>
      <c r="T49" s="43"/>
      <c r="U49" s="9"/>
    </row>
    <row r="50" spans="1:21" ht="15" customHeight="1" x14ac:dyDescent="0.2">
      <c r="A50" s="9"/>
      <c r="B50" s="9"/>
      <c r="C50" s="9"/>
      <c r="D50" s="9"/>
      <c r="E50" s="9"/>
      <c r="F50" s="9"/>
      <c r="G50" s="9"/>
      <c r="H50" s="9"/>
      <c r="I50" s="9"/>
      <c r="J50" s="9"/>
      <c r="K50" s="9"/>
      <c r="L50" s="190"/>
      <c r="M50" s="9"/>
      <c r="N50" s="9"/>
      <c r="O50" s="9"/>
      <c r="P50" s="197"/>
      <c r="Q50" s="43"/>
      <c r="R50" s="43"/>
      <c r="S50" s="43"/>
      <c r="T50" s="43"/>
      <c r="U50" s="9"/>
    </row>
    <row r="51" spans="1:21" ht="15" customHeight="1" x14ac:dyDescent="0.2">
      <c r="A51" s="9"/>
      <c r="B51" s="9"/>
      <c r="C51" s="9"/>
      <c r="D51" s="9"/>
      <c r="E51" s="9"/>
      <c r="F51" s="9"/>
      <c r="G51" s="9"/>
      <c r="H51" s="9"/>
      <c r="I51" s="9"/>
      <c r="J51" s="9"/>
      <c r="K51" s="9"/>
      <c r="L51" s="190"/>
      <c r="M51" s="9"/>
      <c r="N51" s="9"/>
      <c r="O51" s="9"/>
      <c r="P51" s="197"/>
      <c r="Q51" s="43"/>
      <c r="R51" s="43"/>
      <c r="S51" s="43"/>
      <c r="T51" s="43"/>
      <c r="U51" s="9"/>
    </row>
    <row r="52" spans="1:21" ht="15" customHeight="1" x14ac:dyDescent="0.2">
      <c r="A52" s="9"/>
      <c r="B52" s="9"/>
      <c r="C52" s="9"/>
      <c r="D52" s="9"/>
      <c r="E52" s="9"/>
      <c r="F52" s="9"/>
      <c r="G52" s="9"/>
      <c r="H52" s="9"/>
      <c r="I52" s="9"/>
      <c r="J52" s="9"/>
      <c r="K52" s="9"/>
      <c r="L52" s="190"/>
      <c r="M52" s="9"/>
      <c r="N52" s="9"/>
      <c r="O52" s="9"/>
      <c r="P52" s="197"/>
      <c r="Q52" s="43"/>
      <c r="R52" s="43"/>
      <c r="S52" s="43"/>
      <c r="T52" s="43"/>
      <c r="U52" s="9"/>
    </row>
    <row r="53" spans="1:21" ht="15" customHeight="1" x14ac:dyDescent="0.2">
      <c r="A53" s="9"/>
      <c r="B53" s="9"/>
      <c r="C53" s="9"/>
      <c r="D53" s="9"/>
      <c r="E53" s="9"/>
      <c r="F53" s="9"/>
      <c r="G53" s="9"/>
      <c r="H53" s="9"/>
      <c r="I53" s="9"/>
      <c r="J53" s="9"/>
      <c r="K53" s="9"/>
      <c r="L53" s="190"/>
      <c r="M53" s="9"/>
      <c r="N53" s="9"/>
      <c r="O53" s="9"/>
      <c r="P53" s="197"/>
      <c r="Q53" s="43"/>
      <c r="R53" s="43"/>
      <c r="S53" s="43"/>
      <c r="T53" s="43"/>
      <c r="U53" s="9"/>
    </row>
    <row r="54" spans="1:21" ht="12.75" x14ac:dyDescent="0.2">
      <c r="A54" s="9"/>
      <c r="B54" s="9"/>
      <c r="C54" s="9"/>
      <c r="D54" s="9"/>
      <c r="E54" s="9"/>
      <c r="F54" s="9"/>
      <c r="G54" s="9"/>
      <c r="H54" s="9"/>
      <c r="I54" s="9"/>
      <c r="J54" s="9"/>
      <c r="K54" s="9"/>
      <c r="L54" s="190"/>
      <c r="M54" s="9"/>
      <c r="N54" s="9"/>
      <c r="O54" s="9"/>
      <c r="P54" s="197"/>
      <c r="Q54" s="43"/>
      <c r="R54" s="43"/>
      <c r="S54" s="43"/>
      <c r="T54" s="43"/>
      <c r="U54" s="9"/>
    </row>
    <row r="55" spans="1:21" ht="12.75" x14ac:dyDescent="0.2">
      <c r="A55" s="9"/>
      <c r="B55" s="9"/>
      <c r="C55" s="9"/>
      <c r="D55" s="9"/>
      <c r="E55" s="9"/>
      <c r="F55" s="9"/>
      <c r="G55" s="9"/>
      <c r="H55" s="9"/>
      <c r="I55" s="9"/>
      <c r="J55" s="9"/>
      <c r="K55" s="9"/>
      <c r="L55" s="190"/>
      <c r="M55" s="9"/>
      <c r="N55" s="9"/>
      <c r="O55" s="9"/>
      <c r="P55" s="197"/>
      <c r="Q55" s="43"/>
      <c r="R55" s="43"/>
      <c r="S55" s="43"/>
      <c r="T55" s="43"/>
      <c r="U55" s="9"/>
    </row>
    <row r="56" spans="1:21" ht="12.75" x14ac:dyDescent="0.2">
      <c r="A56" s="9"/>
      <c r="B56" s="9"/>
      <c r="C56" s="9"/>
      <c r="D56" s="9"/>
      <c r="E56" s="9"/>
      <c r="F56" s="9"/>
      <c r="G56" s="9"/>
      <c r="H56" s="9"/>
      <c r="I56" s="9"/>
      <c r="J56" s="9"/>
      <c r="K56" s="9"/>
      <c r="L56" s="190"/>
      <c r="M56" s="9"/>
      <c r="N56" s="9"/>
      <c r="O56" s="9"/>
      <c r="P56" s="197"/>
      <c r="Q56" s="43"/>
      <c r="R56" s="43"/>
      <c r="S56" s="43"/>
      <c r="T56" s="43"/>
      <c r="U56" s="9"/>
    </row>
    <row r="57" spans="1:21" ht="12.75" x14ac:dyDescent="0.2">
      <c r="A57" s="9"/>
      <c r="B57" s="9"/>
      <c r="C57" s="9"/>
      <c r="D57" s="9"/>
      <c r="E57" s="9"/>
      <c r="F57" s="9"/>
      <c r="G57" s="9"/>
      <c r="H57" s="9"/>
      <c r="I57" s="9"/>
      <c r="J57" s="9"/>
      <c r="K57" s="9"/>
      <c r="L57" s="190"/>
      <c r="M57" s="9"/>
      <c r="N57" s="9"/>
      <c r="O57" s="9"/>
      <c r="P57" s="197"/>
      <c r="Q57" s="43"/>
      <c r="R57" s="43"/>
      <c r="S57" s="43"/>
      <c r="T57" s="43"/>
      <c r="U57" s="9"/>
    </row>
    <row r="58" spans="1:21" ht="12.75" x14ac:dyDescent="0.2">
      <c r="A58" s="9"/>
      <c r="B58" s="9"/>
      <c r="C58" s="9"/>
      <c r="D58" s="9"/>
      <c r="E58" s="9"/>
      <c r="F58" s="9"/>
      <c r="G58" s="9"/>
      <c r="H58" s="9"/>
      <c r="I58" s="9"/>
      <c r="J58" s="9"/>
      <c r="K58" s="9"/>
      <c r="L58" s="190"/>
      <c r="M58" s="9"/>
      <c r="N58" s="9"/>
      <c r="O58" s="9"/>
      <c r="P58" s="197"/>
      <c r="Q58" s="43"/>
      <c r="R58" s="43"/>
      <c r="S58" s="43"/>
      <c r="T58" s="43"/>
      <c r="U58" s="9"/>
    </row>
    <row r="59" spans="1:21" ht="12.75" x14ac:dyDescent="0.2">
      <c r="A59" s="9"/>
      <c r="B59" s="9"/>
      <c r="C59" s="9"/>
      <c r="D59" s="9"/>
      <c r="E59" s="9"/>
      <c r="F59" s="9"/>
      <c r="G59" s="9"/>
      <c r="H59" s="9"/>
      <c r="I59" s="9"/>
      <c r="J59" s="9"/>
      <c r="K59" s="9"/>
      <c r="L59" s="190"/>
      <c r="M59" s="9"/>
      <c r="N59" s="9"/>
      <c r="O59" s="9"/>
      <c r="P59" s="197"/>
      <c r="Q59" s="43"/>
      <c r="R59" s="43"/>
      <c r="S59" s="43"/>
      <c r="T59" s="43"/>
      <c r="U59" s="9"/>
    </row>
    <row r="60" spans="1:21" ht="12.75" x14ac:dyDescent="0.2">
      <c r="A60" s="9"/>
      <c r="B60" s="9"/>
      <c r="C60" s="9"/>
      <c r="D60" s="9"/>
      <c r="E60" s="9"/>
      <c r="F60" s="9"/>
      <c r="G60" s="9"/>
      <c r="H60" s="9"/>
      <c r="I60" s="9"/>
      <c r="J60" s="9"/>
      <c r="K60" s="9"/>
      <c r="L60" s="190"/>
      <c r="M60" s="9"/>
      <c r="N60" s="9"/>
      <c r="O60" s="9"/>
      <c r="P60" s="197"/>
      <c r="Q60" s="43"/>
      <c r="R60" s="43"/>
      <c r="S60" s="43"/>
      <c r="T60" s="43"/>
      <c r="U60" s="9"/>
    </row>
    <row r="61" spans="1:21" ht="12.75" x14ac:dyDescent="0.2">
      <c r="A61" s="9"/>
      <c r="B61" s="9"/>
      <c r="C61" s="9"/>
      <c r="D61" s="9"/>
      <c r="E61" s="9"/>
      <c r="F61" s="9"/>
      <c r="G61" s="9"/>
      <c r="H61" s="9"/>
      <c r="I61" s="9"/>
      <c r="J61" s="9"/>
      <c r="K61" s="9"/>
      <c r="L61" s="190"/>
      <c r="M61" s="9"/>
      <c r="N61" s="9"/>
      <c r="O61" s="9"/>
      <c r="P61" s="197"/>
      <c r="Q61" s="43"/>
      <c r="R61" s="43"/>
      <c r="S61" s="43"/>
      <c r="T61" s="43"/>
      <c r="U61" s="9"/>
    </row>
    <row r="62" spans="1:21" ht="12.75" x14ac:dyDescent="0.2">
      <c r="A62" s="9"/>
      <c r="B62" s="9"/>
      <c r="C62" s="9"/>
      <c r="D62" s="9"/>
      <c r="E62" s="9"/>
      <c r="F62" s="9"/>
      <c r="G62" s="9"/>
      <c r="H62" s="9"/>
      <c r="I62" s="9"/>
      <c r="J62" s="9"/>
      <c r="K62" s="9"/>
      <c r="L62" s="190"/>
      <c r="M62" s="9"/>
      <c r="N62" s="9"/>
      <c r="O62" s="9"/>
      <c r="P62" s="197"/>
      <c r="Q62" s="43"/>
      <c r="R62" s="43"/>
      <c r="S62" s="43"/>
      <c r="T62" s="43"/>
      <c r="U62" s="9"/>
    </row>
    <row r="63" spans="1:21" ht="12.75" x14ac:dyDescent="0.2">
      <c r="A63" s="9"/>
      <c r="B63" s="9"/>
      <c r="C63" s="9"/>
      <c r="D63" s="9"/>
      <c r="E63" s="9"/>
      <c r="F63" s="9"/>
      <c r="G63" s="9"/>
      <c r="H63" s="9"/>
      <c r="I63" s="9"/>
      <c r="J63" s="9"/>
      <c r="K63" s="9"/>
      <c r="L63" s="190"/>
      <c r="M63" s="9"/>
      <c r="N63" s="9"/>
      <c r="O63" s="9"/>
      <c r="P63" s="197"/>
      <c r="Q63" s="43"/>
      <c r="R63" s="43"/>
      <c r="S63" s="43"/>
      <c r="T63" s="43"/>
      <c r="U63" s="9"/>
    </row>
    <row r="64" spans="1:21" ht="12.75" x14ac:dyDescent="0.2">
      <c r="A64" s="9"/>
      <c r="B64" s="9"/>
      <c r="C64" s="9"/>
      <c r="D64" s="9"/>
      <c r="E64" s="9"/>
      <c r="F64" s="9"/>
      <c r="G64" s="9"/>
      <c r="H64" s="9"/>
      <c r="I64" s="9"/>
      <c r="J64" s="9"/>
      <c r="K64" s="9"/>
      <c r="L64" s="190"/>
      <c r="M64" s="9"/>
      <c r="N64" s="9"/>
      <c r="O64" s="9"/>
      <c r="P64" s="197"/>
      <c r="Q64" s="43"/>
      <c r="R64" s="43"/>
      <c r="S64" s="43"/>
      <c r="T64" s="43"/>
      <c r="U64" s="9"/>
    </row>
    <row r="65" spans="1:21" ht="12.75" x14ac:dyDescent="0.2">
      <c r="A65" s="9"/>
      <c r="B65" s="9"/>
      <c r="C65" s="9"/>
      <c r="D65" s="9"/>
      <c r="E65" s="9"/>
      <c r="F65" s="9"/>
      <c r="G65" s="9"/>
      <c r="H65" s="9"/>
      <c r="I65" s="9"/>
      <c r="J65" s="9"/>
      <c r="K65" s="9"/>
      <c r="L65" s="190"/>
      <c r="M65" s="9"/>
      <c r="N65" s="9"/>
      <c r="O65" s="9"/>
      <c r="P65" s="197"/>
      <c r="Q65" s="43"/>
      <c r="R65" s="43"/>
      <c r="S65" s="43"/>
      <c r="T65" s="43"/>
      <c r="U65" s="9"/>
    </row>
    <row r="66" spans="1:21" ht="12.75" x14ac:dyDescent="0.2">
      <c r="A66" s="9"/>
      <c r="B66" s="9"/>
      <c r="C66" s="9"/>
      <c r="D66" s="9"/>
      <c r="E66" s="9"/>
      <c r="F66" s="9"/>
      <c r="G66" s="9"/>
      <c r="H66" s="9"/>
      <c r="I66" s="9"/>
      <c r="J66" s="9"/>
      <c r="K66" s="9"/>
      <c r="L66" s="190"/>
      <c r="M66" s="9"/>
      <c r="N66" s="9"/>
      <c r="O66" s="9"/>
      <c r="P66" s="197"/>
      <c r="Q66" s="43"/>
      <c r="R66" s="43"/>
      <c r="S66" s="43"/>
      <c r="T66" s="43"/>
      <c r="U66" s="9"/>
    </row>
    <row r="67" spans="1:21" ht="12.75" x14ac:dyDescent="0.2">
      <c r="A67" s="9"/>
      <c r="B67" s="9"/>
      <c r="C67" s="9"/>
      <c r="D67" s="9"/>
      <c r="E67" s="9"/>
      <c r="F67" s="9"/>
      <c r="G67" s="9"/>
      <c r="H67" s="9"/>
      <c r="I67" s="9"/>
      <c r="J67" s="9"/>
      <c r="K67" s="9"/>
      <c r="L67" s="190"/>
      <c r="M67" s="9"/>
      <c r="N67" s="9"/>
      <c r="O67" s="9"/>
      <c r="P67" s="197"/>
      <c r="Q67" s="43"/>
      <c r="R67" s="43"/>
      <c r="S67" s="43"/>
      <c r="T67" s="43"/>
      <c r="U67" s="9"/>
    </row>
    <row r="68" spans="1:21" ht="12.75" x14ac:dyDescent="0.2">
      <c r="A68" s="9"/>
      <c r="B68" s="9"/>
      <c r="C68" s="9"/>
      <c r="D68" s="9"/>
      <c r="E68" s="9"/>
      <c r="F68" s="9"/>
      <c r="G68" s="9"/>
      <c r="H68" s="9"/>
      <c r="I68" s="9"/>
      <c r="J68" s="9"/>
      <c r="K68" s="9"/>
      <c r="L68" s="190"/>
      <c r="M68" s="9"/>
      <c r="N68" s="9"/>
      <c r="O68" s="9"/>
      <c r="P68" s="197"/>
      <c r="Q68" s="43"/>
      <c r="R68" s="43"/>
      <c r="S68" s="43"/>
      <c r="T68" s="43"/>
      <c r="U68" s="9"/>
    </row>
    <row r="69" spans="1:21" ht="12.75" x14ac:dyDescent="0.2">
      <c r="A69" s="9"/>
      <c r="B69" s="9"/>
      <c r="C69" s="9"/>
      <c r="D69" s="9"/>
      <c r="E69" s="9"/>
      <c r="F69" s="9"/>
      <c r="G69" s="9"/>
      <c r="H69" s="9"/>
      <c r="I69" s="9"/>
      <c r="J69" s="9"/>
      <c r="K69" s="9"/>
      <c r="L69" s="190"/>
      <c r="M69" s="9"/>
      <c r="N69" s="9"/>
      <c r="O69" s="9"/>
      <c r="P69" s="197"/>
      <c r="Q69" s="43"/>
      <c r="R69" s="43"/>
      <c r="S69" s="43"/>
      <c r="T69" s="43"/>
      <c r="U69" s="9"/>
    </row>
    <row r="70" spans="1:21" ht="12.75" x14ac:dyDescent="0.2">
      <c r="A70" s="9"/>
      <c r="B70" s="9"/>
      <c r="C70" s="9"/>
      <c r="D70" s="9"/>
      <c r="E70" s="9"/>
      <c r="F70" s="9"/>
      <c r="G70" s="9"/>
      <c r="H70" s="9"/>
      <c r="I70" s="9"/>
      <c r="J70" s="9"/>
      <c r="K70" s="9"/>
      <c r="L70" s="190"/>
      <c r="M70" s="9"/>
      <c r="N70" s="9"/>
      <c r="O70" s="9"/>
      <c r="P70" s="197"/>
      <c r="Q70" s="43"/>
      <c r="R70" s="43"/>
      <c r="S70" s="43"/>
      <c r="T70" s="43"/>
      <c r="U70" s="9"/>
    </row>
    <row r="71" spans="1:21" ht="12.75" x14ac:dyDescent="0.2">
      <c r="A71" s="9"/>
      <c r="B71" s="9"/>
      <c r="C71" s="9"/>
      <c r="D71" s="9"/>
      <c r="E71" s="9"/>
      <c r="F71" s="9"/>
      <c r="G71" s="9"/>
      <c r="H71" s="9"/>
      <c r="I71" s="9"/>
      <c r="J71" s="9"/>
      <c r="K71" s="9"/>
      <c r="L71" s="190"/>
      <c r="M71" s="9"/>
      <c r="N71" s="9"/>
      <c r="O71" s="9"/>
      <c r="P71" s="197"/>
      <c r="Q71" s="43"/>
      <c r="R71" s="43"/>
      <c r="S71" s="43"/>
      <c r="T71" s="43"/>
      <c r="U71" s="9"/>
    </row>
    <row r="72" spans="1:21" ht="12.75" x14ac:dyDescent="0.2">
      <c r="A72" s="9"/>
      <c r="B72" s="9"/>
      <c r="C72" s="9"/>
      <c r="D72" s="9"/>
      <c r="E72" s="9"/>
      <c r="F72" s="9"/>
      <c r="G72" s="9"/>
      <c r="H72" s="9"/>
      <c r="I72" s="9"/>
      <c r="J72" s="9"/>
      <c r="K72" s="9"/>
      <c r="L72" s="190"/>
      <c r="M72" s="9"/>
      <c r="N72" s="9"/>
      <c r="O72" s="9"/>
      <c r="P72" s="197"/>
      <c r="Q72" s="43"/>
      <c r="R72" s="43"/>
      <c r="S72" s="43"/>
      <c r="T72" s="43"/>
      <c r="U72" s="9"/>
    </row>
    <row r="73" spans="1:21" ht="12.75" x14ac:dyDescent="0.2">
      <c r="A73" s="9"/>
      <c r="B73" s="9"/>
      <c r="C73" s="9"/>
      <c r="D73" s="9"/>
      <c r="E73" s="9"/>
      <c r="F73" s="9"/>
      <c r="G73" s="9"/>
      <c r="H73" s="9"/>
      <c r="I73" s="9"/>
      <c r="J73" s="9"/>
      <c r="K73" s="9"/>
      <c r="L73" s="190"/>
      <c r="M73" s="9"/>
      <c r="N73" s="9"/>
      <c r="O73" s="9"/>
      <c r="P73" s="197"/>
      <c r="Q73" s="43"/>
      <c r="R73" s="43"/>
      <c r="S73" s="43"/>
      <c r="T73" s="43"/>
      <c r="U73" s="9"/>
    </row>
    <row r="74" spans="1:21" ht="12.75" x14ac:dyDescent="0.2">
      <c r="A74" s="9"/>
      <c r="B74" s="9"/>
      <c r="C74" s="9"/>
      <c r="D74" s="9"/>
      <c r="E74" s="9"/>
      <c r="F74" s="9"/>
      <c r="G74" s="9"/>
      <c r="H74" s="9"/>
      <c r="I74" s="9"/>
      <c r="J74" s="9"/>
      <c r="K74" s="9"/>
      <c r="L74" s="190"/>
      <c r="M74" s="9"/>
      <c r="N74" s="9"/>
      <c r="O74" s="9"/>
      <c r="P74" s="197"/>
      <c r="Q74" s="43"/>
      <c r="R74" s="43"/>
      <c r="S74" s="43"/>
      <c r="T74" s="43"/>
      <c r="U74" s="9"/>
    </row>
    <row r="75" spans="1:21" ht="12.75" x14ac:dyDescent="0.2">
      <c r="A75" s="9"/>
      <c r="B75" s="9"/>
      <c r="C75" s="9"/>
      <c r="D75" s="9"/>
      <c r="E75" s="9"/>
      <c r="F75" s="9"/>
      <c r="G75" s="9"/>
      <c r="H75" s="9"/>
      <c r="I75" s="9"/>
      <c r="J75" s="9"/>
      <c r="K75" s="9"/>
      <c r="L75" s="190"/>
      <c r="M75" s="9"/>
      <c r="N75" s="9"/>
      <c r="O75" s="9"/>
      <c r="P75" s="197"/>
      <c r="Q75" s="43"/>
      <c r="R75" s="43"/>
      <c r="S75" s="43"/>
      <c r="T75" s="43"/>
      <c r="U75" s="9"/>
    </row>
    <row r="76" spans="1:21" ht="12.75" x14ac:dyDescent="0.2">
      <c r="A76" s="9"/>
      <c r="B76" s="9"/>
      <c r="C76" s="9"/>
      <c r="D76" s="9"/>
      <c r="E76" s="9"/>
      <c r="F76" s="9"/>
      <c r="G76" s="9"/>
      <c r="H76" s="9"/>
      <c r="I76" s="9"/>
      <c r="J76" s="9"/>
      <c r="K76" s="9"/>
      <c r="L76" s="190"/>
      <c r="M76" s="9"/>
      <c r="N76" s="9"/>
      <c r="O76" s="9"/>
      <c r="P76" s="197"/>
      <c r="Q76" s="43"/>
      <c r="R76" s="43"/>
      <c r="S76" s="43"/>
      <c r="T76" s="43"/>
      <c r="U76" s="9"/>
    </row>
    <row r="77" spans="1:21" ht="12.75" x14ac:dyDescent="0.2">
      <c r="A77" s="9"/>
      <c r="B77" s="9"/>
      <c r="C77" s="9"/>
      <c r="D77" s="9"/>
      <c r="E77" s="9"/>
      <c r="F77" s="9"/>
      <c r="G77" s="9"/>
      <c r="H77" s="9"/>
      <c r="I77" s="9"/>
      <c r="J77" s="9"/>
      <c r="K77" s="9"/>
      <c r="L77" s="190"/>
      <c r="M77" s="9"/>
      <c r="N77" s="9"/>
      <c r="O77" s="9"/>
      <c r="P77" s="197"/>
      <c r="Q77" s="43"/>
      <c r="R77" s="43"/>
      <c r="S77" s="43"/>
      <c r="T77" s="43"/>
      <c r="U77" s="9"/>
    </row>
    <row r="78" spans="1:21" ht="12.75" x14ac:dyDescent="0.2">
      <c r="A78" s="9"/>
      <c r="B78" s="9"/>
      <c r="C78" s="9"/>
      <c r="D78" s="9"/>
      <c r="E78" s="9"/>
      <c r="F78" s="9"/>
      <c r="G78" s="9"/>
      <c r="H78" s="9"/>
      <c r="I78" s="9"/>
      <c r="J78" s="9"/>
      <c r="K78" s="9"/>
      <c r="L78" s="190"/>
      <c r="M78" s="9"/>
      <c r="N78" s="9"/>
      <c r="O78" s="9"/>
      <c r="P78" s="197"/>
      <c r="Q78" s="43"/>
      <c r="R78" s="43"/>
      <c r="S78" s="43"/>
      <c r="T78" s="43"/>
      <c r="U78" s="9"/>
    </row>
    <row r="79" spans="1:21" ht="12.75" x14ac:dyDescent="0.2">
      <c r="A79" s="9"/>
      <c r="B79" s="9"/>
      <c r="C79" s="9"/>
      <c r="D79" s="9"/>
      <c r="E79" s="9"/>
      <c r="F79" s="9"/>
      <c r="G79" s="9"/>
      <c r="H79" s="9"/>
      <c r="I79" s="9"/>
      <c r="J79" s="9"/>
      <c r="K79" s="9"/>
      <c r="L79" s="190"/>
      <c r="M79" s="9"/>
      <c r="N79" s="9"/>
      <c r="O79" s="9"/>
      <c r="P79" s="197"/>
      <c r="Q79" s="43"/>
      <c r="R79" s="43"/>
      <c r="S79" s="43"/>
      <c r="T79" s="43"/>
      <c r="U79" s="9"/>
    </row>
    <row r="80" spans="1:21" ht="12.75" x14ac:dyDescent="0.2">
      <c r="A80" s="9"/>
      <c r="B80" s="9"/>
      <c r="C80" s="9"/>
      <c r="D80" s="9"/>
      <c r="E80" s="9"/>
      <c r="F80" s="9"/>
      <c r="G80" s="9"/>
      <c r="H80" s="9"/>
      <c r="I80" s="9"/>
      <c r="J80" s="9"/>
      <c r="K80" s="9"/>
      <c r="L80" s="190"/>
      <c r="M80" s="9"/>
      <c r="N80" s="9"/>
      <c r="O80" s="9"/>
      <c r="P80" s="197"/>
      <c r="Q80" s="43"/>
      <c r="R80" s="43"/>
      <c r="S80" s="43"/>
      <c r="T80" s="43"/>
      <c r="U80" s="9"/>
    </row>
    <row r="81" spans="1:21" ht="12.75" x14ac:dyDescent="0.2">
      <c r="A81" s="9"/>
      <c r="B81" s="9"/>
      <c r="C81" s="9"/>
      <c r="D81" s="9"/>
      <c r="E81" s="9"/>
      <c r="F81" s="9"/>
      <c r="G81" s="9"/>
      <c r="H81" s="9"/>
      <c r="I81" s="9"/>
      <c r="J81" s="9"/>
      <c r="K81" s="9"/>
      <c r="L81" s="190"/>
      <c r="M81" s="9"/>
      <c r="N81" s="9"/>
      <c r="O81" s="9"/>
      <c r="P81" s="197"/>
      <c r="Q81" s="43"/>
      <c r="R81" s="43"/>
      <c r="S81" s="43"/>
      <c r="T81" s="43"/>
      <c r="U81" s="9"/>
    </row>
    <row r="82" spans="1:21" ht="12.75" x14ac:dyDescent="0.2">
      <c r="A82" s="9"/>
      <c r="B82" s="9"/>
      <c r="C82" s="9"/>
      <c r="D82" s="9"/>
      <c r="E82" s="9"/>
      <c r="F82" s="9"/>
      <c r="G82" s="9"/>
      <c r="H82" s="9"/>
      <c r="I82" s="9"/>
      <c r="J82" s="9"/>
      <c r="K82" s="9"/>
      <c r="L82" s="190"/>
      <c r="M82" s="9"/>
      <c r="N82" s="9"/>
      <c r="O82" s="9"/>
      <c r="P82" s="197"/>
      <c r="Q82" s="43"/>
      <c r="R82" s="43"/>
      <c r="S82" s="43"/>
      <c r="T82" s="43"/>
      <c r="U82" s="9"/>
    </row>
    <row r="83" spans="1:21" ht="12.75" x14ac:dyDescent="0.2">
      <c r="A83" s="9"/>
      <c r="B83" s="9"/>
      <c r="C83" s="9"/>
      <c r="D83" s="9"/>
      <c r="E83" s="9"/>
      <c r="F83" s="9"/>
      <c r="G83" s="9"/>
      <c r="H83" s="9"/>
      <c r="I83" s="9"/>
      <c r="J83" s="9"/>
      <c r="K83" s="9"/>
      <c r="L83" s="190"/>
      <c r="M83" s="9"/>
      <c r="N83" s="9"/>
      <c r="O83" s="9"/>
      <c r="P83" s="197"/>
      <c r="Q83" s="43"/>
      <c r="R83" s="43"/>
      <c r="S83" s="43"/>
      <c r="T83" s="43"/>
      <c r="U83" s="9"/>
    </row>
    <row r="84" spans="1:21" ht="12.75" x14ac:dyDescent="0.2">
      <c r="A84" s="9"/>
      <c r="B84" s="9"/>
      <c r="C84" s="9"/>
      <c r="D84" s="9"/>
      <c r="E84" s="9"/>
      <c r="F84" s="9"/>
      <c r="G84" s="9"/>
      <c r="H84" s="9"/>
      <c r="I84" s="9"/>
      <c r="J84" s="9"/>
      <c r="K84" s="9"/>
      <c r="L84" s="190"/>
      <c r="M84" s="9"/>
      <c r="N84" s="9"/>
      <c r="O84" s="9"/>
      <c r="P84" s="197"/>
      <c r="Q84" s="43"/>
      <c r="R84" s="43"/>
      <c r="S84" s="43"/>
      <c r="T84" s="43"/>
      <c r="U84" s="9"/>
    </row>
    <row r="85" spans="1:21" ht="12.75" x14ac:dyDescent="0.2">
      <c r="A85" s="9"/>
      <c r="B85" s="9"/>
      <c r="C85" s="9"/>
      <c r="D85" s="9"/>
      <c r="E85" s="9"/>
      <c r="F85" s="9"/>
      <c r="G85" s="9"/>
      <c r="H85" s="9"/>
      <c r="I85" s="9"/>
      <c r="J85" s="9"/>
      <c r="K85" s="9"/>
      <c r="L85" s="190"/>
      <c r="M85" s="9"/>
      <c r="N85" s="9"/>
      <c r="O85" s="9"/>
      <c r="P85" s="197"/>
      <c r="Q85" s="43"/>
      <c r="R85" s="43"/>
      <c r="S85" s="43"/>
      <c r="T85" s="43"/>
      <c r="U85" s="9"/>
    </row>
    <row r="86" spans="1:21" ht="12.75" x14ac:dyDescent="0.2">
      <c r="A86" s="9"/>
      <c r="B86" s="9"/>
      <c r="C86" s="9"/>
      <c r="D86" s="9"/>
      <c r="E86" s="9"/>
      <c r="F86" s="9"/>
      <c r="G86" s="9"/>
      <c r="H86" s="9"/>
      <c r="I86" s="9"/>
      <c r="J86" s="9"/>
      <c r="K86" s="9"/>
      <c r="L86" s="190"/>
      <c r="M86" s="9"/>
      <c r="N86" s="9"/>
      <c r="O86" s="9"/>
      <c r="P86" s="197"/>
      <c r="Q86" s="43"/>
      <c r="R86" s="43"/>
      <c r="S86" s="43"/>
      <c r="T86" s="43"/>
      <c r="U86" s="9"/>
    </row>
    <row r="87" spans="1:21" ht="12.75" x14ac:dyDescent="0.2">
      <c r="A87" s="9"/>
      <c r="B87" s="9"/>
      <c r="C87" s="9"/>
      <c r="D87" s="9"/>
      <c r="E87" s="9"/>
      <c r="F87" s="9"/>
      <c r="G87" s="9"/>
      <c r="H87" s="9"/>
      <c r="I87" s="9"/>
      <c r="J87" s="9"/>
      <c r="K87" s="9"/>
      <c r="L87" s="190"/>
      <c r="M87" s="9"/>
      <c r="N87" s="9"/>
      <c r="O87" s="9"/>
      <c r="P87" s="197"/>
      <c r="Q87" s="43"/>
      <c r="R87" s="43"/>
      <c r="S87" s="43"/>
      <c r="T87" s="43"/>
      <c r="U87" s="9"/>
    </row>
    <row r="88" spans="1:21" ht="12.75" x14ac:dyDescent="0.2">
      <c r="A88" s="9"/>
      <c r="B88" s="9"/>
      <c r="C88" s="9"/>
      <c r="D88" s="9"/>
      <c r="E88" s="9"/>
      <c r="F88" s="9"/>
      <c r="G88" s="9"/>
      <c r="H88" s="9"/>
      <c r="I88" s="9"/>
      <c r="J88" s="9"/>
      <c r="K88" s="9"/>
      <c r="L88" s="190"/>
      <c r="M88" s="9"/>
      <c r="N88" s="9"/>
      <c r="O88" s="9"/>
      <c r="P88" s="197"/>
      <c r="Q88" s="43"/>
      <c r="R88" s="43"/>
      <c r="S88" s="43"/>
      <c r="T88" s="43"/>
      <c r="U88" s="9"/>
    </row>
    <row r="89" spans="1:21" ht="12.75" x14ac:dyDescent="0.2">
      <c r="A89" s="9"/>
      <c r="B89" s="9"/>
      <c r="C89" s="9"/>
      <c r="D89" s="9"/>
      <c r="E89" s="9"/>
      <c r="F89" s="9"/>
      <c r="G89" s="9"/>
      <c r="H89" s="9"/>
      <c r="I89" s="9"/>
      <c r="J89" s="9"/>
      <c r="K89" s="9"/>
      <c r="L89" s="190"/>
      <c r="M89" s="9"/>
      <c r="N89" s="9"/>
      <c r="O89" s="9"/>
      <c r="P89" s="197"/>
      <c r="Q89" s="43"/>
      <c r="R89" s="43"/>
      <c r="S89" s="43"/>
      <c r="T89" s="43"/>
      <c r="U89" s="9"/>
    </row>
    <row r="90" spans="1:21" ht="12.75" x14ac:dyDescent="0.2">
      <c r="A90" s="9"/>
      <c r="B90" s="9"/>
      <c r="C90" s="9"/>
      <c r="D90" s="9"/>
      <c r="E90" s="9"/>
      <c r="F90" s="9"/>
      <c r="G90" s="9"/>
      <c r="H90" s="9"/>
      <c r="I90" s="9"/>
      <c r="J90" s="9"/>
      <c r="K90" s="9"/>
      <c r="L90" s="190"/>
      <c r="M90" s="9"/>
      <c r="N90" s="9"/>
      <c r="O90" s="9"/>
      <c r="P90" s="197"/>
      <c r="Q90" s="43"/>
      <c r="R90" s="43"/>
      <c r="S90" s="43"/>
      <c r="T90" s="43"/>
      <c r="U90" s="9"/>
    </row>
    <row r="91" spans="1:21" ht="12.75" x14ac:dyDescent="0.2">
      <c r="A91" s="9"/>
      <c r="B91" s="9"/>
      <c r="C91" s="9"/>
      <c r="D91" s="9"/>
      <c r="E91" s="9"/>
      <c r="F91" s="9"/>
      <c r="G91" s="9"/>
      <c r="H91" s="9"/>
      <c r="I91" s="9"/>
      <c r="J91" s="9"/>
      <c r="K91" s="9"/>
      <c r="L91" s="190"/>
      <c r="M91" s="9"/>
      <c r="N91" s="9"/>
      <c r="O91" s="9"/>
      <c r="P91" s="197"/>
      <c r="Q91" s="43"/>
      <c r="R91" s="43"/>
      <c r="S91" s="43"/>
      <c r="T91" s="43"/>
      <c r="U91" s="9"/>
    </row>
    <row r="92" spans="1:21" ht="12.75" x14ac:dyDescent="0.2">
      <c r="A92" s="9"/>
      <c r="B92" s="9"/>
      <c r="C92" s="9"/>
      <c r="D92" s="9"/>
      <c r="E92" s="9"/>
      <c r="F92" s="9"/>
      <c r="G92" s="9"/>
      <c r="H92" s="9"/>
      <c r="I92" s="9"/>
      <c r="J92" s="9"/>
      <c r="K92" s="9"/>
      <c r="L92" s="190"/>
      <c r="M92" s="9"/>
      <c r="N92" s="9"/>
      <c r="O92" s="9"/>
      <c r="P92" s="197"/>
      <c r="Q92" s="43"/>
      <c r="R92" s="43"/>
      <c r="S92" s="43"/>
      <c r="T92" s="43"/>
      <c r="U92" s="9"/>
    </row>
    <row r="93" spans="1:21" ht="12.75" x14ac:dyDescent="0.2">
      <c r="A93" s="9"/>
      <c r="B93" s="9"/>
      <c r="C93" s="9"/>
      <c r="D93" s="9"/>
      <c r="E93" s="9"/>
      <c r="F93" s="9"/>
      <c r="G93" s="9"/>
      <c r="H93" s="9"/>
      <c r="I93" s="9"/>
      <c r="J93" s="9"/>
      <c r="K93" s="9"/>
      <c r="L93" s="190"/>
      <c r="M93" s="9"/>
      <c r="N93" s="9"/>
      <c r="O93" s="9"/>
      <c r="P93" s="197"/>
      <c r="Q93" s="43"/>
      <c r="R93" s="43"/>
      <c r="S93" s="43"/>
      <c r="T93" s="43"/>
      <c r="U93" s="9"/>
    </row>
    <row r="94" spans="1:21" ht="12.75" x14ac:dyDescent="0.2">
      <c r="A94" s="9"/>
      <c r="B94" s="9"/>
      <c r="C94" s="9"/>
      <c r="D94" s="9"/>
      <c r="E94" s="9"/>
      <c r="F94" s="9"/>
      <c r="G94" s="9"/>
      <c r="H94" s="9"/>
      <c r="I94" s="9"/>
      <c r="J94" s="9"/>
      <c r="K94" s="9"/>
      <c r="L94" s="190"/>
      <c r="M94" s="9"/>
      <c r="N94" s="9"/>
      <c r="O94" s="9"/>
      <c r="P94" s="197"/>
      <c r="Q94" s="43"/>
      <c r="R94" s="43"/>
      <c r="S94" s="43"/>
      <c r="T94" s="43"/>
      <c r="U94" s="9"/>
    </row>
    <row r="95" spans="1:21" ht="12.75" x14ac:dyDescent="0.2">
      <c r="A95" s="9"/>
      <c r="B95" s="9"/>
      <c r="C95" s="9"/>
      <c r="D95" s="9"/>
      <c r="E95" s="9"/>
      <c r="F95" s="9"/>
      <c r="G95" s="9"/>
      <c r="H95" s="9"/>
      <c r="I95" s="9"/>
      <c r="J95" s="9"/>
      <c r="K95" s="9"/>
      <c r="L95" s="190"/>
      <c r="M95" s="9"/>
      <c r="N95" s="9"/>
      <c r="O95" s="9"/>
      <c r="P95" s="197"/>
      <c r="Q95" s="43"/>
      <c r="R95" s="43"/>
      <c r="S95" s="43"/>
      <c r="T95" s="43"/>
      <c r="U95" s="9"/>
    </row>
    <row r="96" spans="1:21" ht="12.75" x14ac:dyDescent="0.2">
      <c r="A96" s="9"/>
      <c r="B96" s="9"/>
      <c r="C96" s="9"/>
      <c r="D96" s="9"/>
      <c r="E96" s="9"/>
      <c r="F96" s="9"/>
      <c r="G96" s="9"/>
      <c r="H96" s="9"/>
      <c r="I96" s="9"/>
      <c r="J96" s="9"/>
      <c r="K96" s="9"/>
      <c r="L96" s="190"/>
      <c r="M96" s="9"/>
      <c r="N96" s="9"/>
      <c r="O96" s="9"/>
      <c r="P96" s="197"/>
      <c r="Q96" s="43"/>
      <c r="R96" s="43"/>
      <c r="S96" s="43"/>
      <c r="T96" s="43"/>
      <c r="U96" s="9"/>
    </row>
    <row r="97" spans="1:21" ht="12.75" x14ac:dyDescent="0.2">
      <c r="A97" s="9"/>
      <c r="B97" s="9"/>
      <c r="C97" s="9"/>
      <c r="D97" s="9"/>
      <c r="E97" s="9"/>
      <c r="F97" s="9"/>
      <c r="G97" s="9"/>
      <c r="H97" s="9"/>
      <c r="I97" s="9"/>
      <c r="J97" s="9"/>
      <c r="K97" s="9"/>
      <c r="L97" s="190"/>
      <c r="M97" s="9"/>
      <c r="N97" s="9"/>
      <c r="O97" s="9"/>
      <c r="P97" s="197"/>
      <c r="Q97" s="43"/>
      <c r="R97" s="43"/>
      <c r="S97" s="43"/>
      <c r="T97" s="43"/>
      <c r="U97" s="9"/>
    </row>
    <row r="98" spans="1:21" ht="12.75" x14ac:dyDescent="0.2">
      <c r="A98" s="9"/>
      <c r="B98" s="9"/>
      <c r="C98" s="9"/>
      <c r="D98" s="9"/>
      <c r="E98" s="9"/>
      <c r="F98" s="9"/>
      <c r="G98" s="9"/>
      <c r="H98" s="9"/>
      <c r="I98" s="9"/>
      <c r="J98" s="9"/>
      <c r="K98" s="9"/>
      <c r="L98" s="190"/>
      <c r="M98" s="9"/>
      <c r="N98" s="9"/>
      <c r="O98" s="9"/>
      <c r="P98" s="197"/>
      <c r="Q98" s="43"/>
      <c r="R98" s="43"/>
      <c r="S98" s="43"/>
      <c r="T98" s="43"/>
      <c r="U98" s="9"/>
    </row>
    <row r="99" spans="1:21" ht="12.75" x14ac:dyDescent="0.2">
      <c r="A99" s="9"/>
      <c r="B99" s="9"/>
      <c r="C99" s="9"/>
      <c r="D99" s="9"/>
      <c r="E99" s="9"/>
      <c r="F99" s="9"/>
      <c r="G99" s="9"/>
      <c r="H99" s="9"/>
      <c r="I99" s="9"/>
      <c r="J99" s="9"/>
      <c r="K99" s="9"/>
      <c r="L99" s="190"/>
      <c r="M99" s="9"/>
      <c r="N99" s="9"/>
      <c r="O99" s="9"/>
      <c r="P99" s="197"/>
      <c r="Q99" s="43"/>
      <c r="R99" s="43"/>
      <c r="S99" s="43"/>
      <c r="T99" s="43"/>
      <c r="U99" s="9"/>
    </row>
    <row r="100" spans="1:21" ht="12.75" x14ac:dyDescent="0.2">
      <c r="A100" s="9"/>
      <c r="B100" s="9"/>
      <c r="C100" s="9"/>
      <c r="D100" s="9"/>
      <c r="E100" s="9"/>
      <c r="F100" s="9"/>
      <c r="G100" s="9"/>
      <c r="H100" s="9"/>
      <c r="I100" s="9"/>
      <c r="J100" s="9"/>
      <c r="K100" s="9"/>
      <c r="L100" s="190"/>
      <c r="M100" s="9"/>
      <c r="N100" s="9"/>
      <c r="O100" s="9"/>
      <c r="P100" s="197"/>
      <c r="Q100" s="43"/>
      <c r="R100" s="43"/>
      <c r="S100" s="43"/>
      <c r="T100" s="43"/>
      <c r="U100" s="9"/>
    </row>
    <row r="101" spans="1:21" ht="12.75" x14ac:dyDescent="0.2">
      <c r="A101" s="9"/>
      <c r="B101" s="9"/>
      <c r="C101" s="9"/>
      <c r="D101" s="9"/>
      <c r="E101" s="9"/>
      <c r="F101" s="9"/>
      <c r="G101" s="9"/>
      <c r="H101" s="9"/>
      <c r="I101" s="9"/>
      <c r="J101" s="9"/>
      <c r="K101" s="9"/>
      <c r="L101" s="190"/>
      <c r="M101" s="9"/>
      <c r="N101" s="9"/>
      <c r="O101" s="9"/>
      <c r="P101" s="197"/>
      <c r="Q101" s="43"/>
      <c r="R101" s="43"/>
      <c r="S101" s="43"/>
      <c r="T101" s="43"/>
      <c r="U101" s="9"/>
    </row>
    <row r="102" spans="1:21" ht="12.75" x14ac:dyDescent="0.2">
      <c r="A102" s="9"/>
      <c r="B102" s="9"/>
      <c r="C102" s="9"/>
      <c r="D102" s="9"/>
      <c r="E102" s="9"/>
      <c r="F102" s="9"/>
      <c r="G102" s="9"/>
      <c r="H102" s="9"/>
      <c r="I102" s="9"/>
      <c r="J102" s="9"/>
      <c r="K102" s="9"/>
      <c r="L102" s="190"/>
      <c r="M102" s="9"/>
      <c r="N102" s="9"/>
      <c r="O102" s="9"/>
      <c r="P102" s="197"/>
      <c r="Q102" s="43"/>
      <c r="R102" s="43"/>
      <c r="S102" s="43"/>
      <c r="T102" s="43"/>
      <c r="U102" s="9"/>
    </row>
    <row r="103" spans="1:21" ht="12.75" x14ac:dyDescent="0.2">
      <c r="A103" s="9"/>
      <c r="B103" s="9"/>
      <c r="C103" s="9"/>
      <c r="D103" s="9"/>
      <c r="E103" s="9"/>
      <c r="F103" s="9"/>
      <c r="G103" s="9"/>
      <c r="H103" s="9"/>
      <c r="I103" s="9"/>
      <c r="J103" s="9"/>
      <c r="K103" s="9"/>
      <c r="L103" s="190"/>
      <c r="M103" s="9"/>
      <c r="N103" s="9"/>
      <c r="O103" s="9"/>
      <c r="P103" s="197"/>
      <c r="Q103" s="43"/>
      <c r="R103" s="43"/>
      <c r="S103" s="43"/>
      <c r="T103" s="43"/>
      <c r="U103" s="9"/>
    </row>
    <row r="104" spans="1:21" ht="12.75" x14ac:dyDescent="0.2">
      <c r="A104" s="9"/>
      <c r="B104" s="9"/>
      <c r="C104" s="9"/>
      <c r="D104" s="9"/>
      <c r="E104" s="9"/>
      <c r="F104" s="9"/>
      <c r="G104" s="9"/>
      <c r="H104" s="9"/>
      <c r="I104" s="9"/>
      <c r="J104" s="9"/>
      <c r="K104" s="9"/>
      <c r="L104" s="190"/>
      <c r="M104" s="9"/>
      <c r="N104" s="9"/>
      <c r="O104" s="9"/>
      <c r="P104" s="197"/>
      <c r="Q104" s="43"/>
      <c r="R104" s="43"/>
      <c r="S104" s="43"/>
      <c r="T104" s="43"/>
      <c r="U104" s="9"/>
    </row>
    <row r="105" spans="1:21" ht="12.75" x14ac:dyDescent="0.2">
      <c r="A105" s="9"/>
      <c r="B105" s="9"/>
      <c r="C105" s="9"/>
      <c r="D105" s="9"/>
      <c r="E105" s="9"/>
      <c r="F105" s="9"/>
      <c r="G105" s="9"/>
      <c r="H105" s="9"/>
      <c r="I105" s="9"/>
      <c r="J105" s="9"/>
      <c r="K105" s="9"/>
      <c r="L105" s="190"/>
      <c r="M105" s="9"/>
      <c r="N105" s="9"/>
      <c r="O105" s="9"/>
      <c r="P105" s="197"/>
      <c r="Q105" s="43"/>
      <c r="R105" s="43"/>
      <c r="S105" s="43"/>
      <c r="T105" s="43"/>
      <c r="U105" s="9"/>
    </row>
    <row r="106" spans="1:21" ht="12.75" x14ac:dyDescent="0.2">
      <c r="A106" s="9"/>
      <c r="B106" s="9"/>
      <c r="C106" s="9"/>
      <c r="D106" s="9"/>
      <c r="E106" s="9"/>
      <c r="F106" s="9"/>
      <c r="G106" s="9"/>
      <c r="H106" s="9"/>
      <c r="I106" s="9"/>
      <c r="J106" s="9"/>
      <c r="K106" s="9"/>
      <c r="L106" s="190"/>
      <c r="M106" s="9"/>
      <c r="N106" s="9"/>
      <c r="O106" s="9"/>
      <c r="P106" s="197"/>
      <c r="Q106" s="43"/>
      <c r="R106" s="43"/>
      <c r="S106" s="43"/>
      <c r="T106" s="43"/>
      <c r="U106" s="9"/>
    </row>
    <row r="107" spans="1:21" ht="12.75" x14ac:dyDescent="0.2">
      <c r="A107" s="9"/>
      <c r="B107" s="9"/>
      <c r="C107" s="9"/>
      <c r="D107" s="9"/>
      <c r="E107" s="9"/>
      <c r="F107" s="9"/>
      <c r="G107" s="9"/>
      <c r="H107" s="9"/>
      <c r="I107" s="9"/>
      <c r="J107" s="9"/>
      <c r="K107" s="9"/>
      <c r="L107" s="190"/>
      <c r="M107" s="9"/>
      <c r="N107" s="9"/>
      <c r="O107" s="9"/>
      <c r="P107" s="197"/>
      <c r="Q107" s="43"/>
      <c r="R107" s="43"/>
      <c r="S107" s="43"/>
      <c r="T107" s="43"/>
      <c r="U107" s="9"/>
    </row>
    <row r="108" spans="1:21" ht="12.75" x14ac:dyDescent="0.2">
      <c r="A108" s="9"/>
      <c r="B108" s="9"/>
      <c r="C108" s="9"/>
      <c r="D108" s="9"/>
      <c r="E108" s="9"/>
      <c r="F108" s="9"/>
      <c r="G108" s="9"/>
      <c r="H108" s="9"/>
      <c r="I108" s="9"/>
      <c r="J108" s="9"/>
      <c r="K108" s="9"/>
      <c r="L108" s="190"/>
      <c r="M108" s="9"/>
      <c r="N108" s="9"/>
      <c r="O108" s="9"/>
      <c r="P108" s="197"/>
      <c r="Q108" s="43"/>
      <c r="R108" s="43"/>
      <c r="S108" s="43"/>
      <c r="T108" s="43"/>
      <c r="U108" s="9"/>
    </row>
    <row r="109" spans="1:21" ht="12.75" x14ac:dyDescent="0.2">
      <c r="A109" s="9"/>
      <c r="B109" s="9"/>
      <c r="C109" s="9"/>
      <c r="D109" s="9"/>
      <c r="E109" s="9"/>
      <c r="F109" s="9"/>
      <c r="G109" s="9"/>
      <c r="H109" s="9"/>
      <c r="I109" s="9"/>
      <c r="J109" s="9"/>
      <c r="K109" s="9"/>
      <c r="L109" s="190"/>
      <c r="M109" s="9"/>
      <c r="N109" s="9"/>
      <c r="O109" s="9"/>
      <c r="P109" s="197"/>
      <c r="Q109" s="43"/>
      <c r="R109" s="43"/>
      <c r="S109" s="43"/>
      <c r="T109" s="43"/>
      <c r="U109" s="9"/>
    </row>
    <row r="110" spans="1:21" ht="12.75" x14ac:dyDescent="0.2">
      <c r="A110" s="9"/>
      <c r="B110" s="9"/>
      <c r="C110" s="9"/>
      <c r="D110" s="9"/>
      <c r="E110" s="9"/>
      <c r="F110" s="9"/>
      <c r="G110" s="9"/>
      <c r="H110" s="9"/>
      <c r="I110" s="9"/>
      <c r="J110" s="9"/>
      <c r="K110" s="9"/>
      <c r="L110" s="190"/>
      <c r="M110" s="9"/>
      <c r="N110" s="9"/>
      <c r="O110" s="9"/>
      <c r="P110" s="197"/>
      <c r="Q110" s="43"/>
      <c r="R110" s="43"/>
      <c r="S110" s="43"/>
      <c r="T110" s="43"/>
      <c r="U110" s="9"/>
    </row>
    <row r="111" spans="1:21" ht="12.75" x14ac:dyDescent="0.2">
      <c r="A111" s="9"/>
      <c r="B111" s="9"/>
      <c r="C111" s="9"/>
      <c r="D111" s="9"/>
      <c r="E111" s="9"/>
      <c r="F111" s="9"/>
      <c r="G111" s="9"/>
      <c r="H111" s="9"/>
      <c r="I111" s="9"/>
      <c r="J111" s="9"/>
      <c r="K111" s="9"/>
      <c r="L111" s="190"/>
      <c r="M111" s="9"/>
      <c r="N111" s="9"/>
      <c r="O111" s="9"/>
      <c r="P111" s="197"/>
      <c r="Q111" s="43"/>
      <c r="R111" s="43"/>
      <c r="S111" s="43"/>
      <c r="T111" s="43"/>
      <c r="U111" s="9"/>
    </row>
    <row r="112" spans="1:21" ht="12.75" x14ac:dyDescent="0.2">
      <c r="A112" s="9"/>
      <c r="B112" s="9"/>
      <c r="C112" s="9"/>
      <c r="D112" s="9"/>
      <c r="E112" s="9"/>
      <c r="F112" s="9"/>
      <c r="G112" s="9"/>
      <c r="H112" s="9"/>
      <c r="I112" s="9"/>
      <c r="J112" s="9"/>
      <c r="K112" s="9"/>
      <c r="L112" s="190"/>
      <c r="M112" s="9"/>
      <c r="N112" s="9"/>
      <c r="O112" s="9"/>
      <c r="P112" s="197"/>
      <c r="Q112" s="43"/>
      <c r="R112" s="43"/>
      <c r="S112" s="43"/>
      <c r="T112" s="43"/>
      <c r="U112" s="9"/>
    </row>
    <row r="113" spans="1:21" ht="12.75" x14ac:dyDescent="0.2">
      <c r="A113" s="9"/>
      <c r="B113" s="9"/>
      <c r="C113" s="9"/>
      <c r="D113" s="9"/>
      <c r="E113" s="9"/>
      <c r="F113" s="9"/>
      <c r="G113" s="9"/>
      <c r="H113" s="9"/>
      <c r="I113" s="9"/>
      <c r="J113" s="9"/>
      <c r="K113" s="9"/>
      <c r="L113" s="190"/>
      <c r="M113" s="9"/>
      <c r="N113" s="9"/>
      <c r="O113" s="9"/>
      <c r="P113" s="197"/>
      <c r="Q113" s="43"/>
      <c r="R113" s="43"/>
      <c r="S113" s="43"/>
      <c r="T113" s="43"/>
      <c r="U113" s="9"/>
    </row>
    <row r="114" spans="1:21" ht="12.75" x14ac:dyDescent="0.2">
      <c r="A114" s="9"/>
      <c r="B114" s="9"/>
      <c r="C114" s="9"/>
      <c r="D114" s="9"/>
      <c r="E114" s="9"/>
      <c r="F114" s="9"/>
      <c r="G114" s="9"/>
      <c r="H114" s="9"/>
      <c r="I114" s="9"/>
      <c r="J114" s="9"/>
      <c r="K114" s="9"/>
      <c r="L114" s="190"/>
      <c r="M114" s="9"/>
      <c r="N114" s="9"/>
      <c r="O114" s="9"/>
      <c r="P114" s="197"/>
      <c r="Q114" s="43"/>
      <c r="R114" s="43"/>
      <c r="S114" s="43"/>
      <c r="T114" s="43"/>
      <c r="U114" s="9"/>
    </row>
    <row r="115" spans="1:21" ht="12.75" x14ac:dyDescent="0.2">
      <c r="A115" s="9"/>
      <c r="B115" s="9"/>
      <c r="C115" s="9"/>
      <c r="D115" s="9"/>
      <c r="E115" s="9"/>
      <c r="F115" s="9"/>
      <c r="G115" s="9"/>
      <c r="H115" s="9"/>
      <c r="I115" s="9"/>
      <c r="J115" s="9"/>
      <c r="K115" s="9"/>
      <c r="L115" s="190"/>
      <c r="M115" s="9"/>
      <c r="N115" s="9"/>
      <c r="O115" s="9"/>
      <c r="P115" s="197"/>
      <c r="Q115" s="43"/>
      <c r="R115" s="43"/>
      <c r="S115" s="43"/>
      <c r="T115" s="43"/>
      <c r="U115" s="9"/>
    </row>
    <row r="116" spans="1:21" ht="12.75" x14ac:dyDescent="0.2">
      <c r="A116" s="9"/>
      <c r="B116" s="9"/>
      <c r="C116" s="9"/>
      <c r="D116" s="9"/>
      <c r="E116" s="9"/>
      <c r="F116" s="9"/>
      <c r="G116" s="9"/>
      <c r="H116" s="9"/>
      <c r="I116" s="9"/>
      <c r="J116" s="9"/>
      <c r="K116" s="9"/>
      <c r="L116" s="190"/>
      <c r="M116" s="9"/>
      <c r="N116" s="9"/>
      <c r="O116" s="9"/>
      <c r="P116" s="197"/>
      <c r="Q116" s="43"/>
      <c r="R116" s="43"/>
      <c r="S116" s="43"/>
      <c r="T116" s="43"/>
      <c r="U116" s="9"/>
    </row>
    <row r="117" spans="1:21" ht="12.75" x14ac:dyDescent="0.2">
      <c r="A117" s="9"/>
      <c r="B117" s="9"/>
      <c r="C117" s="9"/>
      <c r="D117" s="9"/>
      <c r="E117" s="9"/>
      <c r="F117" s="9"/>
      <c r="G117" s="9"/>
      <c r="H117" s="9"/>
      <c r="I117" s="9"/>
      <c r="J117" s="9"/>
      <c r="K117" s="9"/>
      <c r="L117" s="190"/>
      <c r="M117" s="9"/>
      <c r="N117" s="9"/>
      <c r="O117" s="9"/>
      <c r="P117" s="197"/>
      <c r="Q117" s="43"/>
      <c r="R117" s="43"/>
      <c r="S117" s="43"/>
      <c r="T117" s="43"/>
      <c r="U117" s="9"/>
    </row>
    <row r="118" spans="1:21" ht="12.75" x14ac:dyDescent="0.2">
      <c r="A118" s="9"/>
      <c r="B118" s="9"/>
      <c r="C118" s="9"/>
      <c r="D118" s="9"/>
      <c r="E118" s="9"/>
      <c r="F118" s="9"/>
      <c r="G118" s="9"/>
      <c r="H118" s="9"/>
      <c r="I118" s="9"/>
      <c r="J118" s="9"/>
      <c r="K118" s="9"/>
      <c r="L118" s="190"/>
      <c r="M118" s="9"/>
      <c r="N118" s="9"/>
      <c r="O118" s="9"/>
      <c r="P118" s="197"/>
      <c r="Q118" s="43"/>
      <c r="R118" s="43"/>
      <c r="S118" s="43"/>
      <c r="T118" s="43"/>
      <c r="U118" s="9"/>
    </row>
    <row r="119" spans="1:21" ht="12.75" x14ac:dyDescent="0.2">
      <c r="A119" s="9"/>
      <c r="B119" s="9"/>
      <c r="C119" s="9"/>
      <c r="D119" s="9"/>
      <c r="E119" s="9"/>
      <c r="F119" s="9"/>
      <c r="G119" s="9"/>
      <c r="H119" s="9"/>
      <c r="I119" s="9"/>
      <c r="J119" s="9"/>
      <c r="K119" s="9"/>
      <c r="L119" s="190"/>
      <c r="M119" s="9"/>
      <c r="N119" s="9"/>
      <c r="O119" s="9"/>
      <c r="P119" s="197"/>
      <c r="Q119" s="43"/>
      <c r="R119" s="43"/>
      <c r="S119" s="43"/>
      <c r="T119" s="43"/>
      <c r="U119" s="9"/>
    </row>
    <row r="120" spans="1:21" ht="12.75" x14ac:dyDescent="0.2">
      <c r="A120" s="9"/>
      <c r="B120" s="9"/>
      <c r="C120" s="9"/>
      <c r="D120" s="9"/>
      <c r="E120" s="9"/>
      <c r="F120" s="9"/>
      <c r="G120" s="9"/>
      <c r="H120" s="9"/>
      <c r="I120" s="9"/>
      <c r="J120" s="9"/>
      <c r="K120" s="9"/>
      <c r="L120" s="190"/>
      <c r="M120" s="9"/>
      <c r="N120" s="9"/>
      <c r="O120" s="9"/>
      <c r="P120" s="197"/>
      <c r="Q120" s="43"/>
      <c r="R120" s="43"/>
      <c r="S120" s="43"/>
      <c r="T120" s="43"/>
      <c r="U120" s="9"/>
    </row>
    <row r="121" spans="1:21" ht="12.75" x14ac:dyDescent="0.2">
      <c r="A121" s="9"/>
      <c r="B121" s="9"/>
      <c r="C121" s="9"/>
      <c r="D121" s="9"/>
      <c r="E121" s="9"/>
      <c r="F121" s="9"/>
      <c r="G121" s="9"/>
      <c r="H121" s="9"/>
      <c r="I121" s="9"/>
      <c r="J121" s="9"/>
      <c r="K121" s="9"/>
      <c r="L121" s="190"/>
      <c r="M121" s="9"/>
      <c r="N121" s="9"/>
      <c r="O121" s="9"/>
      <c r="P121" s="197"/>
      <c r="Q121" s="43"/>
      <c r="R121" s="43"/>
      <c r="S121" s="43"/>
      <c r="T121" s="43"/>
      <c r="U121" s="9"/>
    </row>
    <row r="122" spans="1:21" ht="12.75" x14ac:dyDescent="0.2">
      <c r="A122" s="9"/>
      <c r="B122" s="9"/>
      <c r="C122" s="9"/>
      <c r="D122" s="9"/>
      <c r="E122" s="9"/>
      <c r="F122" s="9"/>
      <c r="G122" s="9"/>
      <c r="H122" s="9"/>
      <c r="I122" s="9"/>
      <c r="J122" s="9"/>
      <c r="K122" s="9"/>
      <c r="L122" s="190"/>
      <c r="M122" s="9"/>
      <c r="N122" s="9"/>
      <c r="O122" s="9"/>
      <c r="P122" s="197"/>
      <c r="Q122" s="43"/>
      <c r="R122" s="43"/>
      <c r="S122" s="43"/>
      <c r="T122" s="43"/>
      <c r="U122" s="9"/>
    </row>
    <row r="123" spans="1:21" ht="12.75" x14ac:dyDescent="0.2">
      <c r="A123" s="9"/>
      <c r="B123" s="9"/>
      <c r="C123" s="9"/>
      <c r="D123" s="9"/>
      <c r="E123" s="9"/>
      <c r="F123" s="9"/>
      <c r="G123" s="9"/>
      <c r="H123" s="9"/>
      <c r="I123" s="9"/>
      <c r="J123" s="9"/>
      <c r="K123" s="9"/>
      <c r="L123" s="190"/>
      <c r="M123" s="9"/>
      <c r="N123" s="9"/>
      <c r="O123" s="9"/>
      <c r="P123" s="197"/>
      <c r="Q123" s="43"/>
      <c r="R123" s="43"/>
      <c r="S123" s="43"/>
      <c r="T123" s="43"/>
      <c r="U123" s="9"/>
    </row>
    <row r="124" spans="1:21" ht="12.75" x14ac:dyDescent="0.2">
      <c r="A124" s="9"/>
      <c r="B124" s="9"/>
      <c r="C124" s="9"/>
      <c r="D124" s="9"/>
      <c r="E124" s="9"/>
      <c r="F124" s="9"/>
      <c r="G124" s="9"/>
      <c r="H124" s="9"/>
      <c r="I124" s="9"/>
      <c r="J124" s="9"/>
      <c r="K124" s="9"/>
      <c r="L124" s="190"/>
      <c r="M124" s="9"/>
      <c r="N124" s="9"/>
      <c r="O124" s="9"/>
      <c r="P124" s="197"/>
      <c r="Q124" s="43"/>
      <c r="R124" s="43"/>
      <c r="S124" s="43"/>
      <c r="T124" s="43"/>
      <c r="U124" s="9"/>
    </row>
    <row r="125" spans="1:21" ht="12.75" x14ac:dyDescent="0.2">
      <c r="A125" s="9"/>
      <c r="B125" s="9"/>
      <c r="C125" s="9"/>
      <c r="D125" s="9"/>
      <c r="E125" s="9"/>
      <c r="F125" s="9"/>
      <c r="G125" s="9"/>
      <c r="H125" s="9"/>
      <c r="I125" s="9"/>
      <c r="J125" s="9"/>
      <c r="K125" s="9"/>
      <c r="L125" s="190"/>
      <c r="M125" s="9"/>
      <c r="N125" s="9"/>
      <c r="O125" s="9"/>
      <c r="P125" s="197"/>
      <c r="Q125" s="43"/>
      <c r="R125" s="43"/>
      <c r="S125" s="43"/>
      <c r="T125" s="43"/>
      <c r="U125" s="9"/>
    </row>
    <row r="126" spans="1:21" ht="12.75" x14ac:dyDescent="0.2">
      <c r="A126" s="9"/>
      <c r="B126" s="9"/>
      <c r="C126" s="9"/>
      <c r="D126" s="9"/>
      <c r="E126" s="9"/>
      <c r="F126" s="9"/>
      <c r="G126" s="9"/>
      <c r="H126" s="9"/>
      <c r="I126" s="9"/>
      <c r="J126" s="9"/>
      <c r="K126" s="9"/>
      <c r="L126" s="190"/>
      <c r="M126" s="9"/>
      <c r="N126" s="9"/>
      <c r="O126" s="9"/>
      <c r="P126" s="197"/>
      <c r="Q126" s="43"/>
      <c r="R126" s="43"/>
      <c r="S126" s="43"/>
      <c r="T126" s="43"/>
      <c r="U126" s="9"/>
    </row>
    <row r="127" spans="1:21" ht="12.75" x14ac:dyDescent="0.2">
      <c r="A127" s="9"/>
      <c r="B127" s="9"/>
      <c r="C127" s="9"/>
      <c r="D127" s="9"/>
      <c r="E127" s="9"/>
      <c r="F127" s="9"/>
      <c r="G127" s="9"/>
      <c r="H127" s="9"/>
      <c r="I127" s="9"/>
      <c r="J127" s="9"/>
      <c r="K127" s="9"/>
      <c r="L127" s="190"/>
      <c r="M127" s="9"/>
      <c r="N127" s="9"/>
      <c r="O127" s="9"/>
      <c r="P127" s="197"/>
      <c r="Q127" s="43"/>
      <c r="R127" s="43"/>
      <c r="S127" s="43"/>
      <c r="T127" s="43"/>
      <c r="U127" s="9"/>
    </row>
    <row r="128" spans="1:21" ht="12.75" x14ac:dyDescent="0.2">
      <c r="A128" s="9"/>
      <c r="B128" s="9"/>
      <c r="C128" s="9"/>
      <c r="D128" s="9"/>
      <c r="E128" s="9"/>
      <c r="F128" s="9"/>
      <c r="G128" s="9"/>
      <c r="H128" s="9"/>
      <c r="I128" s="9"/>
      <c r="J128" s="9"/>
      <c r="K128" s="9"/>
      <c r="L128" s="190"/>
      <c r="M128" s="9"/>
      <c r="N128" s="9"/>
      <c r="O128" s="9"/>
      <c r="P128" s="197"/>
      <c r="Q128" s="43"/>
      <c r="R128" s="43"/>
      <c r="S128" s="43"/>
      <c r="T128" s="43"/>
      <c r="U128" s="9"/>
    </row>
    <row r="129" spans="1:21" ht="12.75" x14ac:dyDescent="0.2">
      <c r="A129" s="9"/>
      <c r="B129" s="9"/>
      <c r="C129" s="9"/>
      <c r="D129" s="9"/>
      <c r="E129" s="9"/>
      <c r="F129" s="9"/>
      <c r="G129" s="9"/>
      <c r="H129" s="9"/>
      <c r="I129" s="9"/>
      <c r="J129" s="9"/>
      <c r="K129" s="9"/>
      <c r="L129" s="190"/>
      <c r="M129" s="9"/>
      <c r="N129" s="9"/>
      <c r="O129" s="9"/>
      <c r="P129" s="197"/>
      <c r="Q129" s="43"/>
      <c r="R129" s="43"/>
      <c r="S129" s="43"/>
      <c r="T129" s="43"/>
      <c r="U129" s="9"/>
    </row>
    <row r="130" spans="1:21" ht="12.75" x14ac:dyDescent="0.2">
      <c r="A130" s="9"/>
      <c r="B130" s="9"/>
      <c r="C130" s="9"/>
      <c r="D130" s="9"/>
      <c r="E130" s="9"/>
      <c r="F130" s="9"/>
      <c r="G130" s="9"/>
      <c r="H130" s="9"/>
      <c r="I130" s="9"/>
      <c r="J130" s="9"/>
      <c r="K130" s="9"/>
      <c r="L130" s="190"/>
      <c r="M130" s="9"/>
      <c r="N130" s="9"/>
      <c r="O130" s="9"/>
      <c r="P130" s="197"/>
      <c r="Q130" s="43"/>
      <c r="R130" s="43"/>
      <c r="S130" s="43"/>
      <c r="T130" s="43"/>
      <c r="U130" s="9"/>
    </row>
    <row r="131" spans="1:21" ht="12.75" x14ac:dyDescent="0.2">
      <c r="A131" s="9"/>
      <c r="B131" s="9"/>
      <c r="C131" s="9"/>
      <c r="D131" s="9"/>
      <c r="E131" s="9"/>
      <c r="F131" s="9"/>
      <c r="G131" s="9"/>
      <c r="H131" s="9"/>
      <c r="I131" s="9"/>
      <c r="J131" s="9"/>
      <c r="K131" s="9"/>
      <c r="L131" s="190"/>
      <c r="M131" s="9"/>
      <c r="N131" s="9"/>
      <c r="O131" s="9"/>
      <c r="P131" s="197"/>
      <c r="Q131" s="43"/>
      <c r="R131" s="43"/>
      <c r="S131" s="43"/>
      <c r="T131" s="43"/>
      <c r="U131" s="9"/>
    </row>
    <row r="132" spans="1:21" ht="12.75" x14ac:dyDescent="0.2">
      <c r="A132" s="9"/>
      <c r="B132" s="9"/>
      <c r="C132" s="9"/>
      <c r="D132" s="9"/>
      <c r="E132" s="9"/>
      <c r="F132" s="9"/>
      <c r="G132" s="9"/>
      <c r="H132" s="9"/>
      <c r="I132" s="9"/>
      <c r="J132" s="9"/>
      <c r="K132" s="9"/>
      <c r="L132" s="190"/>
      <c r="M132" s="9"/>
      <c r="N132" s="9"/>
      <c r="O132" s="9"/>
      <c r="P132" s="197"/>
      <c r="Q132" s="43"/>
      <c r="R132" s="43"/>
      <c r="S132" s="43"/>
      <c r="T132" s="43"/>
      <c r="U132" s="9"/>
    </row>
    <row r="133" spans="1:21" ht="12.75" x14ac:dyDescent="0.2">
      <c r="A133" s="9"/>
      <c r="B133" s="9"/>
      <c r="C133" s="9"/>
      <c r="D133" s="9"/>
      <c r="E133" s="9"/>
      <c r="F133" s="9"/>
      <c r="G133" s="9"/>
      <c r="H133" s="9"/>
      <c r="I133" s="9"/>
      <c r="J133" s="9"/>
      <c r="K133" s="9"/>
      <c r="L133" s="190"/>
      <c r="M133" s="9"/>
      <c r="N133" s="9"/>
      <c r="O133" s="9"/>
      <c r="P133" s="197"/>
      <c r="Q133" s="43"/>
      <c r="R133" s="43"/>
      <c r="S133" s="43"/>
      <c r="T133" s="43"/>
      <c r="U133" s="9"/>
    </row>
    <row r="134" spans="1:21" ht="12.75" x14ac:dyDescent="0.2">
      <c r="A134" s="9"/>
      <c r="B134" s="9"/>
      <c r="C134" s="9"/>
      <c r="D134" s="9"/>
      <c r="E134" s="9"/>
      <c r="F134" s="9"/>
      <c r="G134" s="9"/>
      <c r="H134" s="9"/>
      <c r="I134" s="9"/>
      <c r="J134" s="9"/>
      <c r="K134" s="9"/>
      <c r="L134" s="190"/>
      <c r="M134" s="9"/>
      <c r="N134" s="9"/>
      <c r="O134" s="9"/>
      <c r="P134" s="197"/>
      <c r="Q134" s="43"/>
      <c r="R134" s="43"/>
      <c r="S134" s="43"/>
      <c r="T134" s="43"/>
      <c r="U134" s="9"/>
    </row>
    <row r="135" spans="1:21" ht="12.75" x14ac:dyDescent="0.2">
      <c r="A135" s="9"/>
      <c r="B135" s="9"/>
      <c r="C135" s="9"/>
      <c r="D135" s="9"/>
      <c r="E135" s="9"/>
      <c r="F135" s="9"/>
      <c r="G135" s="9"/>
      <c r="H135" s="9"/>
      <c r="I135" s="9"/>
      <c r="J135" s="9"/>
      <c r="K135" s="9"/>
      <c r="L135" s="190"/>
      <c r="M135" s="9"/>
      <c r="N135" s="9"/>
      <c r="O135" s="9"/>
      <c r="P135" s="197"/>
      <c r="Q135" s="43"/>
      <c r="R135" s="43"/>
      <c r="S135" s="43"/>
      <c r="T135" s="43"/>
      <c r="U135" s="9"/>
    </row>
    <row r="136" spans="1:21" ht="12.75" x14ac:dyDescent="0.2">
      <c r="A136" s="9"/>
      <c r="B136" s="9"/>
      <c r="C136" s="9"/>
      <c r="D136" s="9"/>
      <c r="E136" s="9"/>
      <c r="F136" s="9"/>
      <c r="G136" s="9"/>
      <c r="H136" s="9"/>
      <c r="I136" s="9"/>
      <c r="J136" s="9"/>
      <c r="K136" s="9"/>
      <c r="L136" s="190"/>
      <c r="M136" s="9"/>
      <c r="N136" s="9"/>
      <c r="O136" s="9"/>
      <c r="P136" s="197"/>
      <c r="Q136" s="43"/>
      <c r="R136" s="43"/>
      <c r="S136" s="43"/>
      <c r="T136" s="43"/>
      <c r="U136" s="9"/>
    </row>
    <row r="137" spans="1:21" ht="12.75" x14ac:dyDescent="0.2">
      <c r="A137" s="9"/>
      <c r="B137" s="9"/>
      <c r="C137" s="9"/>
      <c r="D137" s="9"/>
      <c r="E137" s="9"/>
      <c r="F137" s="9"/>
      <c r="G137" s="9"/>
      <c r="H137" s="9"/>
      <c r="I137" s="9"/>
      <c r="J137" s="9"/>
      <c r="K137" s="9"/>
      <c r="L137" s="190"/>
      <c r="M137" s="9"/>
      <c r="N137" s="9"/>
      <c r="O137" s="9"/>
      <c r="P137" s="197"/>
      <c r="Q137" s="43"/>
      <c r="R137" s="43"/>
      <c r="S137" s="43"/>
      <c r="T137" s="43"/>
      <c r="U137" s="9"/>
    </row>
    <row r="138" spans="1:21" ht="12.75" x14ac:dyDescent="0.2">
      <c r="A138" s="9"/>
      <c r="B138" s="9"/>
      <c r="C138" s="9"/>
      <c r="D138" s="9"/>
      <c r="E138" s="9"/>
      <c r="F138" s="9"/>
      <c r="G138" s="9"/>
      <c r="H138" s="9"/>
      <c r="I138" s="9"/>
      <c r="J138" s="9"/>
      <c r="K138" s="9"/>
      <c r="L138" s="190"/>
      <c r="M138" s="9"/>
      <c r="N138" s="9"/>
      <c r="O138" s="9"/>
      <c r="P138" s="197"/>
      <c r="Q138" s="43"/>
      <c r="R138" s="43"/>
      <c r="S138" s="43"/>
      <c r="T138" s="43"/>
      <c r="U138" s="9"/>
    </row>
    <row r="139" spans="1:21" ht="12.75" x14ac:dyDescent="0.2">
      <c r="A139" s="9"/>
      <c r="B139" s="9"/>
      <c r="C139" s="9"/>
      <c r="D139" s="9"/>
      <c r="E139" s="9"/>
      <c r="F139" s="9"/>
      <c r="G139" s="9"/>
      <c r="H139" s="9"/>
      <c r="I139" s="9"/>
      <c r="J139" s="9"/>
      <c r="K139" s="9"/>
      <c r="L139" s="190"/>
      <c r="M139" s="9"/>
      <c r="N139" s="9"/>
      <c r="O139" s="9"/>
      <c r="P139" s="197"/>
      <c r="Q139" s="43"/>
      <c r="R139" s="43"/>
      <c r="S139" s="43"/>
      <c r="T139" s="43"/>
      <c r="U139" s="9"/>
    </row>
    <row r="140" spans="1:21" ht="12.75" x14ac:dyDescent="0.2">
      <c r="A140" s="9"/>
      <c r="B140" s="9"/>
      <c r="C140" s="9"/>
      <c r="D140" s="9"/>
      <c r="E140" s="9"/>
      <c r="F140" s="9"/>
      <c r="G140" s="9"/>
      <c r="H140" s="9"/>
      <c r="I140" s="9"/>
      <c r="J140" s="9"/>
      <c r="K140" s="9"/>
      <c r="L140" s="190"/>
      <c r="M140" s="9"/>
      <c r="N140" s="9"/>
      <c r="O140" s="9"/>
      <c r="P140" s="197"/>
      <c r="Q140" s="43"/>
      <c r="R140" s="43"/>
      <c r="S140" s="43"/>
      <c r="T140" s="43"/>
      <c r="U140" s="9"/>
    </row>
    <row r="141" spans="1:21" ht="12.75" x14ac:dyDescent="0.2">
      <c r="A141" s="9"/>
      <c r="B141" s="9"/>
      <c r="C141" s="9"/>
      <c r="D141" s="9"/>
      <c r="E141" s="9"/>
      <c r="F141" s="9"/>
      <c r="G141" s="9"/>
      <c r="H141" s="9"/>
      <c r="I141" s="9"/>
      <c r="J141" s="9"/>
      <c r="K141" s="9"/>
      <c r="L141" s="190"/>
      <c r="M141" s="9"/>
      <c r="N141" s="9"/>
      <c r="O141" s="9"/>
      <c r="P141" s="197"/>
      <c r="Q141" s="43"/>
      <c r="R141" s="43"/>
      <c r="S141" s="43"/>
      <c r="T141" s="43"/>
      <c r="U141" s="9"/>
    </row>
    <row r="142" spans="1:21" ht="12.75" x14ac:dyDescent="0.2">
      <c r="A142" s="9"/>
      <c r="B142" s="9"/>
      <c r="C142" s="9"/>
      <c r="D142" s="9"/>
      <c r="E142" s="9"/>
      <c r="F142" s="9"/>
      <c r="G142" s="9"/>
      <c r="H142" s="9"/>
      <c r="I142" s="9"/>
      <c r="J142" s="9"/>
      <c r="K142" s="9"/>
      <c r="L142" s="190"/>
      <c r="M142" s="9"/>
      <c r="N142" s="9"/>
      <c r="O142" s="9"/>
      <c r="P142" s="197"/>
      <c r="Q142" s="43"/>
      <c r="R142" s="43"/>
      <c r="S142" s="43"/>
      <c r="T142" s="43"/>
      <c r="U142" s="9"/>
    </row>
    <row r="143" spans="1:21" ht="12.75" x14ac:dyDescent="0.2">
      <c r="A143" s="9"/>
      <c r="B143" s="9"/>
      <c r="C143" s="9"/>
      <c r="D143" s="9"/>
      <c r="E143" s="9"/>
      <c r="F143" s="9"/>
      <c r="G143" s="9"/>
      <c r="H143" s="9"/>
      <c r="I143" s="9"/>
      <c r="J143" s="9"/>
      <c r="K143" s="9"/>
      <c r="L143" s="190"/>
      <c r="M143" s="9"/>
      <c r="N143" s="9"/>
      <c r="O143" s="9"/>
      <c r="P143" s="197"/>
      <c r="Q143" s="43"/>
      <c r="R143" s="43"/>
      <c r="S143" s="43"/>
      <c r="T143" s="43"/>
      <c r="U143" s="9"/>
    </row>
    <row r="144" spans="1:21" ht="12.75" x14ac:dyDescent="0.2">
      <c r="A144" s="9"/>
      <c r="B144" s="9"/>
      <c r="C144" s="9"/>
      <c r="D144" s="9"/>
      <c r="E144" s="9"/>
      <c r="F144" s="9"/>
      <c r="G144" s="9"/>
      <c r="H144" s="9"/>
      <c r="I144" s="9"/>
      <c r="J144" s="9"/>
      <c r="K144" s="9"/>
      <c r="L144" s="190"/>
      <c r="M144" s="9"/>
      <c r="N144" s="9"/>
      <c r="O144" s="9"/>
      <c r="P144" s="197"/>
      <c r="Q144" s="43"/>
      <c r="R144" s="43"/>
      <c r="S144" s="43"/>
      <c r="T144" s="43"/>
      <c r="U144" s="9"/>
    </row>
    <row r="145" spans="1:21" ht="12.75" x14ac:dyDescent="0.2">
      <c r="A145" s="9"/>
      <c r="B145" s="9"/>
      <c r="C145" s="9"/>
      <c r="D145" s="9"/>
      <c r="E145" s="9"/>
      <c r="F145" s="9"/>
      <c r="G145" s="9"/>
      <c r="H145" s="9"/>
      <c r="I145" s="9"/>
      <c r="J145" s="9"/>
      <c r="K145" s="9"/>
      <c r="L145" s="190"/>
      <c r="M145" s="9"/>
      <c r="N145" s="9"/>
      <c r="O145" s="9"/>
      <c r="P145" s="197"/>
      <c r="Q145" s="43"/>
      <c r="R145" s="43"/>
      <c r="S145" s="43"/>
      <c r="T145" s="43"/>
      <c r="U145" s="9"/>
    </row>
    <row r="146" spans="1:21" ht="12.75" x14ac:dyDescent="0.2">
      <c r="A146" s="9"/>
      <c r="B146" s="9"/>
      <c r="C146" s="9"/>
      <c r="D146" s="9"/>
      <c r="E146" s="9"/>
      <c r="F146" s="9"/>
      <c r="G146" s="9"/>
      <c r="H146" s="9"/>
      <c r="I146" s="9"/>
      <c r="J146" s="9"/>
      <c r="K146" s="9"/>
      <c r="L146" s="190"/>
      <c r="M146" s="9"/>
      <c r="N146" s="9"/>
      <c r="O146" s="9"/>
      <c r="P146" s="197"/>
      <c r="Q146" s="43"/>
      <c r="R146" s="43"/>
      <c r="S146" s="43"/>
      <c r="T146" s="43"/>
      <c r="U146" s="9"/>
    </row>
    <row r="147" spans="1:21" ht="12.75" x14ac:dyDescent="0.2">
      <c r="A147" s="9"/>
      <c r="B147" s="9"/>
      <c r="C147" s="9"/>
      <c r="D147" s="9"/>
      <c r="E147" s="9"/>
      <c r="F147" s="9"/>
      <c r="G147" s="9"/>
      <c r="H147" s="9"/>
      <c r="I147" s="9"/>
      <c r="J147" s="9"/>
      <c r="K147" s="9"/>
      <c r="L147" s="190"/>
      <c r="M147" s="9"/>
      <c r="N147" s="9"/>
      <c r="O147" s="9"/>
      <c r="P147" s="197"/>
      <c r="Q147" s="43"/>
      <c r="R147" s="43"/>
      <c r="S147" s="43"/>
      <c r="T147" s="43"/>
      <c r="U147" s="9"/>
    </row>
    <row r="148" spans="1:21" ht="12.75" x14ac:dyDescent="0.2">
      <c r="A148" s="9"/>
      <c r="B148" s="9"/>
      <c r="C148" s="9"/>
      <c r="D148" s="9"/>
      <c r="E148" s="9"/>
      <c r="F148" s="9"/>
      <c r="G148" s="9"/>
      <c r="H148" s="9"/>
      <c r="I148" s="9"/>
      <c r="J148" s="9"/>
      <c r="K148" s="9"/>
      <c r="L148" s="190"/>
      <c r="M148" s="9"/>
      <c r="N148" s="9"/>
      <c r="O148" s="9"/>
      <c r="P148" s="197"/>
      <c r="Q148" s="43"/>
      <c r="R148" s="43"/>
      <c r="S148" s="43"/>
      <c r="T148" s="43"/>
      <c r="U148" s="9"/>
    </row>
    <row r="149" spans="1:21" ht="12.75" x14ac:dyDescent="0.2">
      <c r="A149" s="9"/>
      <c r="B149" s="9"/>
      <c r="C149" s="9"/>
      <c r="D149" s="9"/>
      <c r="E149" s="9"/>
      <c r="F149" s="9"/>
      <c r="G149" s="9"/>
      <c r="H149" s="9"/>
      <c r="I149" s="9"/>
      <c r="J149" s="9"/>
      <c r="K149" s="9"/>
      <c r="L149" s="190"/>
      <c r="M149" s="9"/>
      <c r="N149" s="9"/>
      <c r="O149" s="9"/>
      <c r="P149" s="197"/>
      <c r="Q149" s="43"/>
      <c r="R149" s="43"/>
      <c r="S149" s="43"/>
      <c r="T149" s="43"/>
      <c r="U149" s="9"/>
    </row>
    <row r="150" spans="1:21" ht="12.75" x14ac:dyDescent="0.2">
      <c r="A150" s="9"/>
      <c r="B150" s="9"/>
      <c r="C150" s="9"/>
      <c r="D150" s="9"/>
      <c r="E150" s="9"/>
      <c r="F150" s="9"/>
      <c r="G150" s="9"/>
      <c r="H150" s="9"/>
      <c r="I150" s="9"/>
      <c r="J150" s="9"/>
      <c r="K150" s="9"/>
      <c r="L150" s="190"/>
      <c r="M150" s="9"/>
      <c r="N150" s="9"/>
      <c r="O150" s="9"/>
      <c r="P150" s="197"/>
      <c r="Q150" s="43"/>
      <c r="R150" s="43"/>
      <c r="S150" s="43"/>
      <c r="T150" s="43"/>
      <c r="U150" s="9"/>
    </row>
    <row r="151" spans="1:21" ht="12.75" x14ac:dyDescent="0.2">
      <c r="A151" s="9"/>
      <c r="B151" s="9"/>
      <c r="C151" s="9"/>
      <c r="D151" s="9"/>
      <c r="E151" s="9"/>
      <c r="F151" s="9"/>
      <c r="G151" s="9"/>
      <c r="H151" s="9"/>
      <c r="I151" s="9"/>
      <c r="J151" s="9"/>
      <c r="K151" s="9"/>
      <c r="L151" s="190"/>
      <c r="M151" s="9"/>
      <c r="N151" s="9"/>
      <c r="O151" s="9"/>
      <c r="P151" s="197"/>
      <c r="Q151" s="43"/>
      <c r="R151" s="43"/>
      <c r="S151" s="43"/>
      <c r="T151" s="43"/>
      <c r="U151" s="9"/>
    </row>
    <row r="152" spans="1:21" ht="12.75" x14ac:dyDescent="0.2">
      <c r="A152" s="9"/>
      <c r="B152" s="9"/>
      <c r="C152" s="9"/>
      <c r="D152" s="9"/>
      <c r="E152" s="9"/>
      <c r="F152" s="9"/>
      <c r="G152" s="9"/>
      <c r="H152" s="9"/>
      <c r="I152" s="9"/>
      <c r="J152" s="9"/>
      <c r="K152" s="9"/>
      <c r="L152" s="190"/>
      <c r="M152" s="9"/>
      <c r="N152" s="9"/>
      <c r="O152" s="9"/>
      <c r="P152" s="197"/>
      <c r="Q152" s="43"/>
      <c r="R152" s="43"/>
      <c r="S152" s="43"/>
      <c r="T152" s="43"/>
      <c r="U152" s="9"/>
    </row>
    <row r="153" spans="1:21" ht="12.75" x14ac:dyDescent="0.2">
      <c r="A153" s="9"/>
      <c r="B153" s="9"/>
      <c r="C153" s="9"/>
      <c r="D153" s="9"/>
      <c r="E153" s="9"/>
      <c r="F153" s="9"/>
      <c r="G153" s="9"/>
      <c r="H153" s="9"/>
      <c r="I153" s="9"/>
      <c r="J153" s="9"/>
      <c r="K153" s="9"/>
      <c r="L153" s="190"/>
      <c r="M153" s="9"/>
      <c r="N153" s="9"/>
      <c r="O153" s="9"/>
      <c r="P153" s="197"/>
      <c r="Q153" s="43"/>
      <c r="R153" s="43"/>
      <c r="S153" s="43"/>
      <c r="T153" s="43"/>
      <c r="U153" s="9"/>
    </row>
    <row r="154" spans="1:21" ht="12.75" x14ac:dyDescent="0.2">
      <c r="A154" s="9"/>
      <c r="B154" s="9"/>
      <c r="C154" s="9"/>
      <c r="D154" s="9"/>
      <c r="E154" s="9"/>
      <c r="F154" s="9"/>
      <c r="G154" s="9"/>
      <c r="H154" s="9"/>
      <c r="I154" s="9"/>
      <c r="J154" s="9"/>
      <c r="K154" s="9"/>
      <c r="L154" s="190"/>
      <c r="M154" s="9"/>
      <c r="N154" s="9"/>
      <c r="O154" s="9"/>
      <c r="P154" s="197"/>
      <c r="Q154" s="43"/>
      <c r="R154" s="43"/>
      <c r="S154" s="43"/>
      <c r="T154" s="43"/>
      <c r="U154" s="9"/>
    </row>
    <row r="155" spans="1:21" ht="12.75" x14ac:dyDescent="0.2">
      <c r="A155" s="9"/>
      <c r="B155" s="9"/>
      <c r="C155" s="9"/>
      <c r="D155" s="9"/>
      <c r="E155" s="9"/>
      <c r="F155" s="9"/>
      <c r="G155" s="9"/>
      <c r="H155" s="9"/>
      <c r="I155" s="9"/>
      <c r="J155" s="9"/>
      <c r="K155" s="9"/>
      <c r="L155" s="190"/>
      <c r="M155" s="9"/>
      <c r="N155" s="9"/>
      <c r="O155" s="9"/>
      <c r="P155" s="197"/>
      <c r="Q155" s="43"/>
      <c r="R155" s="43"/>
      <c r="S155" s="43"/>
      <c r="T155" s="43"/>
      <c r="U155" s="9"/>
    </row>
    <row r="156" spans="1:21" ht="12.75" x14ac:dyDescent="0.2">
      <c r="A156" s="9"/>
      <c r="B156" s="9"/>
      <c r="C156" s="9"/>
      <c r="D156" s="9"/>
      <c r="E156" s="9"/>
      <c r="F156" s="9"/>
      <c r="G156" s="9"/>
      <c r="H156" s="9"/>
      <c r="I156" s="9"/>
      <c r="J156" s="9"/>
      <c r="K156" s="9"/>
      <c r="L156" s="190"/>
      <c r="M156" s="9"/>
      <c r="N156" s="9"/>
      <c r="O156" s="9"/>
      <c r="P156" s="197"/>
      <c r="Q156" s="43"/>
      <c r="R156" s="43"/>
      <c r="S156" s="43"/>
      <c r="T156" s="43"/>
      <c r="U156" s="9"/>
    </row>
    <row r="157" spans="1:21" ht="12.75" x14ac:dyDescent="0.2">
      <c r="A157" s="9"/>
      <c r="B157" s="9"/>
      <c r="C157" s="9"/>
      <c r="D157" s="9"/>
      <c r="E157" s="9"/>
      <c r="F157" s="9"/>
      <c r="G157" s="9"/>
      <c r="H157" s="9"/>
      <c r="I157" s="9"/>
      <c r="J157" s="9"/>
      <c r="K157" s="9"/>
      <c r="L157" s="190"/>
      <c r="M157" s="9"/>
      <c r="N157" s="9"/>
      <c r="O157" s="9"/>
      <c r="P157" s="197"/>
      <c r="Q157" s="43"/>
      <c r="R157" s="43"/>
      <c r="S157" s="43"/>
      <c r="T157" s="43"/>
      <c r="U157" s="9"/>
    </row>
    <row r="158" spans="1:21" ht="12.75" x14ac:dyDescent="0.2">
      <c r="A158" s="9"/>
      <c r="B158" s="9"/>
      <c r="C158" s="9"/>
      <c r="D158" s="9"/>
      <c r="E158" s="9"/>
      <c r="F158" s="9"/>
      <c r="G158" s="9"/>
      <c r="H158" s="9"/>
      <c r="I158" s="9"/>
      <c r="J158" s="9"/>
      <c r="K158" s="9"/>
      <c r="L158" s="190"/>
      <c r="M158" s="9"/>
      <c r="N158" s="9"/>
      <c r="O158" s="9"/>
      <c r="P158" s="197"/>
      <c r="Q158" s="43"/>
      <c r="R158" s="43"/>
      <c r="S158" s="43"/>
      <c r="T158" s="43"/>
      <c r="U158" s="9"/>
    </row>
    <row r="159" spans="1:21" ht="12.75" x14ac:dyDescent="0.2">
      <c r="A159" s="9"/>
      <c r="B159" s="9"/>
      <c r="C159" s="9"/>
      <c r="D159" s="9"/>
      <c r="E159" s="9"/>
      <c r="F159" s="9"/>
      <c r="G159" s="9"/>
      <c r="H159" s="9"/>
      <c r="I159" s="9"/>
      <c r="J159" s="9"/>
      <c r="K159" s="9"/>
      <c r="L159" s="190"/>
      <c r="M159" s="9"/>
      <c r="N159" s="9"/>
      <c r="O159" s="9"/>
      <c r="P159" s="197"/>
      <c r="Q159" s="43"/>
      <c r="R159" s="43"/>
      <c r="S159" s="43"/>
      <c r="T159" s="43"/>
      <c r="U159" s="9"/>
    </row>
    <row r="160" spans="1:21" ht="12.75" x14ac:dyDescent="0.2">
      <c r="A160" s="9"/>
      <c r="B160" s="9"/>
      <c r="C160" s="9"/>
      <c r="D160" s="9"/>
      <c r="E160" s="9"/>
      <c r="F160" s="9"/>
      <c r="G160" s="9"/>
      <c r="H160" s="9"/>
      <c r="I160" s="9"/>
      <c r="J160" s="9"/>
      <c r="K160" s="9"/>
      <c r="L160" s="190"/>
      <c r="M160" s="9"/>
      <c r="N160" s="9"/>
      <c r="O160" s="9"/>
      <c r="P160" s="197"/>
      <c r="Q160" s="43"/>
      <c r="R160" s="43"/>
      <c r="S160" s="43"/>
      <c r="T160" s="43"/>
      <c r="U160" s="9"/>
    </row>
    <row r="161" spans="1:21" ht="12.75" x14ac:dyDescent="0.2">
      <c r="A161" s="9"/>
      <c r="B161" s="9"/>
      <c r="C161" s="9"/>
      <c r="D161" s="9"/>
      <c r="E161" s="9"/>
      <c r="F161" s="9"/>
      <c r="G161" s="9"/>
      <c r="H161" s="9"/>
      <c r="I161" s="9"/>
      <c r="J161" s="9"/>
      <c r="K161" s="9"/>
      <c r="L161" s="190"/>
      <c r="M161" s="9"/>
      <c r="N161" s="9"/>
      <c r="O161" s="9"/>
      <c r="P161" s="197"/>
      <c r="Q161" s="43"/>
      <c r="R161" s="43"/>
      <c r="S161" s="43"/>
      <c r="T161" s="43"/>
      <c r="U161" s="9"/>
    </row>
    <row r="162" spans="1:21" ht="12.75" x14ac:dyDescent="0.2">
      <c r="A162" s="9"/>
      <c r="B162" s="9"/>
      <c r="C162" s="9"/>
      <c r="D162" s="9"/>
      <c r="E162" s="9"/>
      <c r="F162" s="9"/>
      <c r="G162" s="9"/>
      <c r="H162" s="9"/>
      <c r="I162" s="9"/>
      <c r="J162" s="9"/>
      <c r="K162" s="9"/>
      <c r="L162" s="190"/>
      <c r="M162" s="9"/>
      <c r="N162" s="9"/>
      <c r="O162" s="9"/>
      <c r="P162" s="197"/>
      <c r="Q162" s="43"/>
      <c r="R162" s="43"/>
      <c r="S162" s="43"/>
      <c r="T162" s="43"/>
      <c r="U162" s="9"/>
    </row>
    <row r="163" spans="1:21" ht="12.75" x14ac:dyDescent="0.2">
      <c r="A163" s="9"/>
      <c r="B163" s="9"/>
      <c r="C163" s="9"/>
      <c r="D163" s="9"/>
      <c r="E163" s="9"/>
      <c r="F163" s="9"/>
      <c r="G163" s="9"/>
      <c r="H163" s="9"/>
      <c r="I163" s="9"/>
      <c r="J163" s="9"/>
      <c r="K163" s="9"/>
      <c r="L163" s="190"/>
      <c r="M163" s="9"/>
      <c r="N163" s="9"/>
      <c r="O163" s="9"/>
      <c r="P163" s="197"/>
      <c r="Q163" s="43"/>
      <c r="R163" s="43"/>
      <c r="S163" s="43"/>
      <c r="T163" s="43"/>
      <c r="U163" s="9"/>
    </row>
    <row r="164" spans="1:21" ht="12.75" x14ac:dyDescent="0.2">
      <c r="A164" s="9"/>
      <c r="B164" s="9"/>
      <c r="C164" s="9"/>
      <c r="D164" s="9"/>
      <c r="E164" s="9"/>
      <c r="F164" s="9"/>
      <c r="G164" s="9"/>
      <c r="H164" s="9"/>
      <c r="I164" s="9"/>
      <c r="J164" s="9"/>
      <c r="K164" s="9"/>
      <c r="L164" s="190"/>
      <c r="M164" s="9"/>
      <c r="N164" s="9"/>
      <c r="O164" s="9"/>
      <c r="P164" s="197"/>
      <c r="Q164" s="43"/>
      <c r="R164" s="43"/>
      <c r="S164" s="43"/>
      <c r="T164" s="43"/>
      <c r="U164" s="9"/>
    </row>
    <row r="165" spans="1:21" ht="12.75" x14ac:dyDescent="0.2">
      <c r="A165" s="9"/>
      <c r="B165" s="9"/>
      <c r="C165" s="9"/>
      <c r="D165" s="9"/>
      <c r="E165" s="9"/>
      <c r="F165" s="9"/>
      <c r="G165" s="9"/>
      <c r="H165" s="9"/>
      <c r="I165" s="9"/>
      <c r="J165" s="9"/>
      <c r="K165" s="9"/>
      <c r="L165" s="190"/>
      <c r="M165" s="9"/>
      <c r="N165" s="9"/>
      <c r="O165" s="9"/>
      <c r="P165" s="197"/>
      <c r="Q165" s="43"/>
      <c r="R165" s="43"/>
      <c r="S165" s="43"/>
      <c r="T165" s="43"/>
      <c r="U165" s="9"/>
    </row>
    <row r="166" spans="1:21" ht="12.75" x14ac:dyDescent="0.2">
      <c r="A166" s="9"/>
      <c r="B166" s="9"/>
      <c r="C166" s="9"/>
      <c r="D166" s="9"/>
      <c r="E166" s="9"/>
      <c r="F166" s="9"/>
      <c r="G166" s="9"/>
      <c r="H166" s="9"/>
      <c r="I166" s="9"/>
      <c r="J166" s="9"/>
      <c r="K166" s="9"/>
      <c r="L166" s="190"/>
      <c r="M166" s="9"/>
      <c r="N166" s="9"/>
      <c r="O166" s="9"/>
      <c r="P166" s="197"/>
      <c r="Q166" s="43"/>
      <c r="R166" s="43"/>
      <c r="S166" s="43"/>
      <c r="T166" s="43"/>
      <c r="U166" s="9"/>
    </row>
    <row r="167" spans="1:21" ht="12.75" x14ac:dyDescent="0.2">
      <c r="A167" s="9"/>
      <c r="B167" s="9"/>
      <c r="C167" s="9"/>
      <c r="D167" s="9"/>
      <c r="E167" s="9"/>
      <c r="F167" s="9"/>
      <c r="G167" s="9"/>
      <c r="H167" s="9"/>
      <c r="I167" s="9"/>
      <c r="J167" s="9"/>
      <c r="K167" s="9"/>
      <c r="L167" s="190"/>
      <c r="M167" s="9"/>
      <c r="N167" s="9"/>
      <c r="O167" s="9"/>
      <c r="P167" s="197"/>
      <c r="Q167" s="43"/>
      <c r="R167" s="43"/>
      <c r="S167" s="43"/>
      <c r="T167" s="43"/>
      <c r="U167" s="9"/>
    </row>
    <row r="168" spans="1:21" ht="12.75" x14ac:dyDescent="0.2">
      <c r="A168" s="9"/>
      <c r="B168" s="9"/>
      <c r="C168" s="9"/>
      <c r="D168" s="9"/>
      <c r="E168" s="9"/>
      <c r="F168" s="9"/>
      <c r="G168" s="9"/>
      <c r="H168" s="9"/>
      <c r="I168" s="9"/>
      <c r="J168" s="9"/>
      <c r="K168" s="9"/>
      <c r="L168" s="190"/>
      <c r="M168" s="9"/>
      <c r="N168" s="9"/>
      <c r="O168" s="9"/>
      <c r="P168" s="197"/>
      <c r="Q168" s="43"/>
      <c r="R168" s="43"/>
      <c r="S168" s="43"/>
      <c r="T168" s="43"/>
      <c r="U168" s="9"/>
    </row>
    <row r="169" spans="1:21" ht="12.75" x14ac:dyDescent="0.2">
      <c r="A169" s="9"/>
      <c r="B169" s="9"/>
      <c r="C169" s="9"/>
      <c r="D169" s="9"/>
      <c r="E169" s="9"/>
      <c r="F169" s="9"/>
      <c r="G169" s="9"/>
      <c r="H169" s="9"/>
      <c r="I169" s="9"/>
      <c r="J169" s="9"/>
      <c r="K169" s="9"/>
      <c r="L169" s="190"/>
      <c r="M169" s="9"/>
      <c r="N169" s="9"/>
      <c r="O169" s="9"/>
      <c r="P169" s="197"/>
      <c r="Q169" s="43"/>
      <c r="R169" s="43"/>
      <c r="S169" s="43"/>
      <c r="T169" s="43"/>
      <c r="U169" s="9"/>
    </row>
    <row r="170" spans="1:21" ht="12.75" x14ac:dyDescent="0.2">
      <c r="A170" s="9"/>
      <c r="B170" s="9"/>
      <c r="C170" s="9"/>
      <c r="D170" s="9"/>
      <c r="E170" s="9"/>
      <c r="F170" s="9"/>
      <c r="G170" s="9"/>
      <c r="H170" s="9"/>
      <c r="I170" s="9"/>
      <c r="J170" s="9"/>
      <c r="K170" s="9"/>
      <c r="L170" s="190"/>
      <c r="M170" s="9"/>
      <c r="N170" s="9"/>
      <c r="O170" s="9"/>
      <c r="P170" s="197"/>
      <c r="Q170" s="43"/>
      <c r="R170" s="43"/>
      <c r="S170" s="43"/>
      <c r="T170" s="43"/>
      <c r="U170" s="9"/>
    </row>
    <row r="171" spans="1:21" ht="12.75" x14ac:dyDescent="0.2">
      <c r="A171" s="9"/>
      <c r="B171" s="9"/>
      <c r="C171" s="9"/>
      <c r="D171" s="9"/>
      <c r="E171" s="9"/>
      <c r="F171" s="9"/>
      <c r="G171" s="9"/>
      <c r="H171" s="9"/>
      <c r="I171" s="9"/>
      <c r="J171" s="9"/>
      <c r="K171" s="9"/>
      <c r="L171" s="190"/>
      <c r="M171" s="9"/>
      <c r="N171" s="9"/>
      <c r="O171" s="9"/>
      <c r="P171" s="197"/>
      <c r="Q171" s="43"/>
      <c r="R171" s="43"/>
      <c r="S171" s="43"/>
      <c r="T171" s="43"/>
      <c r="U171" s="9"/>
    </row>
    <row r="172" spans="1:21" ht="12.75" x14ac:dyDescent="0.2">
      <c r="A172" s="9"/>
      <c r="B172" s="9"/>
      <c r="C172" s="9"/>
      <c r="D172" s="9"/>
      <c r="E172" s="9"/>
      <c r="F172" s="9"/>
      <c r="G172" s="9"/>
      <c r="H172" s="9"/>
      <c r="I172" s="9"/>
      <c r="J172" s="9"/>
      <c r="K172" s="9"/>
      <c r="L172" s="190"/>
      <c r="M172" s="9"/>
      <c r="N172" s="9"/>
      <c r="O172" s="9"/>
      <c r="P172" s="197"/>
      <c r="Q172" s="43"/>
      <c r="R172" s="43"/>
      <c r="S172" s="43"/>
      <c r="T172" s="43"/>
      <c r="U172" s="9"/>
    </row>
    <row r="173" spans="1:21" ht="12.75" x14ac:dyDescent="0.2">
      <c r="A173" s="9"/>
      <c r="B173" s="9"/>
      <c r="C173" s="9"/>
      <c r="D173" s="9"/>
      <c r="E173" s="9"/>
      <c r="F173" s="9"/>
      <c r="G173" s="9"/>
      <c r="H173" s="9"/>
      <c r="I173" s="9"/>
      <c r="J173" s="9"/>
      <c r="K173" s="9"/>
      <c r="L173" s="190"/>
      <c r="M173" s="9"/>
      <c r="N173" s="9"/>
      <c r="O173" s="9"/>
      <c r="P173" s="197"/>
      <c r="Q173" s="43"/>
      <c r="R173" s="43"/>
      <c r="S173" s="43"/>
      <c r="T173" s="43"/>
      <c r="U173" s="9"/>
    </row>
    <row r="174" spans="1:21" ht="12.75" x14ac:dyDescent="0.2">
      <c r="A174" s="9"/>
      <c r="B174" s="9"/>
      <c r="C174" s="9"/>
      <c r="D174" s="9"/>
      <c r="E174" s="9"/>
      <c r="F174" s="9"/>
      <c r="G174" s="9"/>
      <c r="H174" s="9"/>
      <c r="I174" s="9"/>
      <c r="J174" s="9"/>
      <c r="K174" s="9"/>
      <c r="L174" s="190"/>
      <c r="M174" s="9"/>
      <c r="N174" s="9"/>
      <c r="O174" s="9"/>
      <c r="P174" s="197"/>
      <c r="Q174" s="43"/>
      <c r="R174" s="43"/>
      <c r="S174" s="43"/>
      <c r="T174" s="43"/>
      <c r="U174" s="9"/>
    </row>
    <row r="175" spans="1:21" ht="12.75" x14ac:dyDescent="0.2">
      <c r="A175" s="9"/>
      <c r="B175" s="9"/>
      <c r="C175" s="9"/>
      <c r="D175" s="9"/>
      <c r="E175" s="9"/>
      <c r="F175" s="9"/>
      <c r="G175" s="9"/>
      <c r="H175" s="9"/>
      <c r="I175" s="9"/>
      <c r="J175" s="9"/>
      <c r="K175" s="9"/>
      <c r="L175" s="190"/>
      <c r="M175" s="9"/>
      <c r="N175" s="9"/>
      <c r="O175" s="9"/>
      <c r="P175" s="197"/>
      <c r="Q175" s="43"/>
      <c r="R175" s="43"/>
      <c r="S175" s="43"/>
      <c r="T175" s="43"/>
      <c r="U175" s="9"/>
    </row>
    <row r="176" spans="1:21" ht="12.75" x14ac:dyDescent="0.2">
      <c r="A176" s="9"/>
      <c r="B176" s="9"/>
      <c r="C176" s="9"/>
      <c r="D176" s="9"/>
      <c r="E176" s="9"/>
      <c r="F176" s="9"/>
      <c r="G176" s="9"/>
      <c r="H176" s="9"/>
      <c r="I176" s="9"/>
      <c r="J176" s="9"/>
      <c r="K176" s="9"/>
      <c r="L176" s="190"/>
      <c r="M176" s="9"/>
      <c r="N176" s="9"/>
      <c r="O176" s="9"/>
      <c r="P176" s="197"/>
      <c r="Q176" s="43"/>
      <c r="R176" s="43"/>
      <c r="S176" s="43"/>
      <c r="T176" s="43"/>
      <c r="U176" s="9"/>
    </row>
    <row r="177" spans="1:21" ht="12.75" x14ac:dyDescent="0.2">
      <c r="A177" s="9"/>
      <c r="B177" s="9"/>
      <c r="C177" s="9"/>
      <c r="D177" s="9"/>
      <c r="E177" s="9"/>
      <c r="F177" s="9"/>
      <c r="G177" s="9"/>
      <c r="H177" s="9"/>
      <c r="I177" s="9"/>
      <c r="J177" s="9"/>
      <c r="K177" s="9"/>
      <c r="L177" s="190"/>
      <c r="M177" s="9"/>
      <c r="N177" s="9"/>
      <c r="O177" s="9"/>
      <c r="P177" s="197"/>
      <c r="Q177" s="43"/>
      <c r="R177" s="43"/>
      <c r="S177" s="43"/>
      <c r="T177" s="43"/>
      <c r="U177" s="9"/>
    </row>
    <row r="178" spans="1:21" ht="12.75" x14ac:dyDescent="0.2">
      <c r="A178" s="9"/>
      <c r="B178" s="9"/>
      <c r="C178" s="9"/>
      <c r="D178" s="9"/>
      <c r="E178" s="9"/>
      <c r="F178" s="9"/>
      <c r="G178" s="9"/>
      <c r="H178" s="9"/>
      <c r="I178" s="9"/>
      <c r="J178" s="9"/>
      <c r="K178" s="9"/>
      <c r="L178" s="190"/>
      <c r="M178" s="9"/>
      <c r="N178" s="9"/>
      <c r="O178" s="9"/>
      <c r="P178" s="197"/>
      <c r="Q178" s="43"/>
      <c r="R178" s="43"/>
      <c r="S178" s="43"/>
      <c r="T178" s="43"/>
      <c r="U178" s="9"/>
    </row>
    <row r="179" spans="1:21" ht="12.75" x14ac:dyDescent="0.2">
      <c r="A179" s="9"/>
      <c r="B179" s="9"/>
      <c r="C179" s="9"/>
      <c r="D179" s="9"/>
      <c r="E179" s="9"/>
      <c r="F179" s="9"/>
      <c r="G179" s="9"/>
      <c r="H179" s="9"/>
      <c r="I179" s="9"/>
      <c r="J179" s="9"/>
      <c r="K179" s="9"/>
      <c r="L179" s="190"/>
      <c r="M179" s="9"/>
      <c r="N179" s="9"/>
      <c r="O179" s="9"/>
      <c r="P179" s="197"/>
      <c r="Q179" s="43"/>
      <c r="R179" s="43"/>
      <c r="S179" s="43"/>
      <c r="T179" s="43"/>
      <c r="U179" s="9"/>
    </row>
    <row r="180" spans="1:21" ht="12.75" x14ac:dyDescent="0.2">
      <c r="A180" s="9"/>
      <c r="B180" s="9"/>
      <c r="C180" s="9"/>
      <c r="D180" s="9"/>
      <c r="E180" s="9"/>
      <c r="F180" s="9"/>
      <c r="G180" s="9"/>
      <c r="H180" s="9"/>
      <c r="I180" s="9"/>
      <c r="J180" s="9"/>
      <c r="K180" s="9"/>
      <c r="L180" s="190"/>
      <c r="M180" s="9"/>
      <c r="N180" s="9"/>
      <c r="O180" s="9"/>
      <c r="P180" s="197"/>
      <c r="Q180" s="43"/>
      <c r="R180" s="43"/>
      <c r="S180" s="43"/>
      <c r="T180" s="43"/>
      <c r="U180" s="9"/>
    </row>
    <row r="181" spans="1:21" ht="12.75" x14ac:dyDescent="0.2">
      <c r="A181" s="9"/>
      <c r="B181" s="9"/>
      <c r="C181" s="9"/>
      <c r="D181" s="9"/>
      <c r="E181" s="9"/>
      <c r="F181" s="9"/>
      <c r="G181" s="9"/>
      <c r="H181" s="9"/>
      <c r="I181" s="9"/>
      <c r="J181" s="9"/>
      <c r="K181" s="9"/>
      <c r="L181" s="190"/>
      <c r="M181" s="9"/>
      <c r="N181" s="9"/>
      <c r="O181" s="9"/>
      <c r="P181" s="197"/>
      <c r="Q181" s="43"/>
      <c r="R181" s="43"/>
      <c r="S181" s="43"/>
      <c r="T181" s="43"/>
      <c r="U181" s="9"/>
    </row>
    <row r="182" spans="1:21" ht="12.75" x14ac:dyDescent="0.2">
      <c r="A182" s="9"/>
      <c r="B182" s="9"/>
      <c r="C182" s="9"/>
      <c r="D182" s="9"/>
      <c r="E182" s="9"/>
      <c r="F182" s="9"/>
      <c r="G182" s="9"/>
      <c r="H182" s="9"/>
      <c r="I182" s="9"/>
      <c r="J182" s="9"/>
      <c r="K182" s="9"/>
      <c r="L182" s="190"/>
      <c r="M182" s="9"/>
      <c r="N182" s="9"/>
      <c r="O182" s="9"/>
      <c r="P182" s="197"/>
      <c r="Q182" s="43"/>
      <c r="R182" s="43"/>
      <c r="S182" s="43"/>
      <c r="T182" s="43"/>
      <c r="U182" s="9"/>
    </row>
    <row r="183" spans="1:21" ht="12.75" x14ac:dyDescent="0.2">
      <c r="A183" s="9"/>
      <c r="B183" s="9"/>
      <c r="C183" s="9"/>
      <c r="D183" s="9"/>
      <c r="E183" s="9"/>
      <c r="F183" s="9"/>
      <c r="G183" s="9"/>
      <c r="H183" s="9"/>
      <c r="I183" s="9"/>
      <c r="J183" s="9"/>
      <c r="K183" s="9"/>
      <c r="L183" s="190"/>
      <c r="M183" s="9"/>
      <c r="N183" s="9"/>
      <c r="O183" s="9"/>
      <c r="P183" s="197"/>
      <c r="Q183" s="43"/>
      <c r="R183" s="43"/>
      <c r="S183" s="43"/>
      <c r="T183" s="43"/>
      <c r="U183" s="9"/>
    </row>
    <row r="184" spans="1:21" ht="12.75" x14ac:dyDescent="0.2">
      <c r="A184" s="9"/>
      <c r="B184" s="9"/>
      <c r="C184" s="9"/>
      <c r="D184" s="9"/>
      <c r="E184" s="9"/>
      <c r="F184" s="9"/>
      <c r="G184" s="9"/>
      <c r="H184" s="9"/>
      <c r="I184" s="9"/>
      <c r="J184" s="9"/>
      <c r="K184" s="9"/>
      <c r="L184" s="190"/>
      <c r="M184" s="9"/>
      <c r="N184" s="9"/>
      <c r="O184" s="9"/>
      <c r="P184" s="197"/>
      <c r="Q184" s="43"/>
      <c r="R184" s="43"/>
      <c r="S184" s="43"/>
      <c r="T184" s="43"/>
      <c r="U184" s="9"/>
    </row>
    <row r="185" spans="1:21" ht="12.75" x14ac:dyDescent="0.2">
      <c r="A185" s="9"/>
      <c r="B185" s="9"/>
      <c r="C185" s="9"/>
      <c r="D185" s="9"/>
      <c r="E185" s="9"/>
      <c r="F185" s="9"/>
      <c r="G185" s="9"/>
      <c r="H185" s="9"/>
      <c r="I185" s="9"/>
      <c r="J185" s="9"/>
      <c r="K185" s="9"/>
      <c r="L185" s="190"/>
      <c r="M185" s="9"/>
      <c r="N185" s="9"/>
      <c r="O185" s="9"/>
      <c r="P185" s="197"/>
      <c r="Q185" s="43"/>
      <c r="R185" s="43"/>
      <c r="S185" s="43"/>
      <c r="T185" s="43"/>
      <c r="U185" s="9"/>
    </row>
    <row r="186" spans="1:21" ht="12.75" x14ac:dyDescent="0.2">
      <c r="A186" s="9"/>
      <c r="B186" s="9"/>
      <c r="C186" s="9"/>
      <c r="D186" s="9"/>
      <c r="E186" s="9"/>
      <c r="F186" s="9"/>
      <c r="G186" s="9"/>
      <c r="H186" s="9"/>
      <c r="I186" s="9"/>
      <c r="J186" s="9"/>
      <c r="K186" s="9"/>
      <c r="L186" s="190"/>
      <c r="M186" s="9"/>
      <c r="N186" s="9"/>
      <c r="O186" s="9"/>
      <c r="P186" s="197"/>
      <c r="Q186" s="43"/>
      <c r="R186" s="43"/>
      <c r="S186" s="43"/>
      <c r="T186" s="43"/>
      <c r="U186" s="9"/>
    </row>
    <row r="187" spans="1:21" ht="12.75" x14ac:dyDescent="0.2">
      <c r="A187" s="9"/>
      <c r="B187" s="9"/>
      <c r="C187" s="9"/>
      <c r="D187" s="9"/>
      <c r="E187" s="9"/>
      <c r="F187" s="9"/>
      <c r="G187" s="9"/>
      <c r="H187" s="9"/>
      <c r="I187" s="9"/>
      <c r="J187" s="9"/>
      <c r="K187" s="9"/>
      <c r="L187" s="190"/>
      <c r="M187" s="9"/>
      <c r="N187" s="9"/>
      <c r="O187" s="9"/>
      <c r="P187" s="197"/>
      <c r="Q187" s="43"/>
      <c r="R187" s="43"/>
      <c r="S187" s="43"/>
      <c r="T187" s="43"/>
      <c r="U187" s="9"/>
    </row>
    <row r="188" spans="1:21" ht="12.75" x14ac:dyDescent="0.2">
      <c r="A188" s="9"/>
      <c r="B188" s="9"/>
      <c r="C188" s="9"/>
      <c r="D188" s="9"/>
      <c r="E188" s="9"/>
      <c r="F188" s="9"/>
      <c r="G188" s="9"/>
      <c r="H188" s="9"/>
      <c r="I188" s="9"/>
      <c r="J188" s="9"/>
      <c r="K188" s="9"/>
      <c r="L188" s="190"/>
      <c r="M188" s="9"/>
      <c r="N188" s="9"/>
      <c r="O188" s="9"/>
      <c r="P188" s="197"/>
      <c r="Q188" s="43"/>
      <c r="R188" s="43"/>
      <c r="S188" s="43"/>
      <c r="T188" s="43"/>
      <c r="U188" s="9"/>
    </row>
    <row r="189" spans="1:21" ht="12.75" x14ac:dyDescent="0.2">
      <c r="A189" s="9"/>
      <c r="B189" s="9"/>
      <c r="C189" s="9"/>
      <c r="D189" s="9"/>
      <c r="E189" s="9"/>
      <c r="F189" s="9"/>
      <c r="G189" s="9"/>
      <c r="H189" s="9"/>
      <c r="I189" s="9"/>
      <c r="J189" s="9"/>
      <c r="K189" s="9"/>
      <c r="L189" s="190"/>
      <c r="M189" s="9"/>
      <c r="N189" s="9"/>
      <c r="O189" s="9"/>
      <c r="P189" s="197"/>
      <c r="Q189" s="43"/>
      <c r="R189" s="43"/>
      <c r="S189" s="43"/>
      <c r="T189" s="43"/>
      <c r="U189" s="9"/>
    </row>
    <row r="190" spans="1:21" ht="12.75" x14ac:dyDescent="0.2">
      <c r="A190" s="9"/>
      <c r="B190" s="9"/>
      <c r="C190" s="9"/>
      <c r="D190" s="9"/>
      <c r="E190" s="9"/>
      <c r="F190" s="9"/>
      <c r="G190" s="9"/>
      <c r="H190" s="9"/>
      <c r="I190" s="9"/>
      <c r="J190" s="9"/>
      <c r="K190" s="9"/>
      <c r="L190" s="190"/>
      <c r="M190" s="9"/>
      <c r="N190" s="9"/>
      <c r="O190" s="9"/>
      <c r="P190" s="197"/>
      <c r="Q190" s="43"/>
      <c r="R190" s="43"/>
      <c r="S190" s="43"/>
      <c r="T190" s="43"/>
      <c r="U190" s="9"/>
    </row>
    <row r="191" spans="1:21" ht="12.75" x14ac:dyDescent="0.2">
      <c r="A191" s="9"/>
      <c r="B191" s="9"/>
      <c r="C191" s="9"/>
      <c r="D191" s="9"/>
      <c r="E191" s="9"/>
      <c r="F191" s="9"/>
      <c r="G191" s="9"/>
      <c r="H191" s="9"/>
      <c r="I191" s="9"/>
      <c r="J191" s="9"/>
      <c r="K191" s="9"/>
      <c r="L191" s="190"/>
      <c r="M191" s="9"/>
      <c r="N191" s="9"/>
      <c r="O191" s="9"/>
      <c r="P191" s="197"/>
      <c r="Q191" s="43"/>
      <c r="R191" s="43"/>
      <c r="S191" s="43"/>
      <c r="T191" s="43"/>
      <c r="U191" s="9"/>
    </row>
    <row r="192" spans="1:21" ht="12.75" x14ac:dyDescent="0.2">
      <c r="A192" s="9"/>
      <c r="B192" s="9"/>
      <c r="C192" s="9"/>
      <c r="D192" s="9"/>
      <c r="E192" s="9"/>
      <c r="F192" s="9"/>
      <c r="G192" s="9"/>
      <c r="H192" s="9"/>
      <c r="I192" s="9"/>
      <c r="J192" s="9"/>
      <c r="K192" s="9"/>
      <c r="L192" s="190"/>
      <c r="M192" s="9"/>
      <c r="N192" s="9"/>
      <c r="O192" s="9"/>
      <c r="P192" s="197"/>
      <c r="Q192" s="43"/>
      <c r="R192" s="43"/>
      <c r="S192" s="43"/>
      <c r="T192" s="43"/>
      <c r="U192" s="9"/>
    </row>
    <row r="193" spans="1:21" ht="12.75" x14ac:dyDescent="0.2">
      <c r="A193" s="9"/>
      <c r="B193" s="9"/>
      <c r="C193" s="9"/>
      <c r="D193" s="9"/>
      <c r="E193" s="9"/>
      <c r="F193" s="9"/>
      <c r="G193" s="9"/>
      <c r="H193" s="9"/>
      <c r="I193" s="9"/>
      <c r="J193" s="9"/>
      <c r="K193" s="9"/>
      <c r="L193" s="190"/>
      <c r="M193" s="9"/>
      <c r="N193" s="9"/>
      <c r="O193" s="9"/>
      <c r="P193" s="197"/>
      <c r="Q193" s="43"/>
      <c r="R193" s="43"/>
      <c r="S193" s="43"/>
      <c r="T193" s="43"/>
      <c r="U193" s="9"/>
    </row>
    <row r="194" spans="1:21" ht="12.75" x14ac:dyDescent="0.2">
      <c r="A194" s="9"/>
      <c r="B194" s="9"/>
      <c r="C194" s="9"/>
      <c r="D194" s="9"/>
      <c r="E194" s="9"/>
      <c r="F194" s="9"/>
      <c r="G194" s="9"/>
      <c r="H194" s="9"/>
      <c r="I194" s="9"/>
      <c r="J194" s="9"/>
      <c r="K194" s="9"/>
      <c r="L194" s="190"/>
      <c r="M194" s="9"/>
      <c r="N194" s="9"/>
      <c r="O194" s="9"/>
      <c r="P194" s="197"/>
      <c r="Q194" s="43"/>
      <c r="R194" s="43"/>
      <c r="S194" s="43"/>
      <c r="T194" s="43"/>
      <c r="U194" s="9"/>
    </row>
    <row r="195" spans="1:21" ht="12.75" x14ac:dyDescent="0.2">
      <c r="A195" s="9"/>
      <c r="B195" s="9"/>
      <c r="C195" s="9"/>
      <c r="D195" s="9"/>
      <c r="E195" s="9"/>
      <c r="F195" s="9"/>
      <c r="G195" s="9"/>
      <c r="H195" s="9"/>
      <c r="I195" s="9"/>
      <c r="J195" s="9"/>
      <c r="K195" s="9"/>
      <c r="L195" s="190"/>
      <c r="M195" s="9"/>
      <c r="N195" s="9"/>
      <c r="O195" s="9"/>
      <c r="P195" s="197"/>
      <c r="Q195" s="43"/>
      <c r="R195" s="43"/>
      <c r="S195" s="43"/>
      <c r="T195" s="43"/>
      <c r="U195" s="9"/>
    </row>
    <row r="196" spans="1:21" ht="12.75" x14ac:dyDescent="0.2">
      <c r="A196" s="9"/>
      <c r="B196" s="9"/>
      <c r="C196" s="9"/>
      <c r="D196" s="9"/>
      <c r="E196" s="9"/>
      <c r="F196" s="9"/>
      <c r="G196" s="9"/>
      <c r="H196" s="9"/>
      <c r="I196" s="9"/>
      <c r="J196" s="9"/>
      <c r="K196" s="9"/>
      <c r="L196" s="190"/>
      <c r="M196" s="9"/>
      <c r="N196" s="9"/>
      <c r="O196" s="9"/>
      <c r="P196" s="197"/>
      <c r="Q196" s="43"/>
      <c r="R196" s="43"/>
      <c r="S196" s="43"/>
      <c r="T196" s="43"/>
      <c r="U196" s="9"/>
    </row>
    <row r="197" spans="1:21" ht="12.75" x14ac:dyDescent="0.2">
      <c r="A197" s="9"/>
      <c r="B197" s="9"/>
      <c r="C197" s="9"/>
      <c r="D197" s="9"/>
      <c r="E197" s="9"/>
      <c r="F197" s="9"/>
      <c r="G197" s="9"/>
      <c r="H197" s="9"/>
      <c r="I197" s="9"/>
      <c r="J197" s="9"/>
      <c r="K197" s="9"/>
      <c r="L197" s="190"/>
      <c r="M197" s="9"/>
      <c r="N197" s="9"/>
      <c r="O197" s="9"/>
      <c r="P197" s="197"/>
      <c r="Q197" s="43"/>
      <c r="R197" s="43"/>
      <c r="S197" s="43"/>
      <c r="T197" s="43"/>
      <c r="U197" s="9"/>
    </row>
    <row r="198" spans="1:21" ht="12.75" x14ac:dyDescent="0.2">
      <c r="A198" s="9"/>
      <c r="B198" s="9"/>
      <c r="C198" s="9"/>
      <c r="D198" s="9"/>
      <c r="E198" s="9"/>
      <c r="F198" s="9"/>
      <c r="G198" s="9"/>
      <c r="H198" s="9"/>
      <c r="I198" s="9"/>
      <c r="J198" s="9"/>
      <c r="K198" s="9"/>
      <c r="L198" s="190"/>
      <c r="M198" s="9"/>
      <c r="N198" s="9"/>
      <c r="O198" s="9"/>
      <c r="P198" s="197"/>
      <c r="Q198" s="43"/>
      <c r="R198" s="43"/>
      <c r="S198" s="43"/>
      <c r="T198" s="43"/>
      <c r="U198" s="9"/>
    </row>
    <row r="199" spans="1:21" ht="12.75" x14ac:dyDescent="0.2">
      <c r="A199" s="9"/>
      <c r="B199" s="9"/>
      <c r="C199" s="9"/>
      <c r="D199" s="9"/>
      <c r="E199" s="9"/>
      <c r="F199" s="9"/>
      <c r="G199" s="9"/>
      <c r="H199" s="9"/>
      <c r="I199" s="9"/>
      <c r="J199" s="9"/>
      <c r="K199" s="9"/>
      <c r="L199" s="190"/>
      <c r="M199" s="9"/>
      <c r="N199" s="9"/>
      <c r="O199" s="9"/>
      <c r="P199" s="197"/>
      <c r="Q199" s="43"/>
      <c r="R199" s="43"/>
      <c r="S199" s="43"/>
      <c r="T199" s="43"/>
      <c r="U199" s="9"/>
    </row>
    <row r="200" spans="1:21" ht="12.75" x14ac:dyDescent="0.2">
      <c r="A200" s="9"/>
      <c r="B200" s="9"/>
      <c r="C200" s="9"/>
      <c r="D200" s="9"/>
      <c r="E200" s="9"/>
      <c r="F200" s="9"/>
      <c r="G200" s="9"/>
      <c r="H200" s="9"/>
      <c r="I200" s="9"/>
      <c r="J200" s="9"/>
      <c r="K200" s="9"/>
      <c r="L200" s="190"/>
      <c r="M200" s="9"/>
      <c r="N200" s="9"/>
      <c r="O200" s="9"/>
      <c r="P200" s="197"/>
      <c r="Q200" s="43"/>
      <c r="R200" s="43"/>
      <c r="S200" s="43"/>
      <c r="T200" s="43"/>
      <c r="U200" s="9"/>
    </row>
    <row r="201" spans="1:21" ht="12.75" x14ac:dyDescent="0.2">
      <c r="A201" s="9"/>
      <c r="B201" s="9"/>
      <c r="C201" s="9"/>
      <c r="D201" s="9"/>
      <c r="E201" s="9"/>
      <c r="F201" s="9"/>
      <c r="G201" s="9"/>
      <c r="H201" s="9"/>
      <c r="I201" s="9"/>
      <c r="J201" s="9"/>
      <c r="K201" s="9"/>
      <c r="L201" s="190"/>
      <c r="M201" s="9"/>
      <c r="N201" s="9"/>
      <c r="O201" s="9"/>
      <c r="P201" s="197"/>
      <c r="Q201" s="43"/>
      <c r="R201" s="43"/>
      <c r="S201" s="43"/>
      <c r="T201" s="43"/>
      <c r="U201" s="9"/>
    </row>
    <row r="202" spans="1:21" ht="12.75" x14ac:dyDescent="0.2">
      <c r="A202" s="9"/>
      <c r="B202" s="9"/>
      <c r="C202" s="9"/>
      <c r="D202" s="9"/>
      <c r="E202" s="9"/>
      <c r="F202" s="9"/>
      <c r="G202" s="9"/>
      <c r="H202" s="9"/>
      <c r="I202" s="9"/>
      <c r="J202" s="9"/>
      <c r="K202" s="9"/>
      <c r="L202" s="190"/>
      <c r="M202" s="9"/>
      <c r="N202" s="9"/>
      <c r="O202" s="9"/>
      <c r="P202" s="197"/>
      <c r="Q202" s="43"/>
      <c r="R202" s="43"/>
      <c r="S202" s="43"/>
      <c r="T202" s="43"/>
      <c r="U202" s="9"/>
    </row>
    <row r="203" spans="1:21" ht="12.75" x14ac:dyDescent="0.2">
      <c r="A203" s="9"/>
      <c r="B203" s="9"/>
      <c r="C203" s="9"/>
      <c r="D203" s="9"/>
      <c r="E203" s="9"/>
      <c r="F203" s="9"/>
      <c r="G203" s="9"/>
      <c r="H203" s="9"/>
      <c r="I203" s="9"/>
      <c r="J203" s="9"/>
      <c r="K203" s="9"/>
      <c r="L203" s="190"/>
      <c r="M203" s="9"/>
      <c r="N203" s="9"/>
      <c r="O203" s="9"/>
      <c r="P203" s="197"/>
      <c r="Q203" s="43"/>
      <c r="R203" s="43"/>
      <c r="S203" s="43"/>
      <c r="T203" s="43"/>
      <c r="U203" s="9"/>
    </row>
    <row r="204" spans="1:21" ht="12.75" x14ac:dyDescent="0.2">
      <c r="A204" s="9"/>
      <c r="B204" s="9"/>
      <c r="C204" s="9"/>
      <c r="D204" s="9"/>
      <c r="E204" s="9"/>
      <c r="F204" s="9"/>
      <c r="G204" s="9"/>
      <c r="H204" s="9"/>
      <c r="I204" s="9"/>
      <c r="J204" s="9"/>
      <c r="K204" s="9"/>
      <c r="L204" s="190"/>
      <c r="M204" s="9"/>
      <c r="N204" s="9"/>
      <c r="O204" s="9"/>
      <c r="P204" s="197"/>
      <c r="Q204" s="43"/>
      <c r="R204" s="43"/>
      <c r="S204" s="43"/>
      <c r="T204" s="43"/>
      <c r="U204" s="9"/>
    </row>
    <row r="205" spans="1:21" ht="12.75" x14ac:dyDescent="0.2">
      <c r="A205" s="9"/>
      <c r="B205" s="9"/>
      <c r="C205" s="9"/>
      <c r="D205" s="9"/>
      <c r="E205" s="9"/>
      <c r="F205" s="9"/>
      <c r="G205" s="9"/>
      <c r="H205" s="9"/>
      <c r="I205" s="9"/>
      <c r="J205" s="9"/>
      <c r="K205" s="9"/>
      <c r="L205" s="190"/>
      <c r="M205" s="9"/>
      <c r="N205" s="9"/>
      <c r="O205" s="9"/>
      <c r="P205" s="197"/>
      <c r="Q205" s="43"/>
      <c r="R205" s="43"/>
      <c r="S205" s="43"/>
      <c r="T205" s="43"/>
      <c r="U205" s="9"/>
    </row>
    <row r="206" spans="1:21" ht="12.75" x14ac:dyDescent="0.2">
      <c r="A206" s="9"/>
      <c r="B206" s="9"/>
      <c r="C206" s="9"/>
      <c r="D206" s="9"/>
      <c r="E206" s="9"/>
      <c r="F206" s="9"/>
      <c r="G206" s="9"/>
      <c r="H206" s="9"/>
      <c r="I206" s="9"/>
      <c r="J206" s="9"/>
      <c r="K206" s="9"/>
      <c r="L206" s="190"/>
      <c r="M206" s="9"/>
      <c r="N206" s="9"/>
      <c r="O206" s="9"/>
      <c r="P206" s="197"/>
      <c r="Q206" s="43"/>
      <c r="R206" s="43"/>
      <c r="S206" s="43"/>
      <c r="T206" s="43"/>
      <c r="U206" s="9"/>
    </row>
    <row r="207" spans="1:21" ht="12.75" x14ac:dyDescent="0.2">
      <c r="A207" s="9"/>
      <c r="B207" s="9"/>
      <c r="C207" s="9"/>
      <c r="D207" s="9"/>
      <c r="E207" s="9"/>
      <c r="F207" s="9"/>
      <c r="G207" s="9"/>
      <c r="H207" s="9"/>
      <c r="I207" s="9"/>
      <c r="J207" s="9"/>
      <c r="K207" s="9"/>
      <c r="L207" s="190"/>
      <c r="M207" s="9"/>
      <c r="N207" s="9"/>
      <c r="O207" s="9"/>
      <c r="P207" s="197"/>
      <c r="Q207" s="43"/>
      <c r="R207" s="43"/>
      <c r="S207" s="43"/>
      <c r="T207" s="43"/>
      <c r="U207" s="9"/>
    </row>
    <row r="208" spans="1:21" ht="12.75" x14ac:dyDescent="0.2">
      <c r="A208" s="9"/>
      <c r="B208" s="9"/>
      <c r="C208" s="9"/>
      <c r="D208" s="9"/>
      <c r="E208" s="9"/>
      <c r="F208" s="9"/>
      <c r="G208" s="9"/>
      <c r="H208" s="9"/>
      <c r="I208" s="9"/>
      <c r="J208" s="9"/>
      <c r="K208" s="9"/>
      <c r="L208" s="190"/>
      <c r="M208" s="9"/>
      <c r="N208" s="9"/>
      <c r="O208" s="9"/>
      <c r="P208" s="197"/>
      <c r="Q208" s="43"/>
      <c r="R208" s="43"/>
      <c r="S208" s="43"/>
      <c r="T208" s="43"/>
      <c r="U208" s="9"/>
    </row>
    <row r="209" spans="1:21" ht="12.75" x14ac:dyDescent="0.2">
      <c r="A209" s="9"/>
      <c r="B209" s="9"/>
      <c r="C209" s="9"/>
      <c r="D209" s="9"/>
      <c r="E209" s="9"/>
      <c r="F209" s="9"/>
      <c r="G209" s="9"/>
      <c r="H209" s="9"/>
      <c r="I209" s="9"/>
      <c r="J209" s="9"/>
      <c r="K209" s="9"/>
      <c r="L209" s="190"/>
      <c r="M209" s="9"/>
      <c r="N209" s="9"/>
      <c r="O209" s="9"/>
      <c r="P209" s="197"/>
      <c r="Q209" s="43"/>
      <c r="R209" s="43"/>
      <c r="S209" s="43"/>
      <c r="T209" s="43"/>
      <c r="U209" s="9"/>
    </row>
    <row r="210" spans="1:21" ht="12.75" x14ac:dyDescent="0.2">
      <c r="A210" s="9"/>
      <c r="B210" s="9"/>
      <c r="C210" s="9"/>
      <c r="D210" s="9"/>
      <c r="E210" s="9"/>
      <c r="F210" s="9"/>
      <c r="G210" s="9"/>
      <c r="H210" s="9"/>
      <c r="I210" s="9"/>
      <c r="J210" s="9"/>
      <c r="K210" s="9"/>
      <c r="L210" s="190"/>
      <c r="M210" s="9"/>
      <c r="N210" s="9"/>
      <c r="O210" s="9"/>
      <c r="P210" s="197"/>
      <c r="Q210" s="43"/>
      <c r="R210" s="43"/>
      <c r="S210" s="43"/>
      <c r="T210" s="43"/>
      <c r="U210" s="9"/>
    </row>
    <row r="211" spans="1:21" ht="12.75" x14ac:dyDescent="0.2">
      <c r="A211" s="9"/>
      <c r="B211" s="9"/>
      <c r="C211" s="9"/>
      <c r="D211" s="9"/>
      <c r="E211" s="9"/>
      <c r="F211" s="9"/>
      <c r="G211" s="9"/>
      <c r="H211" s="9"/>
      <c r="I211" s="9"/>
      <c r="J211" s="9"/>
      <c r="K211" s="9"/>
      <c r="L211" s="190"/>
      <c r="M211" s="9"/>
      <c r="N211" s="9"/>
      <c r="O211" s="9"/>
      <c r="P211" s="197"/>
      <c r="Q211" s="43"/>
      <c r="R211" s="43"/>
      <c r="S211" s="43"/>
      <c r="T211" s="43"/>
      <c r="U211" s="9"/>
    </row>
    <row r="212" spans="1:21" ht="12.75" x14ac:dyDescent="0.2">
      <c r="A212" s="9"/>
      <c r="B212" s="9"/>
      <c r="C212" s="9"/>
      <c r="D212" s="9"/>
      <c r="E212" s="9"/>
      <c r="F212" s="9"/>
      <c r="G212" s="9"/>
      <c r="H212" s="9"/>
      <c r="I212" s="9"/>
      <c r="J212" s="9"/>
      <c r="K212" s="9"/>
      <c r="L212" s="190"/>
      <c r="M212" s="9"/>
      <c r="N212" s="9"/>
      <c r="O212" s="9"/>
      <c r="P212" s="197"/>
      <c r="Q212" s="43"/>
      <c r="R212" s="43"/>
      <c r="S212" s="43"/>
      <c r="T212" s="43"/>
      <c r="U212" s="9"/>
    </row>
    <row r="213" spans="1:21" ht="12.75" x14ac:dyDescent="0.2">
      <c r="A213" s="9"/>
      <c r="B213" s="9"/>
      <c r="C213" s="9"/>
      <c r="D213" s="9"/>
      <c r="E213" s="9"/>
      <c r="F213" s="9"/>
      <c r="G213" s="9"/>
      <c r="H213" s="9"/>
      <c r="I213" s="9"/>
      <c r="J213" s="9"/>
      <c r="K213" s="9"/>
      <c r="L213" s="190"/>
      <c r="M213" s="9"/>
      <c r="N213" s="9"/>
      <c r="O213" s="9"/>
      <c r="P213" s="197"/>
      <c r="Q213" s="43"/>
      <c r="R213" s="43"/>
      <c r="S213" s="43"/>
      <c r="T213" s="43"/>
      <c r="U213" s="9"/>
    </row>
    <row r="214" spans="1:21" ht="12.75" x14ac:dyDescent="0.2">
      <c r="A214" s="9"/>
      <c r="B214" s="9"/>
      <c r="C214" s="9"/>
      <c r="D214" s="9"/>
      <c r="E214" s="9"/>
      <c r="F214" s="9"/>
      <c r="G214" s="9"/>
      <c r="H214" s="9"/>
      <c r="I214" s="9"/>
      <c r="J214" s="9"/>
      <c r="K214" s="9"/>
      <c r="L214" s="190"/>
      <c r="M214" s="9"/>
      <c r="N214" s="9"/>
      <c r="O214" s="9"/>
      <c r="P214" s="197"/>
      <c r="Q214" s="43"/>
      <c r="R214" s="43"/>
      <c r="S214" s="43"/>
      <c r="T214" s="43"/>
      <c r="U214" s="9"/>
    </row>
    <row r="215" spans="1:21" ht="12.75" x14ac:dyDescent="0.2">
      <c r="A215" s="9"/>
      <c r="B215" s="9"/>
      <c r="C215" s="9"/>
      <c r="D215" s="9"/>
      <c r="E215" s="9"/>
      <c r="F215" s="9"/>
      <c r="G215" s="9"/>
      <c r="H215" s="9"/>
      <c r="I215" s="9"/>
      <c r="J215" s="9"/>
      <c r="K215" s="9"/>
      <c r="L215" s="190"/>
      <c r="M215" s="9"/>
      <c r="N215" s="9"/>
      <c r="O215" s="9"/>
      <c r="P215" s="197"/>
      <c r="Q215" s="43"/>
      <c r="R215" s="43"/>
      <c r="S215" s="43"/>
      <c r="T215" s="43"/>
      <c r="U215" s="9"/>
    </row>
    <row r="216" spans="1:21" ht="12.75" x14ac:dyDescent="0.2">
      <c r="A216" s="9"/>
      <c r="B216" s="9"/>
      <c r="C216" s="9"/>
      <c r="D216" s="9"/>
      <c r="E216" s="9"/>
      <c r="F216" s="9"/>
      <c r="G216" s="9"/>
      <c r="H216" s="9"/>
      <c r="I216" s="9"/>
      <c r="J216" s="9"/>
      <c r="K216" s="9"/>
      <c r="L216" s="190"/>
      <c r="M216" s="9"/>
      <c r="N216" s="9"/>
      <c r="O216" s="9"/>
      <c r="P216" s="197"/>
      <c r="Q216" s="43"/>
      <c r="R216" s="43"/>
      <c r="S216" s="43"/>
      <c r="T216" s="43"/>
      <c r="U216" s="9"/>
    </row>
    <row r="217" spans="1:21" ht="12.75" x14ac:dyDescent="0.2">
      <c r="A217" s="9"/>
      <c r="B217" s="9"/>
      <c r="C217" s="9"/>
      <c r="D217" s="9"/>
      <c r="E217" s="9"/>
      <c r="F217" s="9"/>
      <c r="G217" s="9"/>
      <c r="H217" s="9"/>
      <c r="I217" s="9"/>
      <c r="J217" s="9"/>
      <c r="K217" s="9"/>
      <c r="L217" s="190"/>
      <c r="M217" s="9"/>
      <c r="N217" s="9"/>
      <c r="O217" s="9"/>
      <c r="P217" s="197"/>
      <c r="Q217" s="43"/>
      <c r="R217" s="43"/>
      <c r="S217" s="43"/>
      <c r="T217" s="43"/>
      <c r="U217" s="9"/>
    </row>
    <row r="218" spans="1:21" ht="12.75" x14ac:dyDescent="0.2">
      <c r="A218" s="9"/>
      <c r="B218" s="9"/>
      <c r="C218" s="9"/>
      <c r="D218" s="9"/>
      <c r="E218" s="9"/>
      <c r="F218" s="9"/>
      <c r="G218" s="9"/>
      <c r="H218" s="9"/>
      <c r="I218" s="9"/>
      <c r="J218" s="9"/>
      <c r="K218" s="9"/>
      <c r="L218" s="190"/>
      <c r="M218" s="9"/>
      <c r="N218" s="9"/>
      <c r="O218" s="9"/>
      <c r="P218" s="197"/>
      <c r="Q218" s="43"/>
      <c r="R218" s="43"/>
      <c r="S218" s="43"/>
      <c r="T218" s="43"/>
      <c r="U218" s="9"/>
    </row>
    <row r="219" spans="1:21" ht="12.75" x14ac:dyDescent="0.2">
      <c r="A219" s="9"/>
      <c r="B219" s="9"/>
      <c r="C219" s="9"/>
      <c r="D219" s="9"/>
      <c r="E219" s="9"/>
      <c r="F219" s="9"/>
      <c r="G219" s="9"/>
      <c r="H219" s="9"/>
      <c r="I219" s="9"/>
      <c r="J219" s="9"/>
      <c r="K219" s="9"/>
      <c r="L219" s="190"/>
      <c r="M219" s="9"/>
      <c r="N219" s="9"/>
      <c r="O219" s="9"/>
      <c r="P219" s="197"/>
      <c r="Q219" s="43"/>
      <c r="R219" s="43"/>
      <c r="S219" s="43"/>
      <c r="T219" s="43"/>
      <c r="U219" s="9"/>
    </row>
    <row r="220" spans="1:21" ht="12.75" x14ac:dyDescent="0.2">
      <c r="A220" s="9"/>
      <c r="B220" s="9"/>
      <c r="C220" s="9"/>
      <c r="D220" s="9"/>
      <c r="E220" s="9"/>
      <c r="F220" s="9"/>
      <c r="G220" s="9"/>
      <c r="H220" s="9"/>
      <c r="I220" s="9"/>
      <c r="J220" s="9"/>
      <c r="K220" s="9"/>
      <c r="L220" s="190"/>
      <c r="M220" s="9"/>
      <c r="N220" s="9"/>
      <c r="O220" s="9"/>
      <c r="P220" s="197"/>
      <c r="Q220" s="43"/>
      <c r="R220" s="43"/>
      <c r="S220" s="43"/>
      <c r="T220" s="43"/>
      <c r="U220" s="9"/>
    </row>
    <row r="221" spans="1:21" ht="12.75" x14ac:dyDescent="0.2">
      <c r="A221" s="9"/>
      <c r="B221" s="9"/>
      <c r="C221" s="9"/>
      <c r="D221" s="9"/>
      <c r="E221" s="9"/>
      <c r="F221" s="9"/>
      <c r="G221" s="9"/>
      <c r="H221" s="9"/>
      <c r="I221" s="9"/>
      <c r="J221" s="9"/>
      <c r="K221" s="9"/>
      <c r="L221" s="190"/>
      <c r="M221" s="9"/>
      <c r="N221" s="9"/>
      <c r="O221" s="9"/>
      <c r="P221" s="197"/>
      <c r="Q221" s="43"/>
      <c r="R221" s="43"/>
      <c r="S221" s="43"/>
      <c r="T221" s="43"/>
      <c r="U221" s="9"/>
    </row>
    <row r="222" spans="1:21" ht="12.75" x14ac:dyDescent="0.2">
      <c r="A222" s="9"/>
      <c r="B222" s="9"/>
      <c r="C222" s="9"/>
      <c r="D222" s="9"/>
      <c r="E222" s="9"/>
      <c r="F222" s="9"/>
      <c r="G222" s="9"/>
      <c r="H222" s="9"/>
      <c r="I222" s="9"/>
      <c r="J222" s="9"/>
      <c r="K222" s="9"/>
      <c r="L222" s="190"/>
      <c r="M222" s="9"/>
      <c r="N222" s="9"/>
      <c r="O222" s="9"/>
      <c r="P222" s="197"/>
      <c r="Q222" s="43"/>
      <c r="R222" s="43"/>
      <c r="S222" s="43"/>
      <c r="T222" s="43"/>
      <c r="U222" s="9"/>
    </row>
    <row r="223" spans="1:21" ht="12.75" x14ac:dyDescent="0.2">
      <c r="A223" s="9"/>
      <c r="B223" s="9"/>
      <c r="C223" s="9"/>
      <c r="D223" s="9"/>
      <c r="E223" s="9"/>
      <c r="F223" s="9"/>
      <c r="G223" s="9"/>
      <c r="H223" s="9"/>
      <c r="I223" s="9"/>
      <c r="J223" s="9"/>
      <c r="K223" s="9"/>
      <c r="L223" s="190"/>
      <c r="M223" s="9"/>
      <c r="N223" s="9"/>
      <c r="O223" s="9"/>
      <c r="P223" s="197"/>
      <c r="Q223" s="43"/>
      <c r="R223" s="43"/>
      <c r="S223" s="43"/>
      <c r="T223" s="43"/>
      <c r="U223" s="9"/>
    </row>
    <row r="224" spans="1:21" ht="12.75" x14ac:dyDescent="0.2">
      <c r="A224" s="9"/>
      <c r="B224" s="9"/>
      <c r="C224" s="9"/>
      <c r="D224" s="9"/>
      <c r="E224" s="9"/>
      <c r="F224" s="9"/>
      <c r="G224" s="9"/>
      <c r="H224" s="9"/>
      <c r="I224" s="9"/>
      <c r="J224" s="9"/>
      <c r="K224" s="9"/>
      <c r="L224" s="190"/>
      <c r="M224" s="9"/>
      <c r="N224" s="9"/>
      <c r="O224" s="9"/>
      <c r="P224" s="197"/>
      <c r="Q224" s="43"/>
      <c r="R224" s="43"/>
      <c r="S224" s="43"/>
      <c r="T224" s="43"/>
      <c r="U224" s="9"/>
    </row>
    <row r="225" spans="1:21" ht="12.75" x14ac:dyDescent="0.2">
      <c r="A225" s="9"/>
      <c r="B225" s="9"/>
      <c r="C225" s="9"/>
      <c r="D225" s="9"/>
      <c r="E225" s="9"/>
      <c r="F225" s="9"/>
      <c r="G225" s="9"/>
      <c r="H225" s="9"/>
      <c r="I225" s="9"/>
      <c r="J225" s="9"/>
      <c r="K225" s="9"/>
      <c r="L225" s="190"/>
      <c r="M225" s="9"/>
      <c r="N225" s="9"/>
      <c r="O225" s="9"/>
      <c r="P225" s="197"/>
      <c r="Q225" s="43"/>
      <c r="R225" s="43"/>
      <c r="S225" s="43"/>
      <c r="T225" s="43"/>
      <c r="U225" s="9"/>
    </row>
    <row r="226" spans="1:21" ht="12.75" x14ac:dyDescent="0.2">
      <c r="A226" s="9"/>
      <c r="B226" s="9"/>
      <c r="C226" s="9"/>
      <c r="D226" s="9"/>
      <c r="E226" s="9"/>
      <c r="F226" s="9"/>
      <c r="G226" s="9"/>
      <c r="H226" s="9"/>
      <c r="I226" s="9"/>
      <c r="J226" s="9"/>
      <c r="K226" s="9"/>
      <c r="L226" s="190"/>
      <c r="M226" s="9"/>
      <c r="N226" s="9"/>
      <c r="O226" s="9"/>
      <c r="P226" s="197"/>
      <c r="Q226" s="43"/>
      <c r="R226" s="43"/>
      <c r="S226" s="43"/>
      <c r="T226" s="43"/>
      <c r="U226" s="9"/>
    </row>
    <row r="227" spans="1:21" ht="12.75" x14ac:dyDescent="0.2">
      <c r="A227" s="9"/>
      <c r="B227" s="9"/>
      <c r="C227" s="9"/>
      <c r="D227" s="9"/>
      <c r="E227" s="9"/>
      <c r="F227" s="9"/>
      <c r="G227" s="9"/>
      <c r="H227" s="9"/>
      <c r="I227" s="9"/>
      <c r="J227" s="9"/>
      <c r="K227" s="9"/>
      <c r="L227" s="190"/>
      <c r="M227" s="9"/>
      <c r="N227" s="9"/>
      <c r="O227" s="9"/>
      <c r="P227" s="197"/>
      <c r="Q227" s="43"/>
      <c r="R227" s="43"/>
      <c r="S227" s="43"/>
      <c r="T227" s="43"/>
      <c r="U227" s="9"/>
    </row>
    <row r="228" spans="1:21" ht="12.75" x14ac:dyDescent="0.2">
      <c r="A228" s="9"/>
      <c r="B228" s="9"/>
      <c r="C228" s="9"/>
      <c r="D228" s="9"/>
      <c r="E228" s="9"/>
      <c r="F228" s="9"/>
      <c r="G228" s="9"/>
      <c r="H228" s="9"/>
      <c r="I228" s="9"/>
      <c r="J228" s="9"/>
      <c r="K228" s="9"/>
      <c r="L228" s="190"/>
      <c r="M228" s="9"/>
      <c r="N228" s="9"/>
      <c r="O228" s="9"/>
      <c r="P228" s="197"/>
      <c r="Q228" s="43"/>
      <c r="R228" s="43"/>
      <c r="S228" s="43"/>
      <c r="T228" s="43"/>
      <c r="U228" s="9"/>
    </row>
    <row r="229" spans="1:21" ht="12.75" x14ac:dyDescent="0.2">
      <c r="A229" s="9"/>
      <c r="B229" s="9"/>
      <c r="C229" s="9"/>
      <c r="D229" s="9"/>
      <c r="E229" s="9"/>
      <c r="F229" s="9"/>
      <c r="G229" s="9"/>
      <c r="H229" s="9"/>
      <c r="I229" s="9"/>
      <c r="J229" s="9"/>
      <c r="K229" s="9"/>
      <c r="L229" s="190"/>
      <c r="M229" s="9"/>
      <c r="N229" s="9"/>
      <c r="O229" s="9"/>
      <c r="P229" s="197"/>
      <c r="Q229" s="43"/>
      <c r="R229" s="43"/>
      <c r="S229" s="43"/>
      <c r="T229" s="43"/>
      <c r="U229" s="9"/>
    </row>
    <row r="230" spans="1:21" ht="12.75" x14ac:dyDescent="0.2">
      <c r="A230" s="9"/>
      <c r="B230" s="9"/>
      <c r="C230" s="9"/>
      <c r="D230" s="9"/>
      <c r="E230" s="9"/>
      <c r="F230" s="9"/>
      <c r="G230" s="9"/>
      <c r="H230" s="9"/>
      <c r="I230" s="9"/>
      <c r="J230" s="9"/>
      <c r="K230" s="9"/>
      <c r="L230" s="190"/>
      <c r="M230" s="9"/>
      <c r="N230" s="9"/>
      <c r="O230" s="9"/>
      <c r="P230" s="197"/>
      <c r="Q230" s="43"/>
      <c r="R230" s="43"/>
      <c r="S230" s="43"/>
      <c r="T230" s="43"/>
      <c r="U230" s="9"/>
    </row>
    <row r="231" spans="1:21" ht="12.75" x14ac:dyDescent="0.2">
      <c r="A231" s="9"/>
      <c r="B231" s="9"/>
      <c r="C231" s="9"/>
      <c r="D231" s="9"/>
      <c r="E231" s="9"/>
      <c r="F231" s="9"/>
      <c r="G231" s="9"/>
      <c r="H231" s="9"/>
      <c r="I231" s="9"/>
      <c r="J231" s="9"/>
      <c r="K231" s="9"/>
      <c r="L231" s="190"/>
      <c r="M231" s="9"/>
      <c r="N231" s="9"/>
      <c r="O231" s="9"/>
      <c r="P231" s="197"/>
      <c r="Q231" s="43"/>
      <c r="R231" s="43"/>
      <c r="S231" s="43"/>
      <c r="T231" s="43"/>
      <c r="U231" s="9"/>
    </row>
    <row r="232" spans="1:21" ht="12.75" x14ac:dyDescent="0.2">
      <c r="A232" s="9"/>
      <c r="B232" s="9"/>
      <c r="C232" s="9"/>
      <c r="D232" s="9"/>
      <c r="E232" s="9"/>
      <c r="F232" s="9"/>
      <c r="G232" s="9"/>
      <c r="H232" s="9"/>
      <c r="I232" s="9"/>
      <c r="J232" s="9"/>
      <c r="K232" s="9"/>
      <c r="L232" s="190"/>
      <c r="M232" s="9"/>
      <c r="N232" s="9"/>
      <c r="O232" s="9"/>
      <c r="P232" s="197"/>
      <c r="Q232" s="43"/>
      <c r="R232" s="43"/>
      <c r="S232" s="43"/>
      <c r="T232" s="43"/>
      <c r="U232" s="9"/>
    </row>
    <row r="233" spans="1:21" ht="12.75" x14ac:dyDescent="0.2">
      <c r="A233" s="9"/>
      <c r="B233" s="9"/>
      <c r="C233" s="9"/>
      <c r="D233" s="9"/>
      <c r="E233" s="9"/>
      <c r="F233" s="9"/>
      <c r="G233" s="9"/>
      <c r="H233" s="9"/>
      <c r="I233" s="9"/>
      <c r="J233" s="9"/>
      <c r="K233" s="9"/>
      <c r="L233" s="190"/>
      <c r="M233" s="9"/>
      <c r="N233" s="9"/>
      <c r="O233" s="9"/>
      <c r="P233" s="197"/>
      <c r="Q233" s="43"/>
      <c r="R233" s="43"/>
      <c r="S233" s="43"/>
      <c r="T233" s="43"/>
      <c r="U233" s="9"/>
    </row>
    <row r="234" spans="1:21" ht="12.75" x14ac:dyDescent="0.2">
      <c r="A234" s="9"/>
      <c r="B234" s="9"/>
      <c r="C234" s="9"/>
      <c r="D234" s="9"/>
      <c r="E234" s="9"/>
      <c r="F234" s="9"/>
      <c r="G234" s="9"/>
      <c r="H234" s="9"/>
      <c r="I234" s="9"/>
      <c r="J234" s="9"/>
      <c r="K234" s="9"/>
      <c r="L234" s="190"/>
      <c r="M234" s="9"/>
      <c r="N234" s="9"/>
      <c r="O234" s="9"/>
      <c r="P234" s="197"/>
      <c r="Q234" s="43"/>
      <c r="R234" s="43"/>
      <c r="S234" s="43"/>
      <c r="T234" s="43"/>
      <c r="U234" s="9"/>
    </row>
    <row r="235" spans="1:21" ht="12.75" x14ac:dyDescent="0.2">
      <c r="A235" s="9"/>
      <c r="B235" s="9"/>
      <c r="C235" s="9"/>
      <c r="D235" s="9"/>
      <c r="E235" s="9"/>
      <c r="F235" s="9"/>
      <c r="G235" s="9"/>
      <c r="H235" s="9"/>
      <c r="I235" s="9"/>
      <c r="J235" s="9"/>
      <c r="K235" s="9"/>
      <c r="L235" s="190"/>
      <c r="M235" s="9"/>
      <c r="N235" s="9"/>
      <c r="O235" s="9"/>
      <c r="P235" s="197"/>
      <c r="Q235" s="43"/>
      <c r="R235" s="43"/>
      <c r="S235" s="43"/>
      <c r="T235" s="43"/>
      <c r="U235" s="9"/>
    </row>
    <row r="236" spans="1:21" ht="12.75" x14ac:dyDescent="0.2">
      <c r="A236" s="9"/>
      <c r="B236" s="9"/>
      <c r="C236" s="9"/>
      <c r="D236" s="9"/>
      <c r="E236" s="9"/>
      <c r="F236" s="9"/>
      <c r="G236" s="9"/>
      <c r="H236" s="9"/>
      <c r="I236" s="9"/>
      <c r="J236" s="9"/>
      <c r="K236" s="9"/>
      <c r="L236" s="190"/>
      <c r="M236" s="9"/>
      <c r="N236" s="9"/>
      <c r="O236" s="9"/>
      <c r="P236" s="197"/>
      <c r="Q236" s="43"/>
      <c r="R236" s="43"/>
      <c r="S236" s="43"/>
      <c r="T236" s="43"/>
      <c r="U236" s="9"/>
    </row>
    <row r="237" spans="1:21" ht="12.75" x14ac:dyDescent="0.2">
      <c r="A237" s="9"/>
      <c r="B237" s="9"/>
      <c r="C237" s="9"/>
      <c r="D237" s="9"/>
      <c r="E237" s="9"/>
      <c r="F237" s="9"/>
      <c r="G237" s="9"/>
      <c r="H237" s="9"/>
      <c r="I237" s="9"/>
      <c r="J237" s="9"/>
      <c r="K237" s="9"/>
      <c r="L237" s="190"/>
      <c r="M237" s="9"/>
      <c r="N237" s="9"/>
      <c r="O237" s="9"/>
      <c r="P237" s="197"/>
      <c r="Q237" s="43"/>
      <c r="R237" s="43"/>
      <c r="S237" s="43"/>
      <c r="T237" s="43"/>
      <c r="U237" s="9"/>
    </row>
    <row r="238" spans="1:21" ht="12.75" x14ac:dyDescent="0.2">
      <c r="A238" s="9"/>
      <c r="B238" s="9"/>
      <c r="C238" s="9"/>
      <c r="D238" s="9"/>
      <c r="E238" s="9"/>
      <c r="F238" s="9"/>
      <c r="G238" s="9"/>
      <c r="H238" s="9"/>
      <c r="I238" s="9"/>
      <c r="J238" s="9"/>
      <c r="K238" s="9"/>
      <c r="L238" s="190"/>
      <c r="M238" s="9"/>
      <c r="N238" s="9"/>
      <c r="O238" s="9"/>
      <c r="P238" s="197"/>
      <c r="Q238" s="43"/>
      <c r="R238" s="43"/>
      <c r="S238" s="43"/>
      <c r="T238" s="43"/>
      <c r="U238" s="9"/>
    </row>
    <row r="239" spans="1:21" ht="12.75" x14ac:dyDescent="0.2">
      <c r="A239" s="9"/>
      <c r="B239" s="9"/>
      <c r="C239" s="9"/>
      <c r="D239" s="9"/>
      <c r="E239" s="9"/>
      <c r="F239" s="9"/>
      <c r="G239" s="9"/>
      <c r="H239" s="9"/>
      <c r="I239" s="9"/>
      <c r="J239" s="9"/>
      <c r="K239" s="9"/>
      <c r="L239" s="190"/>
      <c r="M239" s="9"/>
      <c r="N239" s="9"/>
      <c r="O239" s="9"/>
      <c r="P239" s="197"/>
      <c r="Q239" s="43"/>
      <c r="R239" s="43"/>
      <c r="S239" s="43"/>
      <c r="T239" s="43"/>
      <c r="U239" s="9"/>
    </row>
    <row r="240" spans="1:21" ht="12.75" x14ac:dyDescent="0.2">
      <c r="A240" s="9"/>
      <c r="B240" s="9"/>
      <c r="C240" s="9"/>
      <c r="D240" s="9"/>
      <c r="E240" s="9"/>
      <c r="F240" s="9"/>
      <c r="G240" s="9"/>
      <c r="H240" s="9"/>
      <c r="I240" s="9"/>
      <c r="J240" s="9"/>
      <c r="K240" s="9"/>
      <c r="L240" s="190"/>
      <c r="M240" s="9"/>
      <c r="N240" s="9"/>
      <c r="O240" s="9"/>
      <c r="P240" s="197"/>
      <c r="Q240" s="43"/>
      <c r="R240" s="43"/>
      <c r="S240" s="43"/>
      <c r="T240" s="43"/>
      <c r="U240" s="9"/>
    </row>
    <row r="241" spans="1:21" ht="12.75" x14ac:dyDescent="0.2">
      <c r="A241" s="9"/>
      <c r="B241" s="9"/>
      <c r="C241" s="9"/>
      <c r="D241" s="9"/>
      <c r="E241" s="9"/>
      <c r="F241" s="9"/>
      <c r="G241" s="9"/>
      <c r="H241" s="9"/>
      <c r="I241" s="9"/>
      <c r="J241" s="9"/>
      <c r="K241" s="9"/>
      <c r="L241" s="190"/>
      <c r="M241" s="9"/>
      <c r="N241" s="9"/>
      <c r="O241" s="9"/>
      <c r="P241" s="197"/>
      <c r="Q241" s="43"/>
      <c r="R241" s="43"/>
      <c r="S241" s="43"/>
      <c r="T241" s="43"/>
      <c r="U241" s="9"/>
    </row>
    <row r="242" spans="1:21" ht="12.75" x14ac:dyDescent="0.2">
      <c r="A242" s="9"/>
      <c r="B242" s="9"/>
      <c r="C242" s="9"/>
      <c r="D242" s="9"/>
      <c r="E242" s="9"/>
      <c r="F242" s="9"/>
      <c r="G242" s="9"/>
      <c r="H242" s="9"/>
      <c r="I242" s="9"/>
      <c r="J242" s="9"/>
      <c r="K242" s="9"/>
      <c r="L242" s="190"/>
      <c r="M242" s="9"/>
      <c r="N242" s="9"/>
      <c r="O242" s="9"/>
      <c r="P242" s="197"/>
      <c r="Q242" s="43"/>
      <c r="R242" s="43"/>
      <c r="S242" s="43"/>
      <c r="T242" s="43"/>
      <c r="U242" s="9"/>
    </row>
    <row r="243" spans="1:21" ht="12.75" x14ac:dyDescent="0.2">
      <c r="A243" s="9"/>
      <c r="B243" s="9"/>
      <c r="C243" s="9"/>
      <c r="D243" s="9"/>
      <c r="E243" s="9"/>
      <c r="F243" s="9"/>
      <c r="G243" s="9"/>
      <c r="H243" s="9"/>
      <c r="I243" s="9"/>
      <c r="J243" s="9"/>
      <c r="K243" s="9"/>
      <c r="L243" s="190"/>
      <c r="M243" s="9"/>
      <c r="N243" s="9"/>
      <c r="O243" s="9"/>
      <c r="P243" s="197"/>
      <c r="Q243" s="43"/>
      <c r="R243" s="43"/>
      <c r="S243" s="43"/>
      <c r="T243" s="43"/>
      <c r="U243" s="9"/>
    </row>
    <row r="244" spans="1:21" ht="12.75" x14ac:dyDescent="0.2">
      <c r="A244" s="9"/>
      <c r="B244" s="9"/>
      <c r="C244" s="9"/>
      <c r="D244" s="9"/>
      <c r="E244" s="9"/>
      <c r="F244" s="9"/>
      <c r="G244" s="9"/>
      <c r="H244" s="9"/>
      <c r="I244" s="9"/>
      <c r="J244" s="9"/>
      <c r="K244" s="9"/>
      <c r="L244" s="190"/>
      <c r="M244" s="9"/>
      <c r="N244" s="9"/>
      <c r="O244" s="9"/>
      <c r="P244" s="197"/>
      <c r="Q244" s="43"/>
      <c r="R244" s="43"/>
      <c r="S244" s="43"/>
      <c r="T244" s="43"/>
      <c r="U244" s="9"/>
    </row>
    <row r="245" spans="1:21" ht="12.75" x14ac:dyDescent="0.2">
      <c r="A245" s="9"/>
      <c r="B245" s="9"/>
      <c r="C245" s="9"/>
      <c r="D245" s="9"/>
      <c r="E245" s="9"/>
      <c r="F245" s="9"/>
      <c r="G245" s="9"/>
      <c r="H245" s="9"/>
      <c r="I245" s="9"/>
      <c r="J245" s="9"/>
      <c r="K245" s="9"/>
      <c r="L245" s="190"/>
      <c r="M245" s="9"/>
      <c r="N245" s="9"/>
      <c r="O245" s="9"/>
      <c r="P245" s="197"/>
      <c r="Q245" s="43"/>
      <c r="R245" s="43"/>
      <c r="S245" s="43"/>
      <c r="T245" s="43"/>
      <c r="U245" s="9"/>
    </row>
    <row r="246" spans="1:21" ht="12.75" x14ac:dyDescent="0.2">
      <c r="A246" s="9"/>
      <c r="B246" s="9"/>
      <c r="C246" s="9"/>
      <c r="D246" s="9"/>
      <c r="E246" s="9"/>
      <c r="F246" s="9"/>
      <c r="G246" s="9"/>
      <c r="H246" s="9"/>
      <c r="I246" s="9"/>
      <c r="J246" s="9"/>
      <c r="K246" s="9"/>
      <c r="L246" s="190"/>
      <c r="M246" s="9"/>
      <c r="N246" s="9"/>
      <c r="O246" s="9"/>
      <c r="P246" s="197"/>
      <c r="Q246" s="43"/>
      <c r="R246" s="43"/>
      <c r="S246" s="43"/>
      <c r="T246" s="43"/>
      <c r="U246" s="9"/>
    </row>
    <row r="247" spans="1:21" ht="12.75" x14ac:dyDescent="0.2">
      <c r="A247" s="9"/>
      <c r="B247" s="9"/>
      <c r="C247" s="9"/>
      <c r="D247" s="9"/>
      <c r="E247" s="9"/>
      <c r="F247" s="9"/>
      <c r="G247" s="9"/>
      <c r="H247" s="9"/>
      <c r="I247" s="9"/>
      <c r="J247" s="9"/>
      <c r="K247" s="9"/>
      <c r="L247" s="190"/>
      <c r="M247" s="9"/>
      <c r="N247" s="9"/>
      <c r="O247" s="9"/>
      <c r="P247" s="197"/>
      <c r="Q247" s="43"/>
      <c r="R247" s="43"/>
      <c r="S247" s="43"/>
      <c r="T247" s="43"/>
      <c r="U247" s="9"/>
    </row>
    <row r="248" spans="1:21" ht="12.75" x14ac:dyDescent="0.2">
      <c r="A248" s="9"/>
      <c r="B248" s="9"/>
      <c r="C248" s="9"/>
      <c r="D248" s="9"/>
      <c r="E248" s="9"/>
      <c r="F248" s="9"/>
      <c r="G248" s="9"/>
      <c r="H248" s="9"/>
      <c r="I248" s="9"/>
      <c r="J248" s="9"/>
      <c r="K248" s="9"/>
      <c r="L248" s="190"/>
      <c r="M248" s="9"/>
      <c r="N248" s="9"/>
      <c r="O248" s="9"/>
      <c r="P248" s="197"/>
      <c r="Q248" s="43"/>
      <c r="R248" s="43"/>
      <c r="S248" s="43"/>
      <c r="T248" s="43"/>
      <c r="U248" s="9"/>
    </row>
    <row r="249" spans="1:21" ht="12.75" x14ac:dyDescent="0.2">
      <c r="A249" s="9"/>
      <c r="B249" s="9"/>
      <c r="C249" s="9"/>
      <c r="D249" s="9"/>
      <c r="E249" s="9"/>
      <c r="F249" s="9"/>
      <c r="G249" s="9"/>
      <c r="H249" s="9"/>
      <c r="I249" s="9"/>
      <c r="J249" s="9"/>
      <c r="K249" s="9"/>
      <c r="L249" s="190"/>
      <c r="M249" s="9"/>
      <c r="N249" s="9"/>
      <c r="O249" s="9"/>
      <c r="P249" s="197"/>
      <c r="Q249" s="43"/>
      <c r="R249" s="43"/>
      <c r="S249" s="43"/>
      <c r="T249" s="43"/>
      <c r="U249" s="9"/>
    </row>
    <row r="250" spans="1:21" ht="12.75" x14ac:dyDescent="0.2">
      <c r="A250" s="9"/>
      <c r="B250" s="9"/>
      <c r="C250" s="9"/>
      <c r="D250" s="9"/>
      <c r="E250" s="9"/>
      <c r="F250" s="9"/>
      <c r="G250" s="9"/>
      <c r="H250" s="9"/>
      <c r="I250" s="9"/>
      <c r="J250" s="9"/>
      <c r="K250" s="9"/>
      <c r="L250" s="190"/>
      <c r="M250" s="9"/>
      <c r="N250" s="9"/>
      <c r="O250" s="9"/>
      <c r="P250" s="197"/>
      <c r="Q250" s="43"/>
      <c r="R250" s="43"/>
      <c r="S250" s="43"/>
      <c r="T250" s="43"/>
      <c r="U250" s="9"/>
    </row>
    <row r="251" spans="1:21" ht="12.75" x14ac:dyDescent="0.2">
      <c r="A251" s="9"/>
      <c r="B251" s="9"/>
      <c r="C251" s="9"/>
      <c r="D251" s="9"/>
      <c r="E251" s="9"/>
      <c r="F251" s="9"/>
      <c r="G251" s="9"/>
      <c r="H251" s="9"/>
      <c r="I251" s="9"/>
      <c r="J251" s="9"/>
      <c r="K251" s="9"/>
      <c r="L251" s="190"/>
      <c r="M251" s="9"/>
      <c r="N251" s="9"/>
      <c r="O251" s="9"/>
      <c r="P251" s="197"/>
      <c r="Q251" s="43"/>
      <c r="R251" s="43"/>
      <c r="S251" s="43"/>
      <c r="T251" s="43"/>
      <c r="U251" s="9"/>
    </row>
    <row r="252" spans="1:21" ht="12.75" x14ac:dyDescent="0.2">
      <c r="A252" s="9"/>
      <c r="B252" s="9"/>
      <c r="C252" s="9"/>
      <c r="D252" s="9"/>
      <c r="E252" s="9"/>
      <c r="F252" s="9"/>
      <c r="G252" s="9"/>
      <c r="H252" s="9"/>
      <c r="I252" s="9"/>
      <c r="J252" s="9"/>
      <c r="K252" s="9"/>
      <c r="L252" s="190"/>
      <c r="M252" s="9"/>
      <c r="N252" s="9"/>
      <c r="O252" s="9"/>
      <c r="P252" s="197"/>
      <c r="Q252" s="43"/>
      <c r="R252" s="43"/>
      <c r="S252" s="43"/>
      <c r="T252" s="43"/>
      <c r="U252" s="9"/>
    </row>
    <row r="253" spans="1:21" ht="12.75" x14ac:dyDescent="0.2">
      <c r="A253" s="9"/>
      <c r="B253" s="9"/>
      <c r="C253" s="9"/>
      <c r="D253" s="9"/>
      <c r="E253" s="9"/>
      <c r="F253" s="9"/>
      <c r="G253" s="9"/>
      <c r="H253" s="9"/>
      <c r="I253" s="9"/>
      <c r="J253" s="9"/>
      <c r="K253" s="9"/>
      <c r="L253" s="190"/>
      <c r="M253" s="9"/>
      <c r="N253" s="9"/>
      <c r="O253" s="9"/>
      <c r="P253" s="197"/>
      <c r="Q253" s="43"/>
      <c r="R253" s="43"/>
      <c r="S253" s="43"/>
      <c r="T253" s="43"/>
      <c r="U253" s="9"/>
    </row>
    <row r="254" spans="1:21" ht="12.75" x14ac:dyDescent="0.2">
      <c r="A254" s="9"/>
      <c r="B254" s="9"/>
      <c r="C254" s="9"/>
      <c r="D254" s="9"/>
      <c r="E254" s="9"/>
      <c r="F254" s="9"/>
      <c r="G254" s="9"/>
      <c r="H254" s="9"/>
      <c r="I254" s="9"/>
      <c r="J254" s="9"/>
      <c r="K254" s="9"/>
      <c r="L254" s="190"/>
      <c r="M254" s="9"/>
      <c r="N254" s="9"/>
      <c r="O254" s="9"/>
      <c r="P254" s="197"/>
      <c r="Q254" s="43"/>
      <c r="R254" s="43"/>
      <c r="S254" s="43"/>
      <c r="T254" s="43"/>
      <c r="U254" s="9"/>
    </row>
    <row r="255" spans="1:21" ht="12.75" x14ac:dyDescent="0.2">
      <c r="A255" s="9"/>
      <c r="B255" s="9"/>
      <c r="C255" s="9"/>
      <c r="D255" s="9"/>
      <c r="E255" s="9"/>
      <c r="F255" s="9"/>
      <c r="G255" s="9"/>
      <c r="H255" s="9"/>
      <c r="I255" s="9"/>
      <c r="J255" s="9"/>
      <c r="K255" s="9"/>
      <c r="L255" s="190"/>
      <c r="M255" s="9"/>
      <c r="N255" s="9"/>
      <c r="O255" s="9"/>
      <c r="P255" s="197"/>
      <c r="Q255" s="43"/>
      <c r="R255" s="43"/>
      <c r="S255" s="43"/>
      <c r="T255" s="43"/>
      <c r="U255" s="9"/>
    </row>
    <row r="256" spans="1:21" ht="12.75" x14ac:dyDescent="0.2">
      <c r="A256" s="9"/>
      <c r="B256" s="9"/>
      <c r="C256" s="9"/>
      <c r="D256" s="9"/>
      <c r="E256" s="9"/>
      <c r="F256" s="9"/>
      <c r="G256" s="9"/>
      <c r="H256" s="9"/>
      <c r="I256" s="9"/>
      <c r="J256" s="9"/>
      <c r="K256" s="9"/>
      <c r="L256" s="190"/>
      <c r="M256" s="9"/>
      <c r="N256" s="9"/>
      <c r="O256" s="9"/>
      <c r="P256" s="197"/>
      <c r="Q256" s="43"/>
      <c r="R256" s="43"/>
      <c r="S256" s="43"/>
      <c r="T256" s="43"/>
      <c r="U256" s="9"/>
    </row>
    <row r="257" spans="1:21" ht="12.75" x14ac:dyDescent="0.2">
      <c r="A257" s="9"/>
      <c r="B257" s="9"/>
      <c r="C257" s="9"/>
      <c r="D257" s="9"/>
      <c r="E257" s="9"/>
      <c r="F257" s="9"/>
      <c r="G257" s="9"/>
      <c r="H257" s="9"/>
      <c r="I257" s="9"/>
      <c r="J257" s="9"/>
      <c r="K257" s="9"/>
      <c r="L257" s="190"/>
      <c r="M257" s="9"/>
      <c r="N257" s="9"/>
      <c r="O257" s="9"/>
      <c r="P257" s="197"/>
      <c r="Q257" s="43"/>
      <c r="R257" s="43"/>
      <c r="S257" s="43"/>
      <c r="T257" s="43"/>
      <c r="U257" s="9"/>
    </row>
    <row r="258" spans="1:21" ht="12.75" x14ac:dyDescent="0.2">
      <c r="A258" s="9"/>
      <c r="B258" s="9"/>
      <c r="C258" s="9"/>
      <c r="D258" s="9"/>
      <c r="E258" s="9"/>
      <c r="F258" s="9"/>
      <c r="G258" s="9"/>
      <c r="H258" s="9"/>
      <c r="I258" s="9"/>
      <c r="J258" s="9"/>
      <c r="K258" s="9"/>
      <c r="L258" s="190"/>
      <c r="M258" s="9"/>
      <c r="N258" s="9"/>
      <c r="O258" s="9"/>
      <c r="P258" s="197"/>
      <c r="Q258" s="43"/>
      <c r="R258" s="43"/>
      <c r="S258" s="43"/>
      <c r="T258" s="43"/>
      <c r="U258" s="9"/>
    </row>
    <row r="259" spans="1:21" ht="12.75" x14ac:dyDescent="0.2">
      <c r="A259" s="9"/>
      <c r="B259" s="9"/>
      <c r="C259" s="9"/>
      <c r="D259" s="9"/>
      <c r="E259" s="9"/>
      <c r="F259" s="9"/>
      <c r="G259" s="9"/>
      <c r="H259" s="9"/>
      <c r="I259" s="9"/>
      <c r="J259" s="9"/>
      <c r="K259" s="9"/>
      <c r="L259" s="190"/>
      <c r="M259" s="9"/>
      <c r="N259" s="9"/>
      <c r="O259" s="9"/>
      <c r="P259" s="197"/>
      <c r="Q259" s="43"/>
      <c r="R259" s="43"/>
      <c r="S259" s="43"/>
      <c r="T259" s="43"/>
      <c r="U259" s="9"/>
    </row>
    <row r="260" spans="1:21" ht="12.75" x14ac:dyDescent="0.2">
      <c r="A260" s="9"/>
      <c r="B260" s="9"/>
      <c r="C260" s="9"/>
      <c r="D260" s="9"/>
      <c r="E260" s="9"/>
      <c r="F260" s="9"/>
      <c r="G260" s="9"/>
      <c r="H260" s="9"/>
      <c r="I260" s="9"/>
      <c r="J260" s="9"/>
      <c r="K260" s="9"/>
      <c r="L260" s="190"/>
      <c r="M260" s="9"/>
      <c r="N260" s="9"/>
      <c r="O260" s="9"/>
      <c r="P260" s="197"/>
      <c r="Q260" s="43"/>
      <c r="R260" s="43"/>
      <c r="S260" s="43"/>
      <c r="T260" s="43"/>
      <c r="U260" s="9"/>
    </row>
    <row r="261" spans="1:21" ht="12.75" x14ac:dyDescent="0.2">
      <c r="A261" s="9"/>
      <c r="B261" s="9"/>
      <c r="C261" s="9"/>
      <c r="D261" s="9"/>
      <c r="E261" s="9"/>
      <c r="F261" s="9"/>
      <c r="G261" s="9"/>
      <c r="H261" s="9"/>
      <c r="I261" s="9"/>
      <c r="J261" s="9"/>
      <c r="K261" s="9"/>
      <c r="L261" s="190"/>
      <c r="M261" s="9"/>
      <c r="N261" s="9"/>
      <c r="O261" s="9"/>
      <c r="P261" s="197"/>
      <c r="Q261" s="43"/>
      <c r="R261" s="43"/>
      <c r="S261" s="43"/>
      <c r="T261" s="43"/>
      <c r="U261" s="9"/>
    </row>
    <row r="262" spans="1:21" ht="12.75" x14ac:dyDescent="0.2">
      <c r="A262" s="9"/>
      <c r="B262" s="9"/>
      <c r="C262" s="9"/>
      <c r="D262" s="9"/>
      <c r="E262" s="9"/>
      <c r="F262" s="9"/>
      <c r="G262" s="9"/>
      <c r="H262" s="9"/>
      <c r="I262" s="9"/>
      <c r="J262" s="9"/>
      <c r="K262" s="9"/>
      <c r="L262" s="190"/>
      <c r="M262" s="9"/>
      <c r="N262" s="9"/>
      <c r="O262" s="9"/>
      <c r="P262" s="197"/>
      <c r="Q262" s="43"/>
      <c r="R262" s="43"/>
      <c r="S262" s="43"/>
      <c r="T262" s="43"/>
      <c r="U262" s="9"/>
    </row>
    <row r="263" spans="1:21" ht="12.75" x14ac:dyDescent="0.2">
      <c r="A263" s="9"/>
      <c r="B263" s="9"/>
      <c r="C263" s="9"/>
      <c r="D263" s="9"/>
      <c r="E263" s="9"/>
      <c r="F263" s="9"/>
      <c r="G263" s="9"/>
      <c r="H263" s="9"/>
      <c r="I263" s="9"/>
      <c r="J263" s="9"/>
      <c r="K263" s="9"/>
      <c r="L263" s="190"/>
      <c r="M263" s="9"/>
      <c r="N263" s="9"/>
      <c r="O263" s="9"/>
      <c r="P263" s="197"/>
      <c r="Q263" s="43"/>
      <c r="R263" s="43"/>
      <c r="S263" s="43"/>
      <c r="T263" s="43"/>
      <c r="U263" s="9"/>
    </row>
    <row r="264" spans="1:21" ht="12.75" x14ac:dyDescent="0.2">
      <c r="A264" s="9"/>
      <c r="B264" s="9"/>
      <c r="C264" s="9"/>
      <c r="D264" s="9"/>
      <c r="E264" s="9"/>
      <c r="F264" s="9"/>
      <c r="G264" s="9"/>
      <c r="H264" s="9"/>
      <c r="I264" s="9"/>
      <c r="J264" s="9"/>
      <c r="K264" s="9"/>
      <c r="L264" s="190"/>
      <c r="M264" s="9"/>
      <c r="N264" s="9"/>
      <c r="O264" s="9"/>
      <c r="P264" s="197"/>
      <c r="Q264" s="43"/>
      <c r="R264" s="43"/>
      <c r="S264" s="43"/>
      <c r="T264" s="43"/>
      <c r="U264" s="9"/>
    </row>
    <row r="265" spans="1:21" ht="12.75" x14ac:dyDescent="0.2">
      <c r="A265" s="9"/>
      <c r="B265" s="9"/>
      <c r="C265" s="9"/>
      <c r="D265" s="9"/>
      <c r="E265" s="9"/>
      <c r="F265" s="9"/>
      <c r="G265" s="9"/>
      <c r="H265" s="9"/>
      <c r="I265" s="9"/>
      <c r="J265" s="9"/>
      <c r="K265" s="9"/>
      <c r="L265" s="190"/>
      <c r="M265" s="9"/>
      <c r="N265" s="9"/>
      <c r="O265" s="9"/>
      <c r="P265" s="197"/>
      <c r="Q265" s="43"/>
      <c r="R265" s="43"/>
      <c r="S265" s="43"/>
      <c r="T265" s="43"/>
      <c r="U265" s="9"/>
    </row>
    <row r="266" spans="1:21" ht="12.75" x14ac:dyDescent="0.2">
      <c r="A266" s="9"/>
      <c r="B266" s="9"/>
      <c r="C266" s="9"/>
      <c r="D266" s="9"/>
      <c r="E266" s="9"/>
      <c r="F266" s="9"/>
      <c r="G266" s="9"/>
      <c r="H266" s="9"/>
      <c r="I266" s="9"/>
      <c r="J266" s="9"/>
      <c r="K266" s="9"/>
      <c r="L266" s="190"/>
      <c r="M266" s="9"/>
      <c r="N266" s="9"/>
      <c r="O266" s="9"/>
      <c r="P266" s="197"/>
      <c r="Q266" s="43"/>
      <c r="R266" s="43"/>
      <c r="S266" s="43"/>
      <c r="T266" s="43"/>
      <c r="U266" s="9"/>
    </row>
    <row r="267" spans="1:21" ht="12.75" x14ac:dyDescent="0.2">
      <c r="A267" s="9"/>
      <c r="B267" s="9"/>
      <c r="C267" s="9"/>
      <c r="D267" s="9"/>
      <c r="E267" s="9"/>
      <c r="F267" s="9"/>
      <c r="G267" s="9"/>
      <c r="H267" s="9"/>
      <c r="I267" s="9"/>
      <c r="J267" s="9"/>
      <c r="K267" s="9"/>
      <c r="L267" s="190"/>
      <c r="M267" s="9"/>
      <c r="N267" s="9"/>
      <c r="O267" s="9"/>
      <c r="P267" s="197"/>
      <c r="Q267" s="43"/>
      <c r="R267" s="43"/>
      <c r="S267" s="43"/>
      <c r="T267" s="43"/>
      <c r="U267" s="9"/>
    </row>
    <row r="268" spans="1:21" ht="12.75" x14ac:dyDescent="0.2">
      <c r="A268" s="9"/>
      <c r="B268" s="9"/>
      <c r="C268" s="9"/>
      <c r="D268" s="9"/>
      <c r="E268" s="9"/>
      <c r="F268" s="9"/>
      <c r="G268" s="9"/>
      <c r="H268" s="9"/>
      <c r="I268" s="9"/>
      <c r="J268" s="9"/>
      <c r="K268" s="9"/>
      <c r="L268" s="190"/>
      <c r="M268" s="9"/>
      <c r="N268" s="9"/>
      <c r="O268" s="9"/>
      <c r="P268" s="197"/>
      <c r="Q268" s="43"/>
      <c r="R268" s="43"/>
      <c r="S268" s="43"/>
      <c r="T268" s="43"/>
      <c r="U268" s="9"/>
    </row>
    <row r="269" spans="1:21" ht="12.75" x14ac:dyDescent="0.2">
      <c r="A269" s="9"/>
      <c r="B269" s="9"/>
      <c r="C269" s="9"/>
      <c r="D269" s="9"/>
      <c r="E269" s="9"/>
      <c r="F269" s="9"/>
      <c r="G269" s="9"/>
      <c r="H269" s="9"/>
      <c r="I269" s="9"/>
      <c r="J269" s="9"/>
      <c r="K269" s="9"/>
      <c r="L269" s="190"/>
      <c r="M269" s="9"/>
      <c r="N269" s="9"/>
      <c r="O269" s="9"/>
      <c r="P269" s="197"/>
      <c r="Q269" s="43"/>
      <c r="R269" s="43"/>
      <c r="S269" s="43"/>
      <c r="T269" s="43"/>
      <c r="U269" s="9"/>
    </row>
    <row r="270" spans="1:21" ht="12.75" x14ac:dyDescent="0.2">
      <c r="A270" s="9"/>
      <c r="B270" s="9"/>
      <c r="C270" s="9"/>
      <c r="D270" s="9"/>
      <c r="E270" s="9"/>
      <c r="F270" s="9"/>
      <c r="G270" s="9"/>
      <c r="H270" s="9"/>
      <c r="I270" s="9"/>
      <c r="J270" s="9"/>
      <c r="K270" s="9"/>
      <c r="L270" s="190"/>
      <c r="M270" s="9"/>
      <c r="N270" s="9"/>
      <c r="O270" s="9"/>
      <c r="P270" s="197"/>
      <c r="Q270" s="43"/>
      <c r="R270" s="43"/>
      <c r="S270" s="43"/>
      <c r="T270" s="43"/>
      <c r="U270" s="9"/>
    </row>
    <row r="271" spans="1:21" ht="12.75" x14ac:dyDescent="0.2">
      <c r="A271" s="9"/>
      <c r="B271" s="9"/>
      <c r="C271" s="9"/>
      <c r="D271" s="9"/>
      <c r="E271" s="9"/>
      <c r="F271" s="9"/>
      <c r="G271" s="9"/>
      <c r="H271" s="9"/>
      <c r="I271" s="9"/>
      <c r="J271" s="9"/>
      <c r="K271" s="9"/>
      <c r="L271" s="190"/>
      <c r="M271" s="9"/>
      <c r="N271" s="9"/>
      <c r="O271" s="9"/>
      <c r="P271" s="197"/>
      <c r="Q271" s="43"/>
      <c r="R271" s="43"/>
      <c r="S271" s="43"/>
      <c r="T271" s="43"/>
      <c r="U271" s="9"/>
    </row>
    <row r="272" spans="1:21" ht="12.75" x14ac:dyDescent="0.2">
      <c r="A272" s="9"/>
      <c r="B272" s="9"/>
      <c r="C272" s="9"/>
      <c r="D272" s="9"/>
      <c r="E272" s="9"/>
      <c r="F272" s="9"/>
      <c r="G272" s="9"/>
      <c r="H272" s="9"/>
      <c r="I272" s="9"/>
      <c r="J272" s="9"/>
      <c r="K272" s="9"/>
      <c r="L272" s="190"/>
      <c r="M272" s="9"/>
      <c r="N272" s="9"/>
      <c r="O272" s="9"/>
      <c r="P272" s="197"/>
      <c r="Q272" s="43"/>
      <c r="R272" s="43"/>
      <c r="S272" s="43"/>
      <c r="T272" s="43"/>
      <c r="U272" s="9"/>
    </row>
    <row r="273" spans="1:21" ht="12.75" x14ac:dyDescent="0.2">
      <c r="A273" s="9"/>
      <c r="B273" s="9"/>
      <c r="C273" s="9"/>
      <c r="D273" s="9"/>
      <c r="E273" s="9"/>
      <c r="F273" s="9"/>
      <c r="G273" s="9"/>
      <c r="H273" s="9"/>
      <c r="I273" s="9"/>
      <c r="J273" s="9"/>
      <c r="K273" s="9"/>
      <c r="L273" s="190"/>
      <c r="M273" s="9"/>
      <c r="N273" s="9"/>
      <c r="O273" s="9"/>
      <c r="P273" s="197"/>
      <c r="Q273" s="43"/>
      <c r="R273" s="43"/>
      <c r="S273" s="43"/>
      <c r="T273" s="43"/>
      <c r="U273" s="9"/>
    </row>
    <row r="274" spans="1:21" ht="12.75" x14ac:dyDescent="0.2">
      <c r="A274" s="9"/>
      <c r="B274" s="9"/>
      <c r="C274" s="9"/>
      <c r="D274" s="9"/>
      <c r="E274" s="9"/>
      <c r="F274" s="9"/>
      <c r="G274" s="9"/>
      <c r="H274" s="9"/>
      <c r="I274" s="9"/>
      <c r="J274" s="9"/>
      <c r="K274" s="9"/>
      <c r="L274" s="190"/>
      <c r="M274" s="9"/>
      <c r="N274" s="9"/>
      <c r="O274" s="9"/>
      <c r="P274" s="197"/>
      <c r="Q274" s="43"/>
      <c r="R274" s="43"/>
      <c r="S274" s="43"/>
      <c r="T274" s="43"/>
      <c r="U274" s="9"/>
    </row>
    <row r="275" spans="1:21" ht="12.75" x14ac:dyDescent="0.2">
      <c r="A275" s="9"/>
      <c r="B275" s="9"/>
      <c r="C275" s="9"/>
      <c r="D275" s="9"/>
      <c r="E275" s="9"/>
      <c r="F275" s="9"/>
      <c r="G275" s="9"/>
      <c r="H275" s="9"/>
      <c r="I275" s="9"/>
      <c r="J275" s="9"/>
      <c r="K275" s="9"/>
      <c r="L275" s="190"/>
      <c r="M275" s="9"/>
      <c r="N275" s="9"/>
      <c r="O275" s="9"/>
      <c r="P275" s="197"/>
      <c r="Q275" s="43"/>
      <c r="R275" s="43"/>
      <c r="S275" s="43"/>
      <c r="T275" s="43"/>
      <c r="U275" s="9"/>
    </row>
    <row r="276" spans="1:21" ht="12.75" x14ac:dyDescent="0.2">
      <c r="A276" s="9"/>
      <c r="B276" s="9"/>
      <c r="C276" s="9"/>
      <c r="D276" s="9"/>
      <c r="E276" s="9"/>
      <c r="F276" s="9"/>
      <c r="G276" s="9"/>
      <c r="H276" s="9"/>
      <c r="I276" s="9"/>
      <c r="J276" s="9"/>
      <c r="K276" s="9"/>
      <c r="L276" s="190"/>
      <c r="M276" s="9"/>
      <c r="N276" s="9"/>
      <c r="O276" s="9"/>
      <c r="P276" s="197"/>
      <c r="Q276" s="43"/>
      <c r="R276" s="43"/>
      <c r="S276" s="43"/>
      <c r="T276" s="43"/>
      <c r="U276" s="9"/>
    </row>
    <row r="277" spans="1:21" ht="12.75" x14ac:dyDescent="0.2">
      <c r="A277" s="9"/>
      <c r="B277" s="9"/>
      <c r="C277" s="9"/>
      <c r="D277" s="9"/>
      <c r="E277" s="9"/>
      <c r="F277" s="9"/>
      <c r="G277" s="9"/>
      <c r="H277" s="9"/>
      <c r="I277" s="9"/>
      <c r="J277" s="9"/>
      <c r="K277" s="9"/>
      <c r="L277" s="190"/>
      <c r="M277" s="9"/>
      <c r="N277" s="9"/>
      <c r="O277" s="9"/>
      <c r="P277" s="197"/>
      <c r="Q277" s="43"/>
      <c r="R277" s="43"/>
      <c r="S277" s="43"/>
      <c r="T277" s="43"/>
      <c r="U277" s="9"/>
    </row>
    <row r="278" spans="1:21" ht="12.75" x14ac:dyDescent="0.2">
      <c r="A278" s="9"/>
      <c r="B278" s="9"/>
      <c r="C278" s="9"/>
      <c r="D278" s="9"/>
      <c r="E278" s="9"/>
      <c r="F278" s="9"/>
      <c r="G278" s="9"/>
      <c r="H278" s="9"/>
      <c r="I278" s="9"/>
      <c r="J278" s="9"/>
      <c r="K278" s="9"/>
      <c r="L278" s="190"/>
      <c r="M278" s="9"/>
      <c r="N278" s="9"/>
      <c r="O278" s="9"/>
      <c r="P278" s="197"/>
      <c r="Q278" s="43"/>
      <c r="R278" s="43"/>
      <c r="S278" s="43"/>
      <c r="T278" s="43"/>
      <c r="U278" s="9"/>
    </row>
    <row r="279" spans="1:21" ht="12.75" x14ac:dyDescent="0.2">
      <c r="A279" s="9"/>
      <c r="B279" s="9"/>
      <c r="C279" s="9"/>
      <c r="D279" s="9"/>
      <c r="E279" s="9"/>
      <c r="F279" s="9"/>
      <c r="G279" s="9"/>
      <c r="H279" s="9"/>
      <c r="I279" s="9"/>
      <c r="J279" s="9"/>
      <c r="K279" s="9"/>
      <c r="L279" s="190"/>
      <c r="M279" s="9"/>
      <c r="N279" s="9"/>
      <c r="O279" s="9"/>
      <c r="P279" s="197"/>
      <c r="Q279" s="43"/>
      <c r="R279" s="43"/>
      <c r="S279" s="43"/>
      <c r="T279" s="43"/>
      <c r="U279" s="9"/>
    </row>
    <row r="280" spans="1:21" ht="12.75" x14ac:dyDescent="0.2">
      <c r="A280" s="9"/>
      <c r="B280" s="9"/>
      <c r="C280" s="9"/>
      <c r="D280" s="9"/>
      <c r="E280" s="9"/>
      <c r="F280" s="9"/>
      <c r="G280" s="9"/>
      <c r="H280" s="9"/>
      <c r="I280" s="9"/>
      <c r="J280" s="9"/>
      <c r="K280" s="9"/>
      <c r="L280" s="190"/>
      <c r="M280" s="9"/>
      <c r="N280" s="9"/>
      <c r="O280" s="9"/>
      <c r="P280" s="197"/>
      <c r="Q280" s="43"/>
      <c r="R280" s="43"/>
      <c r="S280" s="43"/>
      <c r="T280" s="43"/>
      <c r="U280" s="9"/>
    </row>
    <row r="281" spans="1:21" ht="12.75" x14ac:dyDescent="0.2">
      <c r="A281" s="9"/>
      <c r="B281" s="9"/>
      <c r="C281" s="9"/>
      <c r="D281" s="9"/>
      <c r="E281" s="9"/>
      <c r="F281" s="9"/>
      <c r="G281" s="9"/>
      <c r="H281" s="9"/>
      <c r="I281" s="9"/>
      <c r="J281" s="9"/>
      <c r="K281" s="9"/>
      <c r="L281" s="190"/>
      <c r="M281" s="9"/>
      <c r="N281" s="9"/>
      <c r="O281" s="9"/>
      <c r="P281" s="197"/>
      <c r="Q281" s="43"/>
      <c r="R281" s="43"/>
      <c r="S281" s="43"/>
      <c r="T281" s="43"/>
      <c r="U281" s="9"/>
    </row>
    <row r="282" spans="1:21" ht="12.75" x14ac:dyDescent="0.2">
      <c r="A282" s="9"/>
      <c r="B282" s="9"/>
      <c r="C282" s="9"/>
      <c r="D282" s="9"/>
      <c r="E282" s="9"/>
      <c r="F282" s="9"/>
      <c r="G282" s="9"/>
      <c r="H282" s="9"/>
      <c r="I282" s="9"/>
      <c r="J282" s="9"/>
      <c r="K282" s="9"/>
      <c r="L282" s="190"/>
      <c r="M282" s="9"/>
      <c r="N282" s="9"/>
      <c r="O282" s="9"/>
      <c r="P282" s="197"/>
      <c r="Q282" s="43"/>
      <c r="R282" s="43"/>
      <c r="S282" s="43"/>
      <c r="T282" s="43"/>
      <c r="U282" s="9"/>
    </row>
    <row r="283" spans="1:21" ht="12.75" x14ac:dyDescent="0.2">
      <c r="A283" s="9"/>
      <c r="B283" s="9"/>
      <c r="C283" s="9"/>
      <c r="D283" s="9"/>
      <c r="E283" s="9"/>
      <c r="F283" s="9"/>
      <c r="G283" s="9"/>
      <c r="H283" s="9"/>
      <c r="I283" s="9"/>
      <c r="J283" s="9"/>
      <c r="K283" s="9"/>
      <c r="L283" s="190"/>
      <c r="M283" s="9"/>
      <c r="N283" s="9"/>
      <c r="O283" s="9"/>
      <c r="P283" s="197"/>
      <c r="Q283" s="43"/>
      <c r="R283" s="43"/>
      <c r="S283" s="43"/>
      <c r="T283" s="43"/>
      <c r="U283" s="9"/>
    </row>
    <row r="284" spans="1:21" ht="12.75" x14ac:dyDescent="0.2">
      <c r="A284" s="9"/>
      <c r="B284" s="9"/>
      <c r="C284" s="9"/>
      <c r="D284" s="9"/>
      <c r="E284" s="9"/>
      <c r="F284" s="9"/>
      <c r="G284" s="9"/>
      <c r="H284" s="9"/>
      <c r="I284" s="9"/>
      <c r="J284" s="9"/>
      <c r="K284" s="9"/>
      <c r="L284" s="190"/>
      <c r="M284" s="9"/>
      <c r="N284" s="9"/>
      <c r="O284" s="9"/>
      <c r="P284" s="197"/>
      <c r="Q284" s="43"/>
      <c r="R284" s="43"/>
      <c r="S284" s="43"/>
      <c r="T284" s="43"/>
      <c r="U284" s="9"/>
    </row>
    <row r="285" spans="1:21" ht="12.75" x14ac:dyDescent="0.2">
      <c r="A285" s="9"/>
      <c r="B285" s="9"/>
      <c r="C285" s="9"/>
      <c r="D285" s="9"/>
      <c r="E285" s="9"/>
      <c r="F285" s="9"/>
      <c r="G285" s="9"/>
      <c r="H285" s="9"/>
      <c r="I285" s="9"/>
      <c r="J285" s="9"/>
      <c r="K285" s="9"/>
      <c r="L285" s="190"/>
      <c r="M285" s="9"/>
      <c r="N285" s="9"/>
      <c r="O285" s="9"/>
      <c r="P285" s="197"/>
      <c r="Q285" s="43"/>
      <c r="R285" s="43"/>
      <c r="S285" s="43"/>
      <c r="T285" s="43"/>
      <c r="U285" s="9"/>
    </row>
    <row r="286" spans="1:21" ht="12.75" x14ac:dyDescent="0.2">
      <c r="A286" s="9"/>
      <c r="B286" s="9"/>
      <c r="C286" s="9"/>
      <c r="D286" s="9"/>
      <c r="E286" s="9"/>
      <c r="F286" s="9"/>
      <c r="G286" s="9"/>
      <c r="H286" s="9"/>
      <c r="I286" s="9"/>
      <c r="J286" s="9"/>
      <c r="K286" s="9"/>
      <c r="L286" s="190"/>
      <c r="M286" s="9"/>
      <c r="N286" s="9"/>
      <c r="O286" s="9"/>
      <c r="P286" s="197"/>
      <c r="Q286" s="43"/>
      <c r="R286" s="43"/>
      <c r="S286" s="43"/>
      <c r="T286" s="43"/>
      <c r="U286" s="9"/>
    </row>
    <row r="287" spans="1:21" ht="12.75" x14ac:dyDescent="0.2">
      <c r="A287" s="9"/>
      <c r="B287" s="9"/>
      <c r="C287" s="9"/>
      <c r="D287" s="9"/>
      <c r="E287" s="9"/>
      <c r="F287" s="9"/>
      <c r="G287" s="9"/>
      <c r="H287" s="9"/>
      <c r="I287" s="9"/>
      <c r="J287" s="9"/>
      <c r="K287" s="9"/>
      <c r="L287" s="190"/>
      <c r="M287" s="9"/>
      <c r="N287" s="9"/>
      <c r="O287" s="9"/>
      <c r="P287" s="197"/>
      <c r="Q287" s="43"/>
      <c r="R287" s="43"/>
      <c r="S287" s="43"/>
      <c r="T287" s="43"/>
      <c r="U287" s="9"/>
    </row>
    <row r="288" spans="1:21" ht="12.75" x14ac:dyDescent="0.2">
      <c r="A288" s="9"/>
      <c r="B288" s="9"/>
      <c r="C288" s="9"/>
      <c r="D288" s="9"/>
      <c r="E288" s="9"/>
      <c r="F288" s="9"/>
      <c r="G288" s="9"/>
      <c r="H288" s="9"/>
      <c r="I288" s="9"/>
      <c r="J288" s="9"/>
      <c r="K288" s="9"/>
      <c r="L288" s="190"/>
      <c r="M288" s="9"/>
      <c r="N288" s="9"/>
      <c r="O288" s="9"/>
      <c r="P288" s="197"/>
      <c r="Q288" s="43"/>
      <c r="R288" s="43"/>
      <c r="S288" s="43"/>
      <c r="T288" s="43"/>
      <c r="U288" s="9"/>
    </row>
    <row r="289" spans="1:21" ht="12.75" x14ac:dyDescent="0.2">
      <c r="A289" s="9"/>
      <c r="B289" s="9"/>
      <c r="C289" s="9"/>
      <c r="D289" s="9"/>
      <c r="E289" s="9"/>
      <c r="F289" s="9"/>
      <c r="G289" s="9"/>
      <c r="H289" s="9"/>
      <c r="I289" s="9"/>
      <c r="J289" s="9"/>
      <c r="K289" s="9"/>
      <c r="L289" s="190"/>
      <c r="M289" s="9"/>
      <c r="N289" s="9"/>
      <c r="O289" s="9"/>
      <c r="P289" s="197"/>
      <c r="Q289" s="43"/>
      <c r="R289" s="43"/>
      <c r="S289" s="43"/>
      <c r="T289" s="43"/>
      <c r="U289" s="9"/>
    </row>
    <row r="290" spans="1:21" ht="12.75" x14ac:dyDescent="0.2">
      <c r="A290" s="9"/>
      <c r="B290" s="9"/>
      <c r="C290" s="9"/>
      <c r="D290" s="9"/>
      <c r="E290" s="9"/>
      <c r="F290" s="9"/>
      <c r="G290" s="9"/>
      <c r="H290" s="9"/>
      <c r="I290" s="9"/>
      <c r="J290" s="9"/>
      <c r="K290" s="9"/>
      <c r="L290" s="190"/>
      <c r="M290" s="9"/>
      <c r="N290" s="9"/>
      <c r="O290" s="9"/>
      <c r="P290" s="197"/>
      <c r="Q290" s="43"/>
      <c r="R290" s="43"/>
      <c r="S290" s="43"/>
      <c r="T290" s="43"/>
      <c r="U290" s="9"/>
    </row>
    <row r="291" spans="1:21" ht="12.75" x14ac:dyDescent="0.2">
      <c r="A291" s="9"/>
      <c r="B291" s="9"/>
      <c r="C291" s="9"/>
      <c r="D291" s="9"/>
      <c r="E291" s="9"/>
      <c r="F291" s="9"/>
      <c r="G291" s="9"/>
      <c r="H291" s="9"/>
      <c r="I291" s="9"/>
      <c r="J291" s="9"/>
      <c r="K291" s="9"/>
      <c r="L291" s="190"/>
      <c r="M291" s="9"/>
      <c r="N291" s="9"/>
      <c r="O291" s="9"/>
      <c r="P291" s="197"/>
      <c r="Q291" s="43"/>
      <c r="R291" s="43"/>
      <c r="S291" s="43"/>
      <c r="T291" s="43"/>
      <c r="U291" s="9"/>
    </row>
    <row r="292" spans="1:21" ht="12.75" x14ac:dyDescent="0.2">
      <c r="A292" s="9"/>
      <c r="B292" s="9"/>
      <c r="C292" s="9"/>
      <c r="D292" s="9"/>
      <c r="E292" s="9"/>
      <c r="F292" s="9"/>
      <c r="G292" s="9"/>
      <c r="H292" s="9"/>
      <c r="I292" s="9"/>
      <c r="J292" s="9"/>
      <c r="K292" s="9"/>
      <c r="L292" s="190"/>
      <c r="M292" s="9"/>
      <c r="N292" s="9"/>
      <c r="O292" s="9"/>
      <c r="P292" s="197"/>
      <c r="Q292" s="43"/>
      <c r="R292" s="43"/>
      <c r="S292" s="43"/>
      <c r="T292" s="43"/>
      <c r="U292" s="9"/>
    </row>
    <row r="293" spans="1:21" ht="12.75" x14ac:dyDescent="0.2">
      <c r="A293" s="9"/>
      <c r="B293" s="9"/>
      <c r="C293" s="9"/>
      <c r="D293" s="9"/>
      <c r="E293" s="9"/>
      <c r="F293" s="9"/>
      <c r="G293" s="9"/>
      <c r="H293" s="9"/>
      <c r="I293" s="9"/>
      <c r="J293" s="9"/>
      <c r="K293" s="9"/>
      <c r="L293" s="190"/>
      <c r="M293" s="9"/>
      <c r="N293" s="9"/>
      <c r="O293" s="9"/>
      <c r="P293" s="197"/>
      <c r="Q293" s="43"/>
      <c r="R293" s="43"/>
      <c r="S293" s="43"/>
      <c r="T293" s="43"/>
      <c r="U293" s="9"/>
    </row>
    <row r="294" spans="1:21" ht="12.75" x14ac:dyDescent="0.2">
      <c r="A294" s="9"/>
      <c r="B294" s="9"/>
      <c r="C294" s="9"/>
      <c r="D294" s="9"/>
      <c r="E294" s="9"/>
      <c r="F294" s="9"/>
      <c r="G294" s="9"/>
      <c r="H294" s="9"/>
      <c r="I294" s="9"/>
      <c r="J294" s="9"/>
      <c r="K294" s="9"/>
      <c r="L294" s="190"/>
      <c r="M294" s="9"/>
      <c r="N294" s="9"/>
      <c r="O294" s="9"/>
      <c r="P294" s="197"/>
      <c r="Q294" s="43"/>
      <c r="R294" s="43"/>
      <c r="S294" s="43"/>
      <c r="T294" s="43"/>
      <c r="U294" s="9"/>
    </row>
    <row r="295" spans="1:21" ht="12.75" x14ac:dyDescent="0.2">
      <c r="A295" s="9"/>
      <c r="B295" s="9"/>
      <c r="C295" s="9"/>
      <c r="D295" s="9"/>
      <c r="E295" s="9"/>
      <c r="F295" s="9"/>
      <c r="G295" s="9"/>
      <c r="H295" s="9"/>
      <c r="I295" s="9"/>
      <c r="J295" s="9"/>
      <c r="K295" s="9"/>
      <c r="L295" s="190"/>
      <c r="M295" s="9"/>
      <c r="N295" s="9"/>
      <c r="O295" s="9"/>
      <c r="P295" s="197"/>
      <c r="Q295" s="43"/>
      <c r="R295" s="43"/>
      <c r="S295" s="43"/>
      <c r="T295" s="43"/>
      <c r="U295" s="9"/>
    </row>
    <row r="296" spans="1:21" ht="12.75" x14ac:dyDescent="0.2">
      <c r="A296" s="9"/>
      <c r="B296" s="9"/>
      <c r="C296" s="9"/>
      <c r="D296" s="9"/>
      <c r="E296" s="9"/>
      <c r="F296" s="9"/>
      <c r="G296" s="9"/>
      <c r="H296" s="9"/>
      <c r="I296" s="9"/>
      <c r="J296" s="9"/>
      <c r="K296" s="9"/>
      <c r="L296" s="190"/>
      <c r="M296" s="9"/>
      <c r="N296" s="9"/>
      <c r="O296" s="9"/>
      <c r="P296" s="197"/>
      <c r="Q296" s="43"/>
      <c r="R296" s="43"/>
      <c r="S296" s="43"/>
      <c r="T296" s="43"/>
      <c r="U296" s="9"/>
    </row>
    <row r="297" spans="1:21" ht="12.75" x14ac:dyDescent="0.2">
      <c r="A297" s="9"/>
      <c r="B297" s="9"/>
      <c r="C297" s="9"/>
      <c r="D297" s="9"/>
      <c r="E297" s="9"/>
      <c r="F297" s="9"/>
      <c r="G297" s="9"/>
      <c r="H297" s="9"/>
      <c r="I297" s="9"/>
      <c r="J297" s="9"/>
      <c r="K297" s="9"/>
      <c r="L297" s="190"/>
      <c r="M297" s="9"/>
      <c r="N297" s="9"/>
      <c r="O297" s="9"/>
      <c r="P297" s="197"/>
      <c r="Q297" s="43"/>
      <c r="R297" s="43"/>
      <c r="S297" s="43"/>
      <c r="T297" s="43"/>
      <c r="U297" s="9"/>
    </row>
    <row r="298" spans="1:21" ht="12.75" x14ac:dyDescent="0.2">
      <c r="A298" s="9"/>
      <c r="B298" s="9"/>
      <c r="C298" s="9"/>
      <c r="D298" s="9"/>
      <c r="E298" s="9"/>
      <c r="F298" s="9"/>
      <c r="G298" s="9"/>
      <c r="H298" s="9"/>
      <c r="I298" s="9"/>
      <c r="J298" s="9"/>
      <c r="K298" s="9"/>
      <c r="L298" s="190"/>
      <c r="M298" s="9"/>
      <c r="N298" s="9"/>
      <c r="O298" s="9"/>
      <c r="P298" s="197"/>
      <c r="Q298" s="43"/>
      <c r="R298" s="43"/>
      <c r="S298" s="43"/>
      <c r="T298" s="43"/>
      <c r="U298" s="9"/>
    </row>
    <row r="299" spans="1:21" ht="12.75" x14ac:dyDescent="0.2">
      <c r="A299" s="9"/>
      <c r="B299" s="9"/>
      <c r="C299" s="9"/>
      <c r="D299" s="9"/>
      <c r="E299" s="9"/>
      <c r="F299" s="9"/>
      <c r="G299" s="9"/>
      <c r="H299" s="9"/>
      <c r="I299" s="9"/>
      <c r="J299" s="9"/>
      <c r="K299" s="9"/>
      <c r="L299" s="190"/>
      <c r="M299" s="9"/>
      <c r="N299" s="9"/>
      <c r="O299" s="9"/>
      <c r="P299" s="197"/>
      <c r="Q299" s="43"/>
      <c r="R299" s="43"/>
      <c r="S299" s="43"/>
      <c r="T299" s="43"/>
      <c r="U299" s="9"/>
    </row>
    <row r="300" spans="1:21" ht="12.75" x14ac:dyDescent="0.2">
      <c r="A300" s="9"/>
      <c r="B300" s="9"/>
      <c r="C300" s="9"/>
      <c r="D300" s="9"/>
      <c r="E300" s="9"/>
      <c r="F300" s="9"/>
      <c r="G300" s="9"/>
      <c r="H300" s="9"/>
      <c r="I300" s="9"/>
      <c r="J300" s="9"/>
      <c r="K300" s="9"/>
      <c r="L300" s="190"/>
      <c r="M300" s="9"/>
      <c r="N300" s="9"/>
      <c r="O300" s="9"/>
      <c r="P300" s="197"/>
      <c r="Q300" s="43"/>
      <c r="R300" s="43"/>
      <c r="S300" s="43"/>
      <c r="T300" s="43"/>
      <c r="U300" s="9"/>
    </row>
    <row r="301" spans="1:21" ht="12.75" x14ac:dyDescent="0.2">
      <c r="A301" s="9"/>
      <c r="B301" s="9"/>
      <c r="C301" s="9"/>
      <c r="D301" s="9"/>
      <c r="E301" s="9"/>
      <c r="F301" s="9"/>
      <c r="G301" s="9"/>
      <c r="H301" s="9"/>
      <c r="I301" s="9"/>
      <c r="J301" s="9"/>
      <c r="K301" s="9"/>
      <c r="L301" s="190"/>
      <c r="M301" s="9"/>
      <c r="N301" s="9"/>
      <c r="O301" s="9"/>
      <c r="P301" s="197"/>
      <c r="Q301" s="43"/>
      <c r="R301" s="43"/>
      <c r="S301" s="43"/>
      <c r="T301" s="43"/>
      <c r="U301" s="9"/>
    </row>
    <row r="302" spans="1:21" ht="12.75" x14ac:dyDescent="0.2">
      <c r="A302" s="9"/>
      <c r="B302" s="9"/>
      <c r="C302" s="9"/>
      <c r="D302" s="9"/>
      <c r="E302" s="9"/>
      <c r="F302" s="9"/>
      <c r="G302" s="9"/>
      <c r="H302" s="9"/>
      <c r="I302" s="9"/>
      <c r="J302" s="9"/>
      <c r="K302" s="9"/>
      <c r="L302" s="190"/>
      <c r="M302" s="9"/>
      <c r="N302" s="9"/>
      <c r="O302" s="9"/>
      <c r="P302" s="197"/>
      <c r="Q302" s="43"/>
      <c r="R302" s="43"/>
      <c r="S302" s="43"/>
      <c r="T302" s="43"/>
      <c r="U302" s="9"/>
    </row>
    <row r="303" spans="1:21" ht="12.75" x14ac:dyDescent="0.2">
      <c r="A303" s="9"/>
      <c r="B303" s="9"/>
      <c r="C303" s="9"/>
      <c r="D303" s="9"/>
      <c r="E303" s="9"/>
      <c r="F303" s="9"/>
      <c r="G303" s="9"/>
      <c r="H303" s="9"/>
      <c r="I303" s="9"/>
      <c r="J303" s="9"/>
      <c r="K303" s="9"/>
      <c r="L303" s="190"/>
      <c r="M303" s="9"/>
      <c r="N303" s="9"/>
      <c r="O303" s="9"/>
      <c r="P303" s="197"/>
      <c r="Q303" s="43"/>
      <c r="R303" s="43"/>
      <c r="S303" s="43"/>
      <c r="T303" s="43"/>
      <c r="U303" s="9"/>
    </row>
    <row r="304" spans="1:21" ht="12.75" x14ac:dyDescent="0.2">
      <c r="A304" s="9"/>
      <c r="B304" s="9"/>
      <c r="C304" s="9"/>
      <c r="D304" s="9"/>
      <c r="E304" s="9"/>
      <c r="F304" s="9"/>
      <c r="G304" s="9"/>
      <c r="H304" s="9"/>
      <c r="I304" s="9"/>
      <c r="J304" s="9"/>
      <c r="K304" s="9"/>
      <c r="L304" s="190"/>
      <c r="M304" s="9"/>
      <c r="N304" s="9"/>
      <c r="O304" s="9"/>
      <c r="P304" s="197"/>
      <c r="Q304" s="43"/>
      <c r="R304" s="43"/>
      <c r="S304" s="43"/>
      <c r="T304" s="43"/>
      <c r="U304" s="9"/>
    </row>
    <row r="305" spans="1:21" ht="12.75" x14ac:dyDescent="0.2">
      <c r="A305" s="9"/>
      <c r="B305" s="9"/>
      <c r="C305" s="9"/>
      <c r="D305" s="9"/>
      <c r="E305" s="9"/>
      <c r="F305" s="9"/>
      <c r="G305" s="9"/>
      <c r="H305" s="9"/>
      <c r="I305" s="9"/>
      <c r="J305" s="9"/>
      <c r="K305" s="9"/>
      <c r="L305" s="190"/>
      <c r="M305" s="9"/>
      <c r="N305" s="9"/>
      <c r="O305" s="9"/>
      <c r="P305" s="197"/>
      <c r="Q305" s="43"/>
      <c r="R305" s="43"/>
      <c r="S305" s="43"/>
      <c r="T305" s="43"/>
      <c r="U305" s="9"/>
    </row>
    <row r="306" spans="1:21" ht="12.75" x14ac:dyDescent="0.2">
      <c r="A306" s="9"/>
      <c r="B306" s="9"/>
      <c r="C306" s="9"/>
      <c r="D306" s="9"/>
      <c r="E306" s="9"/>
      <c r="F306" s="9"/>
      <c r="G306" s="9"/>
      <c r="H306" s="9"/>
      <c r="I306" s="9"/>
      <c r="J306" s="9"/>
      <c r="K306" s="9"/>
      <c r="L306" s="190"/>
      <c r="M306" s="9"/>
      <c r="N306" s="9"/>
      <c r="O306" s="9"/>
      <c r="P306" s="197"/>
      <c r="Q306" s="43"/>
      <c r="R306" s="43"/>
      <c r="S306" s="43"/>
      <c r="T306" s="43"/>
      <c r="U306" s="9"/>
    </row>
    <row r="307" spans="1:21" ht="12.75" x14ac:dyDescent="0.2">
      <c r="A307" s="9"/>
      <c r="B307" s="9"/>
      <c r="C307" s="9"/>
      <c r="D307" s="9"/>
      <c r="E307" s="9"/>
      <c r="F307" s="9"/>
      <c r="G307" s="9"/>
      <c r="H307" s="9"/>
      <c r="I307" s="9"/>
      <c r="J307" s="9"/>
      <c r="K307" s="9"/>
      <c r="L307" s="190"/>
      <c r="M307" s="9"/>
      <c r="N307" s="9"/>
      <c r="O307" s="9"/>
      <c r="P307" s="197"/>
      <c r="Q307" s="43"/>
      <c r="R307" s="43"/>
      <c r="S307" s="43"/>
      <c r="T307" s="43"/>
      <c r="U307" s="9"/>
    </row>
    <row r="308" spans="1:21" ht="12.75" x14ac:dyDescent="0.2">
      <c r="A308" s="9"/>
      <c r="B308" s="9"/>
      <c r="C308" s="9"/>
      <c r="D308" s="9"/>
      <c r="E308" s="9"/>
      <c r="F308" s="9"/>
      <c r="G308" s="9"/>
      <c r="H308" s="9"/>
      <c r="I308" s="9"/>
      <c r="J308" s="9"/>
      <c r="K308" s="9"/>
      <c r="L308" s="190"/>
      <c r="M308" s="9"/>
      <c r="N308" s="9"/>
      <c r="O308" s="9"/>
      <c r="P308" s="197"/>
      <c r="Q308" s="43"/>
      <c r="R308" s="43"/>
      <c r="S308" s="43"/>
      <c r="T308" s="43"/>
      <c r="U308" s="9"/>
    </row>
    <row r="309" spans="1:21" ht="12.75" x14ac:dyDescent="0.2">
      <c r="A309" s="9"/>
      <c r="B309" s="9"/>
      <c r="C309" s="9"/>
      <c r="D309" s="9"/>
      <c r="E309" s="9"/>
      <c r="F309" s="9"/>
      <c r="G309" s="9"/>
      <c r="H309" s="9"/>
      <c r="I309" s="9"/>
      <c r="J309" s="9"/>
      <c r="K309" s="9"/>
      <c r="L309" s="190"/>
      <c r="M309" s="9"/>
      <c r="N309" s="9"/>
      <c r="O309" s="9"/>
      <c r="P309" s="197"/>
      <c r="Q309" s="43"/>
      <c r="R309" s="43"/>
      <c r="S309" s="43"/>
      <c r="T309" s="43"/>
      <c r="U309" s="9"/>
    </row>
    <row r="310" spans="1:21" ht="12.75" x14ac:dyDescent="0.2">
      <c r="A310" s="9"/>
      <c r="B310" s="9"/>
      <c r="C310" s="9"/>
      <c r="D310" s="9"/>
      <c r="E310" s="9"/>
      <c r="F310" s="9"/>
      <c r="G310" s="9"/>
      <c r="H310" s="9"/>
      <c r="I310" s="9"/>
      <c r="J310" s="9"/>
      <c r="K310" s="9"/>
      <c r="L310" s="190"/>
      <c r="M310" s="9"/>
      <c r="N310" s="9"/>
      <c r="O310" s="9"/>
      <c r="P310" s="197"/>
      <c r="Q310" s="43"/>
      <c r="R310" s="43"/>
      <c r="S310" s="43"/>
      <c r="T310" s="43"/>
      <c r="U310" s="9"/>
    </row>
    <row r="311" spans="1:21" ht="12.75" x14ac:dyDescent="0.2">
      <c r="A311" s="9"/>
      <c r="B311" s="9"/>
      <c r="C311" s="9"/>
      <c r="D311" s="9"/>
      <c r="E311" s="9"/>
      <c r="F311" s="9"/>
      <c r="G311" s="9"/>
      <c r="H311" s="9"/>
      <c r="I311" s="9"/>
      <c r="J311" s="9"/>
      <c r="K311" s="9"/>
      <c r="L311" s="190"/>
      <c r="M311" s="9"/>
      <c r="N311" s="9"/>
      <c r="O311" s="9"/>
      <c r="P311" s="197"/>
      <c r="Q311" s="43"/>
      <c r="R311" s="43"/>
      <c r="S311" s="43"/>
      <c r="T311" s="43"/>
      <c r="U311" s="9"/>
    </row>
    <row r="312" spans="1:21" ht="12.75" x14ac:dyDescent="0.2">
      <c r="A312" s="9"/>
      <c r="B312" s="9"/>
      <c r="C312" s="9"/>
      <c r="D312" s="9"/>
      <c r="E312" s="9"/>
      <c r="F312" s="9"/>
      <c r="G312" s="9"/>
      <c r="H312" s="9"/>
      <c r="I312" s="9"/>
      <c r="J312" s="9"/>
      <c r="K312" s="9"/>
      <c r="L312" s="190"/>
      <c r="M312" s="9"/>
      <c r="N312" s="9"/>
      <c r="O312" s="9"/>
      <c r="P312" s="197"/>
      <c r="Q312" s="43"/>
      <c r="R312" s="43"/>
      <c r="S312" s="43"/>
      <c r="T312" s="43"/>
      <c r="U312" s="9"/>
    </row>
    <row r="313" spans="1:21" ht="12.75" x14ac:dyDescent="0.2">
      <c r="A313" s="9"/>
      <c r="B313" s="9"/>
      <c r="C313" s="9"/>
      <c r="D313" s="9"/>
      <c r="E313" s="9"/>
      <c r="F313" s="9"/>
      <c r="G313" s="9"/>
      <c r="H313" s="9"/>
      <c r="I313" s="9"/>
      <c r="J313" s="9"/>
      <c r="K313" s="9"/>
      <c r="L313" s="190"/>
      <c r="M313" s="9"/>
      <c r="N313" s="9"/>
      <c r="O313" s="9"/>
      <c r="P313" s="197"/>
      <c r="Q313" s="43"/>
      <c r="R313" s="43"/>
      <c r="S313" s="43"/>
      <c r="T313" s="43"/>
      <c r="U313" s="9"/>
    </row>
    <row r="314" spans="1:21" ht="12.75" x14ac:dyDescent="0.2">
      <c r="A314" s="9"/>
      <c r="B314" s="9"/>
      <c r="C314" s="9"/>
      <c r="D314" s="9"/>
      <c r="E314" s="9"/>
      <c r="F314" s="9"/>
      <c r="G314" s="9"/>
      <c r="H314" s="9"/>
      <c r="I314" s="9"/>
      <c r="J314" s="9"/>
      <c r="K314" s="9"/>
      <c r="L314" s="190"/>
      <c r="M314" s="9"/>
      <c r="N314" s="9"/>
      <c r="O314" s="9"/>
      <c r="P314" s="197"/>
      <c r="Q314" s="43"/>
      <c r="R314" s="43"/>
      <c r="S314" s="43"/>
      <c r="T314" s="43"/>
      <c r="U314" s="9"/>
    </row>
    <row r="315" spans="1:21" ht="12.75" x14ac:dyDescent="0.2">
      <c r="A315" s="9"/>
      <c r="B315" s="9"/>
      <c r="C315" s="9"/>
      <c r="D315" s="9"/>
      <c r="E315" s="9"/>
      <c r="F315" s="9"/>
      <c r="G315" s="9"/>
      <c r="H315" s="9"/>
      <c r="I315" s="9"/>
      <c r="J315" s="9"/>
      <c r="K315" s="9"/>
      <c r="L315" s="190"/>
      <c r="M315" s="9"/>
      <c r="N315" s="9"/>
      <c r="O315" s="9"/>
      <c r="P315" s="197"/>
      <c r="Q315" s="43"/>
      <c r="R315" s="43"/>
      <c r="S315" s="43"/>
      <c r="T315" s="43"/>
      <c r="U315" s="9"/>
    </row>
    <row r="316" spans="1:21" ht="12.75" x14ac:dyDescent="0.2">
      <c r="A316" s="9"/>
      <c r="B316" s="9"/>
      <c r="C316" s="9"/>
      <c r="D316" s="9"/>
      <c r="E316" s="9"/>
      <c r="F316" s="9"/>
      <c r="G316" s="9"/>
      <c r="H316" s="9"/>
      <c r="I316" s="9"/>
      <c r="J316" s="9"/>
      <c r="K316" s="9"/>
      <c r="L316" s="190"/>
      <c r="M316" s="9"/>
      <c r="N316" s="9"/>
      <c r="O316" s="9"/>
      <c r="P316" s="197"/>
      <c r="Q316" s="43"/>
      <c r="R316" s="43"/>
      <c r="S316" s="43"/>
      <c r="T316" s="43"/>
      <c r="U316" s="9"/>
    </row>
    <row r="317" spans="1:21" ht="12.75" x14ac:dyDescent="0.2">
      <c r="A317" s="9"/>
      <c r="B317" s="9"/>
      <c r="C317" s="9"/>
      <c r="D317" s="9"/>
      <c r="E317" s="9"/>
      <c r="F317" s="9"/>
      <c r="G317" s="9"/>
      <c r="H317" s="9"/>
      <c r="I317" s="9"/>
      <c r="J317" s="9"/>
      <c r="K317" s="9"/>
      <c r="L317" s="190"/>
      <c r="M317" s="9"/>
      <c r="N317" s="9"/>
      <c r="O317" s="9"/>
      <c r="P317" s="197"/>
      <c r="Q317" s="43"/>
      <c r="R317" s="43"/>
      <c r="S317" s="43"/>
      <c r="T317" s="43"/>
      <c r="U317" s="9"/>
    </row>
    <row r="318" spans="1:21" ht="12.75" x14ac:dyDescent="0.2">
      <c r="A318" s="9"/>
      <c r="B318" s="9"/>
      <c r="C318" s="9"/>
      <c r="D318" s="9"/>
      <c r="E318" s="9"/>
      <c r="F318" s="9"/>
      <c r="G318" s="9"/>
      <c r="H318" s="9"/>
      <c r="I318" s="9"/>
      <c r="J318" s="9"/>
      <c r="K318" s="9"/>
      <c r="L318" s="190"/>
      <c r="M318" s="9"/>
      <c r="N318" s="9"/>
      <c r="O318" s="9"/>
      <c r="P318" s="197"/>
      <c r="Q318" s="43"/>
      <c r="R318" s="43"/>
      <c r="S318" s="43"/>
      <c r="T318" s="43"/>
      <c r="U318" s="9"/>
    </row>
    <row r="319" spans="1:21" ht="12.75" x14ac:dyDescent="0.2">
      <c r="A319" s="9"/>
      <c r="B319" s="9"/>
      <c r="C319" s="9"/>
      <c r="D319" s="9"/>
      <c r="E319" s="9"/>
      <c r="F319" s="9"/>
      <c r="G319" s="9"/>
      <c r="H319" s="9"/>
      <c r="I319" s="9"/>
      <c r="J319" s="9"/>
      <c r="K319" s="9"/>
      <c r="L319" s="190"/>
      <c r="M319" s="9"/>
      <c r="N319" s="9"/>
      <c r="O319" s="9"/>
      <c r="P319" s="197"/>
      <c r="Q319" s="43"/>
      <c r="R319" s="43"/>
      <c r="S319" s="43"/>
      <c r="T319" s="43"/>
      <c r="U319" s="9"/>
    </row>
    <row r="320" spans="1:21" ht="12.75" x14ac:dyDescent="0.2">
      <c r="A320" s="9"/>
      <c r="B320" s="9"/>
      <c r="C320" s="9"/>
      <c r="D320" s="9"/>
      <c r="E320" s="9"/>
      <c r="F320" s="9"/>
      <c r="G320" s="9"/>
      <c r="H320" s="9"/>
      <c r="I320" s="9"/>
      <c r="J320" s="9"/>
      <c r="K320" s="9"/>
      <c r="L320" s="190"/>
      <c r="M320" s="9"/>
      <c r="N320" s="9"/>
      <c r="O320" s="9"/>
      <c r="P320" s="197"/>
      <c r="Q320" s="43"/>
      <c r="R320" s="43"/>
      <c r="S320" s="43"/>
      <c r="T320" s="43"/>
      <c r="U320" s="9"/>
    </row>
    <row r="321" spans="1:21" ht="12.75" x14ac:dyDescent="0.2">
      <c r="A321" s="9"/>
      <c r="B321" s="9"/>
      <c r="C321" s="9"/>
      <c r="D321" s="9"/>
      <c r="E321" s="9"/>
      <c r="F321" s="9"/>
      <c r="G321" s="9"/>
      <c r="H321" s="9"/>
      <c r="I321" s="9"/>
      <c r="J321" s="9"/>
      <c r="K321" s="9"/>
      <c r="L321" s="190"/>
      <c r="M321" s="9"/>
      <c r="N321" s="9"/>
      <c r="O321" s="9"/>
      <c r="P321" s="197"/>
      <c r="Q321" s="43"/>
      <c r="R321" s="43"/>
      <c r="S321" s="43"/>
      <c r="T321" s="43"/>
      <c r="U321" s="9"/>
    </row>
    <row r="322" spans="1:21" ht="12.75" x14ac:dyDescent="0.2">
      <c r="A322" s="9"/>
      <c r="B322" s="9"/>
      <c r="C322" s="9"/>
      <c r="D322" s="9"/>
      <c r="E322" s="9"/>
      <c r="F322" s="9"/>
      <c r="G322" s="9"/>
      <c r="H322" s="9"/>
      <c r="I322" s="9"/>
      <c r="J322" s="9"/>
      <c r="K322" s="9"/>
      <c r="L322" s="190"/>
      <c r="M322" s="9"/>
      <c r="N322" s="9"/>
      <c r="O322" s="9"/>
      <c r="P322" s="197"/>
      <c r="Q322" s="43"/>
      <c r="R322" s="43"/>
      <c r="S322" s="43"/>
      <c r="T322" s="43"/>
      <c r="U322" s="9"/>
    </row>
    <row r="323" spans="1:21" ht="12.75" x14ac:dyDescent="0.2">
      <c r="A323" s="9"/>
      <c r="B323" s="9"/>
      <c r="C323" s="9"/>
      <c r="D323" s="9"/>
      <c r="E323" s="9"/>
      <c r="F323" s="9"/>
      <c r="G323" s="9"/>
      <c r="H323" s="9"/>
      <c r="I323" s="9"/>
      <c r="J323" s="9"/>
      <c r="K323" s="9"/>
      <c r="L323" s="190"/>
      <c r="M323" s="9"/>
      <c r="N323" s="9"/>
      <c r="O323" s="9"/>
      <c r="P323" s="197"/>
      <c r="Q323" s="43"/>
      <c r="R323" s="43"/>
      <c r="S323" s="43"/>
      <c r="T323" s="43"/>
      <c r="U323" s="9"/>
    </row>
    <row r="324" spans="1:21" ht="12.75" x14ac:dyDescent="0.2">
      <c r="A324" s="9"/>
      <c r="B324" s="9"/>
      <c r="C324" s="9"/>
      <c r="D324" s="9"/>
      <c r="E324" s="9"/>
      <c r="F324" s="9"/>
      <c r="G324" s="9"/>
      <c r="H324" s="9"/>
      <c r="I324" s="9"/>
      <c r="J324" s="9"/>
      <c r="K324" s="9"/>
      <c r="L324" s="190"/>
      <c r="M324" s="9"/>
      <c r="N324" s="9"/>
      <c r="O324" s="9"/>
      <c r="P324" s="197"/>
      <c r="Q324" s="43"/>
      <c r="R324" s="43"/>
      <c r="S324" s="43"/>
      <c r="T324" s="43"/>
      <c r="U324" s="9"/>
    </row>
    <row r="325" spans="1:21" ht="12.75" x14ac:dyDescent="0.2">
      <c r="A325" s="9"/>
      <c r="B325" s="9"/>
      <c r="C325" s="9"/>
      <c r="D325" s="9"/>
      <c r="E325" s="9"/>
      <c r="F325" s="9"/>
      <c r="G325" s="9"/>
      <c r="H325" s="9"/>
      <c r="I325" s="9"/>
      <c r="J325" s="9"/>
      <c r="K325" s="9"/>
      <c r="L325" s="190"/>
      <c r="M325" s="9"/>
      <c r="N325" s="9"/>
      <c r="O325" s="9"/>
      <c r="P325" s="197"/>
      <c r="Q325" s="43"/>
      <c r="R325" s="43"/>
      <c r="S325" s="43"/>
      <c r="T325" s="43"/>
      <c r="U325" s="9"/>
    </row>
    <row r="326" spans="1:21" ht="12.75" x14ac:dyDescent="0.2">
      <c r="A326" s="9"/>
      <c r="B326" s="9"/>
      <c r="C326" s="9"/>
      <c r="D326" s="9"/>
      <c r="E326" s="9"/>
      <c r="F326" s="9"/>
      <c r="G326" s="9"/>
      <c r="H326" s="9"/>
      <c r="I326" s="9"/>
      <c r="J326" s="9"/>
      <c r="K326" s="9"/>
      <c r="L326" s="190"/>
      <c r="M326" s="9"/>
      <c r="N326" s="9"/>
      <c r="O326" s="9"/>
      <c r="P326" s="197"/>
      <c r="Q326" s="43"/>
      <c r="R326" s="43"/>
      <c r="S326" s="43"/>
      <c r="T326" s="43"/>
      <c r="U326" s="9"/>
    </row>
    <row r="327" spans="1:21" ht="12.75" x14ac:dyDescent="0.2">
      <c r="A327" s="9"/>
      <c r="B327" s="9"/>
      <c r="C327" s="9"/>
      <c r="D327" s="9"/>
      <c r="E327" s="9"/>
      <c r="F327" s="9"/>
      <c r="G327" s="9"/>
      <c r="H327" s="9"/>
      <c r="I327" s="9"/>
      <c r="J327" s="9"/>
      <c r="K327" s="9"/>
      <c r="L327" s="190"/>
      <c r="M327" s="9"/>
      <c r="N327" s="9"/>
      <c r="O327" s="9"/>
      <c r="P327" s="197"/>
      <c r="Q327" s="43"/>
      <c r="R327" s="43"/>
      <c r="S327" s="43"/>
      <c r="T327" s="43"/>
      <c r="U327" s="9"/>
    </row>
    <row r="328" spans="1:21" ht="12.75" x14ac:dyDescent="0.2">
      <c r="A328" s="9"/>
      <c r="B328" s="9"/>
      <c r="C328" s="9"/>
      <c r="D328" s="9"/>
      <c r="E328" s="9"/>
      <c r="F328" s="9"/>
      <c r="G328" s="9"/>
      <c r="H328" s="9"/>
      <c r="I328" s="9"/>
      <c r="J328" s="9"/>
      <c r="K328" s="9"/>
      <c r="L328" s="190"/>
      <c r="M328" s="9"/>
      <c r="N328" s="9"/>
      <c r="O328" s="9"/>
      <c r="P328" s="197"/>
      <c r="Q328" s="43"/>
      <c r="R328" s="43"/>
      <c r="S328" s="43"/>
      <c r="T328" s="43"/>
      <c r="U328" s="9"/>
    </row>
    <row r="329" spans="1:21" ht="12.75" x14ac:dyDescent="0.2">
      <c r="A329" s="9"/>
      <c r="B329" s="9"/>
      <c r="C329" s="9"/>
      <c r="D329" s="9"/>
      <c r="E329" s="9"/>
      <c r="F329" s="9"/>
      <c r="G329" s="9"/>
      <c r="H329" s="9"/>
      <c r="I329" s="9"/>
      <c r="J329" s="9"/>
      <c r="K329" s="9"/>
      <c r="L329" s="190"/>
      <c r="M329" s="9"/>
      <c r="N329" s="9"/>
      <c r="O329" s="9"/>
      <c r="P329" s="197"/>
      <c r="Q329" s="43"/>
      <c r="R329" s="43"/>
      <c r="S329" s="43"/>
      <c r="T329" s="43"/>
      <c r="U329" s="9"/>
    </row>
    <row r="330" spans="1:21" ht="12.75" x14ac:dyDescent="0.2">
      <c r="A330" s="9"/>
      <c r="B330" s="9"/>
      <c r="C330" s="9"/>
      <c r="D330" s="9"/>
      <c r="E330" s="9"/>
      <c r="F330" s="9"/>
      <c r="G330" s="9"/>
      <c r="H330" s="9"/>
      <c r="I330" s="9"/>
      <c r="J330" s="9"/>
      <c r="K330" s="9"/>
      <c r="L330" s="190"/>
      <c r="M330" s="9"/>
      <c r="N330" s="9"/>
      <c r="O330" s="9"/>
      <c r="P330" s="197"/>
      <c r="Q330" s="43"/>
      <c r="R330" s="43"/>
      <c r="S330" s="43"/>
      <c r="T330" s="43"/>
      <c r="U330" s="9"/>
    </row>
    <row r="331" spans="1:21" ht="12.75" x14ac:dyDescent="0.2">
      <c r="A331" s="9"/>
      <c r="B331" s="9"/>
      <c r="C331" s="9"/>
      <c r="D331" s="9"/>
      <c r="E331" s="9"/>
      <c r="F331" s="9"/>
      <c r="G331" s="9"/>
      <c r="H331" s="9"/>
      <c r="I331" s="9"/>
      <c r="J331" s="9"/>
      <c r="K331" s="9"/>
      <c r="L331" s="190"/>
      <c r="M331" s="9"/>
      <c r="N331" s="9"/>
      <c r="O331" s="9"/>
      <c r="P331" s="197"/>
      <c r="Q331" s="43"/>
      <c r="R331" s="43"/>
      <c r="S331" s="43"/>
      <c r="T331" s="43"/>
      <c r="U331" s="9"/>
    </row>
    <row r="332" spans="1:21" ht="12.75" x14ac:dyDescent="0.2">
      <c r="A332" s="9"/>
      <c r="B332" s="9"/>
      <c r="C332" s="9"/>
      <c r="D332" s="9"/>
      <c r="E332" s="9"/>
      <c r="F332" s="9"/>
      <c r="G332" s="9"/>
      <c r="H332" s="9"/>
      <c r="I332" s="9"/>
      <c r="J332" s="9"/>
      <c r="K332" s="9"/>
      <c r="L332" s="190"/>
      <c r="M332" s="9"/>
      <c r="N332" s="9"/>
      <c r="O332" s="9"/>
      <c r="P332" s="197"/>
      <c r="Q332" s="43"/>
      <c r="R332" s="43"/>
      <c r="S332" s="43"/>
      <c r="T332" s="43"/>
      <c r="U332" s="9"/>
    </row>
    <row r="333" spans="1:21" ht="12.75" x14ac:dyDescent="0.2">
      <c r="A333" s="9"/>
      <c r="B333" s="9"/>
      <c r="C333" s="9"/>
      <c r="D333" s="9"/>
      <c r="E333" s="9"/>
      <c r="F333" s="9"/>
      <c r="G333" s="9"/>
      <c r="H333" s="9"/>
      <c r="I333" s="9"/>
      <c r="J333" s="9"/>
      <c r="K333" s="9"/>
      <c r="L333" s="190"/>
      <c r="M333" s="9"/>
      <c r="N333" s="9"/>
      <c r="O333" s="9"/>
      <c r="P333" s="197"/>
      <c r="Q333" s="43"/>
      <c r="R333" s="43"/>
      <c r="S333" s="43"/>
      <c r="T333" s="43"/>
      <c r="U333" s="9"/>
    </row>
    <row r="334" spans="1:21" ht="12.75" x14ac:dyDescent="0.2">
      <c r="A334" s="9"/>
      <c r="B334" s="9"/>
      <c r="C334" s="9"/>
      <c r="D334" s="9"/>
      <c r="E334" s="9"/>
      <c r="F334" s="9"/>
      <c r="G334" s="9"/>
      <c r="H334" s="9"/>
      <c r="I334" s="9"/>
      <c r="J334" s="9"/>
      <c r="K334" s="9"/>
      <c r="L334" s="190"/>
      <c r="M334" s="9"/>
      <c r="N334" s="9"/>
      <c r="O334" s="9"/>
      <c r="P334" s="197"/>
      <c r="Q334" s="43"/>
      <c r="R334" s="43"/>
      <c r="S334" s="43"/>
      <c r="T334" s="43"/>
      <c r="U334" s="9"/>
    </row>
    <row r="335" spans="1:21" ht="12.75" x14ac:dyDescent="0.2">
      <c r="A335" s="9"/>
      <c r="B335" s="9"/>
      <c r="C335" s="9"/>
      <c r="D335" s="9"/>
      <c r="E335" s="9"/>
      <c r="F335" s="9"/>
      <c r="G335" s="9"/>
      <c r="H335" s="9"/>
      <c r="I335" s="9"/>
      <c r="J335" s="9"/>
      <c r="K335" s="9"/>
      <c r="L335" s="190"/>
      <c r="M335" s="9"/>
      <c r="N335" s="9"/>
      <c r="O335" s="9"/>
      <c r="P335" s="197"/>
      <c r="Q335" s="43"/>
      <c r="R335" s="43"/>
      <c r="S335" s="43"/>
      <c r="T335" s="43"/>
      <c r="U335" s="9"/>
    </row>
    <row r="336" spans="1:21" ht="12.75" x14ac:dyDescent="0.2">
      <c r="A336" s="9"/>
      <c r="B336" s="9"/>
      <c r="C336" s="9"/>
      <c r="D336" s="9"/>
      <c r="E336" s="9"/>
      <c r="F336" s="9"/>
      <c r="G336" s="9"/>
      <c r="H336" s="9"/>
      <c r="I336" s="9"/>
      <c r="J336" s="9"/>
      <c r="K336" s="9"/>
      <c r="L336" s="190"/>
      <c r="M336" s="9"/>
      <c r="N336" s="9"/>
      <c r="O336" s="9"/>
      <c r="P336" s="197"/>
      <c r="Q336" s="43"/>
      <c r="R336" s="43"/>
      <c r="S336" s="43"/>
      <c r="T336" s="43"/>
      <c r="U336" s="9"/>
    </row>
    <row r="337" spans="1:21" ht="12.75" x14ac:dyDescent="0.2">
      <c r="A337" s="9"/>
      <c r="B337" s="9"/>
      <c r="C337" s="9"/>
      <c r="D337" s="9"/>
      <c r="E337" s="9"/>
      <c r="F337" s="9"/>
      <c r="G337" s="9"/>
      <c r="H337" s="9"/>
      <c r="I337" s="9"/>
      <c r="J337" s="9"/>
      <c r="K337" s="9"/>
      <c r="L337" s="190"/>
      <c r="M337" s="9"/>
      <c r="N337" s="9"/>
      <c r="O337" s="9"/>
      <c r="P337" s="197"/>
      <c r="Q337" s="43"/>
      <c r="R337" s="43"/>
      <c r="S337" s="43"/>
      <c r="T337" s="43"/>
      <c r="U337" s="9"/>
    </row>
    <row r="338" spans="1:21" ht="12.75" x14ac:dyDescent="0.2">
      <c r="A338" s="9"/>
      <c r="B338" s="9"/>
      <c r="C338" s="9"/>
      <c r="D338" s="9"/>
      <c r="E338" s="9"/>
      <c r="F338" s="9"/>
      <c r="G338" s="9"/>
      <c r="H338" s="9"/>
      <c r="I338" s="9"/>
      <c r="J338" s="9"/>
      <c r="K338" s="9"/>
      <c r="L338" s="190"/>
      <c r="M338" s="9"/>
      <c r="N338" s="9"/>
      <c r="O338" s="9"/>
      <c r="P338" s="197"/>
      <c r="Q338" s="43"/>
      <c r="R338" s="43"/>
      <c r="S338" s="43"/>
      <c r="T338" s="43"/>
      <c r="U338" s="9"/>
    </row>
    <row r="339" spans="1:21" ht="12.75" x14ac:dyDescent="0.2">
      <c r="A339" s="9"/>
      <c r="B339" s="9"/>
      <c r="C339" s="9"/>
      <c r="D339" s="9"/>
      <c r="E339" s="9"/>
      <c r="F339" s="9"/>
      <c r="G339" s="9"/>
      <c r="H339" s="9"/>
      <c r="I339" s="9"/>
      <c r="J339" s="9"/>
      <c r="K339" s="9"/>
      <c r="L339" s="190"/>
      <c r="M339" s="9"/>
      <c r="N339" s="9"/>
      <c r="O339" s="9"/>
      <c r="P339" s="197"/>
      <c r="Q339" s="43"/>
      <c r="R339" s="43"/>
      <c r="S339" s="43"/>
      <c r="T339" s="43"/>
      <c r="U339" s="9"/>
    </row>
    <row r="340" spans="1:21" ht="12.75" x14ac:dyDescent="0.2">
      <c r="A340" s="9"/>
      <c r="B340" s="9"/>
      <c r="C340" s="9"/>
      <c r="D340" s="9"/>
      <c r="E340" s="9"/>
      <c r="F340" s="9"/>
      <c r="G340" s="9"/>
      <c r="H340" s="9"/>
      <c r="I340" s="9"/>
      <c r="J340" s="9"/>
      <c r="K340" s="9"/>
      <c r="L340" s="190"/>
      <c r="M340" s="9"/>
      <c r="N340" s="9"/>
      <c r="O340" s="9"/>
      <c r="P340" s="197"/>
      <c r="Q340" s="43"/>
      <c r="R340" s="43"/>
      <c r="S340" s="43"/>
      <c r="T340" s="43"/>
      <c r="U340" s="9"/>
    </row>
    <row r="341" spans="1:21" ht="12.75" x14ac:dyDescent="0.2">
      <c r="A341" s="9"/>
      <c r="B341" s="9"/>
      <c r="C341" s="9"/>
      <c r="D341" s="9"/>
      <c r="E341" s="9"/>
      <c r="F341" s="9"/>
      <c r="G341" s="9"/>
      <c r="H341" s="9"/>
      <c r="I341" s="9"/>
      <c r="J341" s="9"/>
      <c r="K341" s="9"/>
      <c r="L341" s="190"/>
      <c r="M341" s="9"/>
      <c r="N341" s="9"/>
      <c r="O341" s="9"/>
      <c r="P341" s="197"/>
      <c r="Q341" s="43"/>
      <c r="R341" s="43"/>
      <c r="S341" s="43"/>
      <c r="T341" s="43"/>
      <c r="U341" s="9"/>
    </row>
    <row r="342" spans="1:21" ht="12.75" x14ac:dyDescent="0.2">
      <c r="A342" s="9"/>
      <c r="B342" s="9"/>
      <c r="C342" s="9"/>
      <c r="D342" s="9"/>
      <c r="E342" s="9"/>
      <c r="F342" s="9"/>
      <c r="G342" s="9"/>
      <c r="H342" s="9"/>
      <c r="I342" s="9"/>
      <c r="J342" s="9"/>
      <c r="K342" s="9"/>
      <c r="L342" s="190"/>
      <c r="M342" s="9"/>
      <c r="N342" s="9"/>
      <c r="O342" s="9"/>
      <c r="P342" s="197"/>
      <c r="Q342" s="43"/>
      <c r="R342" s="43"/>
      <c r="S342" s="43"/>
      <c r="T342" s="43"/>
      <c r="U342" s="9"/>
    </row>
    <row r="343" spans="1:21" ht="12.75" x14ac:dyDescent="0.2">
      <c r="A343" s="9"/>
      <c r="B343" s="9"/>
      <c r="C343" s="9"/>
      <c r="D343" s="9"/>
      <c r="E343" s="9"/>
      <c r="F343" s="9"/>
      <c r="G343" s="9"/>
      <c r="H343" s="9"/>
      <c r="I343" s="9"/>
      <c r="J343" s="9"/>
      <c r="K343" s="9"/>
      <c r="L343" s="190"/>
      <c r="M343" s="9"/>
      <c r="N343" s="9"/>
      <c r="O343" s="9"/>
      <c r="P343" s="197"/>
      <c r="Q343" s="43"/>
      <c r="R343" s="43"/>
      <c r="S343" s="43"/>
      <c r="T343" s="43"/>
      <c r="U343" s="9"/>
    </row>
    <row r="344" spans="1:21" ht="12.75" x14ac:dyDescent="0.2">
      <c r="A344" s="9"/>
      <c r="B344" s="9"/>
      <c r="C344" s="9"/>
      <c r="D344" s="9"/>
      <c r="E344" s="9"/>
      <c r="F344" s="9"/>
      <c r="G344" s="9"/>
      <c r="H344" s="9"/>
      <c r="I344" s="9"/>
      <c r="J344" s="9"/>
      <c r="K344" s="9"/>
      <c r="L344" s="190"/>
      <c r="M344" s="9"/>
      <c r="N344" s="9"/>
      <c r="O344" s="9"/>
      <c r="P344" s="197"/>
      <c r="Q344" s="43"/>
      <c r="R344" s="43"/>
      <c r="S344" s="43"/>
      <c r="T344" s="43"/>
      <c r="U344" s="9"/>
    </row>
    <row r="345" spans="1:21" ht="12.75" x14ac:dyDescent="0.2">
      <c r="A345" s="9"/>
      <c r="B345" s="9"/>
      <c r="C345" s="9"/>
      <c r="D345" s="9"/>
      <c r="E345" s="9"/>
      <c r="F345" s="9"/>
      <c r="G345" s="9"/>
      <c r="H345" s="9"/>
      <c r="I345" s="9"/>
      <c r="J345" s="9"/>
      <c r="K345" s="9"/>
      <c r="L345" s="190"/>
      <c r="M345" s="9"/>
      <c r="N345" s="9"/>
      <c r="O345" s="9"/>
      <c r="P345" s="197"/>
      <c r="Q345" s="43"/>
      <c r="R345" s="43"/>
      <c r="S345" s="43"/>
      <c r="T345" s="43"/>
      <c r="U345" s="9"/>
    </row>
    <row r="346" spans="1:21" ht="12.75" x14ac:dyDescent="0.2">
      <c r="A346" s="9"/>
      <c r="B346" s="9"/>
      <c r="C346" s="9"/>
      <c r="D346" s="9"/>
      <c r="E346" s="9"/>
      <c r="F346" s="9"/>
      <c r="G346" s="9"/>
      <c r="H346" s="9"/>
      <c r="I346" s="9"/>
      <c r="J346" s="9"/>
      <c r="K346" s="9"/>
      <c r="L346" s="190"/>
      <c r="M346" s="9"/>
      <c r="N346" s="9"/>
      <c r="O346" s="9"/>
      <c r="P346" s="197"/>
      <c r="Q346" s="43"/>
      <c r="R346" s="43"/>
      <c r="S346" s="43"/>
      <c r="T346" s="43"/>
      <c r="U346" s="9"/>
    </row>
    <row r="347" spans="1:21" ht="12.75" x14ac:dyDescent="0.2">
      <c r="A347" s="9"/>
      <c r="B347" s="9"/>
      <c r="C347" s="9"/>
      <c r="D347" s="9"/>
      <c r="E347" s="9"/>
      <c r="F347" s="9"/>
      <c r="G347" s="9"/>
      <c r="H347" s="9"/>
      <c r="I347" s="9"/>
      <c r="J347" s="9"/>
      <c r="K347" s="9"/>
      <c r="L347" s="190"/>
      <c r="M347" s="9"/>
      <c r="N347" s="9"/>
      <c r="O347" s="9"/>
      <c r="P347" s="197"/>
      <c r="Q347" s="43"/>
      <c r="R347" s="43"/>
      <c r="S347" s="43"/>
      <c r="T347" s="43"/>
      <c r="U347" s="9"/>
    </row>
    <row r="348" spans="1:21" ht="12.75" x14ac:dyDescent="0.2">
      <c r="A348" s="9"/>
      <c r="B348" s="9"/>
      <c r="C348" s="9"/>
      <c r="D348" s="9"/>
      <c r="E348" s="9"/>
      <c r="F348" s="9"/>
      <c r="G348" s="9"/>
      <c r="H348" s="9"/>
      <c r="I348" s="9"/>
      <c r="J348" s="9"/>
      <c r="K348" s="9"/>
      <c r="L348" s="190"/>
      <c r="M348" s="9"/>
      <c r="N348" s="9"/>
      <c r="O348" s="9"/>
      <c r="P348" s="197"/>
      <c r="Q348" s="43"/>
      <c r="R348" s="43"/>
      <c r="S348" s="43"/>
      <c r="T348" s="43"/>
      <c r="U348" s="9"/>
    </row>
    <row r="349" spans="1:21" ht="12.75" x14ac:dyDescent="0.2">
      <c r="A349" s="9"/>
      <c r="B349" s="9"/>
      <c r="C349" s="9"/>
      <c r="D349" s="9"/>
      <c r="E349" s="9"/>
      <c r="F349" s="9"/>
      <c r="G349" s="9"/>
      <c r="H349" s="9"/>
      <c r="I349" s="9"/>
      <c r="J349" s="9"/>
      <c r="K349" s="9"/>
      <c r="L349" s="190"/>
      <c r="M349" s="9"/>
      <c r="N349" s="9"/>
      <c r="O349" s="9"/>
      <c r="P349" s="197"/>
      <c r="Q349" s="43"/>
      <c r="R349" s="43"/>
      <c r="S349" s="43"/>
      <c r="T349" s="43"/>
      <c r="U349" s="9"/>
    </row>
    <row r="350" spans="1:21" ht="12.75" x14ac:dyDescent="0.2">
      <c r="A350" s="9"/>
      <c r="B350" s="9"/>
      <c r="C350" s="9"/>
      <c r="D350" s="9"/>
      <c r="E350" s="9"/>
      <c r="F350" s="9"/>
      <c r="G350" s="9"/>
      <c r="H350" s="9"/>
      <c r="I350" s="9"/>
      <c r="J350" s="9"/>
      <c r="K350" s="9"/>
      <c r="L350" s="190"/>
      <c r="M350" s="9"/>
      <c r="N350" s="9"/>
      <c r="O350" s="9"/>
      <c r="P350" s="197"/>
      <c r="Q350" s="43"/>
      <c r="R350" s="43"/>
      <c r="S350" s="43"/>
      <c r="T350" s="43"/>
      <c r="U350" s="9"/>
    </row>
    <row r="351" spans="1:21" ht="12.75" x14ac:dyDescent="0.2">
      <c r="A351" s="9"/>
      <c r="B351" s="9"/>
      <c r="C351" s="9"/>
      <c r="D351" s="9"/>
      <c r="E351" s="9"/>
      <c r="F351" s="9"/>
      <c r="G351" s="9"/>
      <c r="H351" s="9"/>
      <c r="I351" s="9"/>
      <c r="J351" s="9"/>
      <c r="K351" s="9"/>
      <c r="L351" s="190"/>
      <c r="M351" s="9"/>
      <c r="N351" s="9"/>
      <c r="O351" s="9"/>
      <c r="P351" s="197"/>
      <c r="Q351" s="43"/>
      <c r="R351" s="43"/>
      <c r="S351" s="43"/>
      <c r="T351" s="43"/>
      <c r="U351" s="9"/>
    </row>
    <row r="352" spans="1:21" ht="12.75" x14ac:dyDescent="0.2">
      <c r="A352" s="9"/>
      <c r="B352" s="9"/>
      <c r="C352" s="9"/>
      <c r="D352" s="9"/>
      <c r="E352" s="9"/>
      <c r="F352" s="9"/>
      <c r="G352" s="9"/>
      <c r="H352" s="9"/>
      <c r="I352" s="9"/>
      <c r="J352" s="9"/>
      <c r="K352" s="9"/>
      <c r="L352" s="190"/>
      <c r="M352" s="9"/>
      <c r="N352" s="9"/>
      <c r="O352" s="9"/>
      <c r="P352" s="197"/>
      <c r="Q352" s="43"/>
      <c r="R352" s="43"/>
      <c r="S352" s="43"/>
      <c r="T352" s="43"/>
      <c r="U352" s="9"/>
    </row>
    <row r="353" spans="1:21" ht="12.75" x14ac:dyDescent="0.2">
      <c r="A353" s="9"/>
      <c r="B353" s="9"/>
      <c r="C353" s="9"/>
      <c r="D353" s="9"/>
      <c r="E353" s="9"/>
      <c r="F353" s="9"/>
      <c r="G353" s="9"/>
      <c r="H353" s="9"/>
      <c r="I353" s="9"/>
      <c r="J353" s="9"/>
      <c r="K353" s="9"/>
      <c r="L353" s="190"/>
      <c r="M353" s="9"/>
      <c r="N353" s="9"/>
      <c r="O353" s="9"/>
      <c r="P353" s="197"/>
      <c r="Q353" s="43"/>
      <c r="R353" s="43"/>
      <c r="S353" s="43"/>
      <c r="T353" s="43"/>
      <c r="U353" s="9"/>
    </row>
    <row r="354" spans="1:21" ht="12.75" x14ac:dyDescent="0.2">
      <c r="A354" s="9"/>
      <c r="B354" s="9"/>
      <c r="C354" s="9"/>
      <c r="D354" s="9"/>
      <c r="E354" s="9"/>
      <c r="F354" s="9"/>
      <c r="G354" s="9"/>
      <c r="H354" s="9"/>
      <c r="I354" s="9"/>
      <c r="J354" s="9"/>
      <c r="K354" s="9"/>
      <c r="L354" s="190"/>
      <c r="M354" s="9"/>
      <c r="N354" s="9"/>
      <c r="O354" s="9"/>
      <c r="P354" s="197"/>
      <c r="Q354" s="43"/>
      <c r="R354" s="43"/>
      <c r="S354" s="43"/>
      <c r="T354" s="43"/>
      <c r="U354" s="9"/>
    </row>
    <row r="355" spans="1:21" ht="12.75" x14ac:dyDescent="0.2">
      <c r="A355" s="9"/>
      <c r="B355" s="9"/>
      <c r="C355" s="9"/>
      <c r="D355" s="9"/>
      <c r="E355" s="9"/>
      <c r="F355" s="9"/>
      <c r="G355" s="9"/>
      <c r="H355" s="9"/>
      <c r="I355" s="9"/>
      <c r="J355" s="9"/>
      <c r="K355" s="9"/>
      <c r="L355" s="190"/>
      <c r="M355" s="9"/>
      <c r="N355" s="9"/>
      <c r="O355" s="9"/>
      <c r="P355" s="197"/>
      <c r="Q355" s="43"/>
      <c r="R355" s="43"/>
      <c r="S355" s="43"/>
      <c r="T355" s="43"/>
      <c r="U355" s="9"/>
    </row>
    <row r="356" spans="1:21" ht="12.75" x14ac:dyDescent="0.2">
      <c r="A356" s="9"/>
      <c r="B356" s="9"/>
      <c r="C356" s="9"/>
      <c r="D356" s="9"/>
      <c r="E356" s="9"/>
      <c r="F356" s="9"/>
      <c r="G356" s="9"/>
      <c r="H356" s="9"/>
      <c r="I356" s="9"/>
      <c r="J356" s="9"/>
      <c r="K356" s="9"/>
      <c r="L356" s="190"/>
      <c r="M356" s="9"/>
      <c r="N356" s="9"/>
      <c r="O356" s="9"/>
      <c r="P356" s="197"/>
      <c r="Q356" s="43"/>
      <c r="R356" s="43"/>
      <c r="S356" s="43"/>
      <c r="T356" s="43"/>
      <c r="U356" s="9"/>
    </row>
    <row r="357" spans="1:21" ht="12.75" x14ac:dyDescent="0.2">
      <c r="A357" s="9"/>
      <c r="B357" s="9"/>
      <c r="C357" s="9"/>
      <c r="D357" s="9"/>
      <c r="E357" s="9"/>
      <c r="F357" s="9"/>
      <c r="G357" s="9"/>
      <c r="H357" s="9"/>
      <c r="I357" s="9"/>
      <c r="J357" s="9"/>
      <c r="K357" s="9"/>
      <c r="L357" s="190"/>
      <c r="M357" s="9"/>
      <c r="N357" s="9"/>
      <c r="O357" s="9"/>
      <c r="P357" s="197"/>
      <c r="Q357" s="43"/>
      <c r="R357" s="43"/>
      <c r="S357" s="43"/>
      <c r="T357" s="43"/>
      <c r="U357" s="9"/>
    </row>
    <row r="358" spans="1:21" ht="12.75" x14ac:dyDescent="0.2">
      <c r="A358" s="9"/>
      <c r="B358" s="9"/>
      <c r="C358" s="9"/>
      <c r="D358" s="9"/>
      <c r="E358" s="9"/>
      <c r="F358" s="9"/>
      <c r="G358" s="9"/>
      <c r="H358" s="9"/>
      <c r="I358" s="9"/>
      <c r="J358" s="9"/>
      <c r="K358" s="9"/>
      <c r="L358" s="190"/>
      <c r="M358" s="9"/>
      <c r="N358" s="9"/>
      <c r="O358" s="9"/>
      <c r="P358" s="197"/>
      <c r="Q358" s="43"/>
      <c r="R358" s="43"/>
      <c r="S358" s="43"/>
      <c r="T358" s="43"/>
      <c r="U358" s="9"/>
    </row>
    <row r="359" spans="1:21" ht="12.75" x14ac:dyDescent="0.2">
      <c r="A359" s="9"/>
      <c r="B359" s="9"/>
      <c r="C359" s="9"/>
      <c r="D359" s="9"/>
      <c r="E359" s="9"/>
      <c r="F359" s="9"/>
      <c r="G359" s="9"/>
      <c r="H359" s="9"/>
      <c r="I359" s="9"/>
      <c r="J359" s="9"/>
      <c r="K359" s="9"/>
      <c r="L359" s="190"/>
      <c r="M359" s="9"/>
      <c r="N359" s="9"/>
      <c r="O359" s="9"/>
      <c r="P359" s="197"/>
      <c r="Q359" s="43"/>
      <c r="R359" s="43"/>
      <c r="S359" s="43"/>
      <c r="T359" s="43"/>
      <c r="U359" s="9"/>
    </row>
    <row r="360" spans="1:21" ht="12.75" x14ac:dyDescent="0.2">
      <c r="A360" s="9"/>
      <c r="B360" s="9"/>
      <c r="C360" s="9"/>
      <c r="D360" s="9"/>
      <c r="E360" s="9"/>
      <c r="F360" s="9"/>
      <c r="G360" s="9"/>
      <c r="H360" s="9"/>
      <c r="I360" s="9"/>
      <c r="J360" s="9"/>
      <c r="K360" s="9"/>
      <c r="L360" s="190"/>
      <c r="M360" s="9"/>
      <c r="N360" s="9"/>
      <c r="O360" s="9"/>
      <c r="P360" s="197"/>
      <c r="Q360" s="43"/>
      <c r="R360" s="43"/>
      <c r="S360" s="43"/>
      <c r="T360" s="43"/>
      <c r="U360" s="9"/>
    </row>
    <row r="361" spans="1:21" ht="12.75" x14ac:dyDescent="0.2">
      <c r="A361" s="9"/>
      <c r="B361" s="9"/>
      <c r="C361" s="9"/>
      <c r="D361" s="9"/>
      <c r="E361" s="9"/>
      <c r="F361" s="9"/>
      <c r="G361" s="9"/>
      <c r="H361" s="9"/>
      <c r="I361" s="9"/>
      <c r="J361" s="9"/>
      <c r="K361" s="9"/>
      <c r="L361" s="190"/>
      <c r="M361" s="9"/>
      <c r="N361" s="9"/>
      <c r="O361" s="9"/>
      <c r="P361" s="197"/>
      <c r="Q361" s="43"/>
      <c r="R361" s="43"/>
      <c r="S361" s="43"/>
      <c r="T361" s="43"/>
      <c r="U361" s="9"/>
    </row>
    <row r="362" spans="1:21" ht="12.75" x14ac:dyDescent="0.2">
      <c r="A362" s="9"/>
      <c r="B362" s="9"/>
      <c r="C362" s="9"/>
      <c r="D362" s="9"/>
      <c r="E362" s="9"/>
      <c r="F362" s="9"/>
      <c r="G362" s="9"/>
      <c r="H362" s="9"/>
      <c r="I362" s="9"/>
      <c r="J362" s="9"/>
      <c r="K362" s="9"/>
      <c r="L362" s="190"/>
      <c r="M362" s="9"/>
      <c r="N362" s="9"/>
      <c r="O362" s="9"/>
      <c r="P362" s="197"/>
      <c r="Q362" s="43"/>
      <c r="R362" s="43"/>
      <c r="S362" s="43"/>
      <c r="T362" s="43"/>
      <c r="U362" s="9"/>
    </row>
    <row r="363" spans="1:21" ht="12.75" x14ac:dyDescent="0.2">
      <c r="A363" s="9"/>
      <c r="B363" s="9"/>
      <c r="C363" s="9"/>
      <c r="D363" s="9"/>
      <c r="E363" s="9"/>
      <c r="F363" s="9"/>
      <c r="G363" s="9"/>
      <c r="H363" s="9"/>
      <c r="I363" s="9"/>
      <c r="J363" s="9"/>
      <c r="K363" s="9"/>
      <c r="L363" s="190"/>
      <c r="M363" s="9"/>
      <c r="N363" s="9"/>
      <c r="O363" s="9"/>
      <c r="P363" s="197"/>
      <c r="Q363" s="43"/>
      <c r="R363" s="43"/>
      <c r="S363" s="43"/>
      <c r="T363" s="43"/>
      <c r="U363" s="9"/>
    </row>
    <row r="364" spans="1:21" ht="12.75" x14ac:dyDescent="0.2">
      <c r="A364" s="9"/>
      <c r="B364" s="9"/>
      <c r="C364" s="9"/>
      <c r="D364" s="9"/>
      <c r="E364" s="9"/>
      <c r="F364" s="9"/>
      <c r="G364" s="9"/>
      <c r="H364" s="9"/>
      <c r="I364" s="9"/>
      <c r="J364" s="9"/>
      <c r="K364" s="9"/>
      <c r="L364" s="190"/>
      <c r="M364" s="9"/>
      <c r="N364" s="9"/>
      <c r="O364" s="9"/>
      <c r="P364" s="197"/>
      <c r="Q364" s="43"/>
      <c r="R364" s="43"/>
      <c r="S364" s="43"/>
      <c r="T364" s="43"/>
      <c r="U364" s="9"/>
    </row>
    <row r="365" spans="1:21" ht="12.75" x14ac:dyDescent="0.2">
      <c r="A365" s="9"/>
      <c r="B365" s="9"/>
      <c r="C365" s="9"/>
      <c r="D365" s="9"/>
      <c r="E365" s="9"/>
      <c r="F365" s="9"/>
      <c r="G365" s="9"/>
      <c r="H365" s="9"/>
      <c r="I365" s="9"/>
      <c r="J365" s="9"/>
      <c r="K365" s="9"/>
      <c r="L365" s="190"/>
      <c r="M365" s="9"/>
      <c r="N365" s="9"/>
      <c r="O365" s="9"/>
      <c r="P365" s="197"/>
      <c r="Q365" s="43"/>
      <c r="R365" s="43"/>
      <c r="S365" s="43"/>
      <c r="T365" s="43"/>
      <c r="U365" s="9"/>
    </row>
    <row r="366" spans="1:21" ht="12.75" x14ac:dyDescent="0.2">
      <c r="A366" s="9"/>
      <c r="B366" s="9"/>
      <c r="C366" s="9"/>
      <c r="D366" s="9"/>
      <c r="E366" s="9"/>
      <c r="F366" s="9"/>
      <c r="G366" s="9"/>
      <c r="H366" s="9"/>
      <c r="I366" s="9"/>
      <c r="J366" s="9"/>
      <c r="K366" s="9"/>
      <c r="L366" s="190"/>
      <c r="M366" s="9"/>
      <c r="N366" s="9"/>
      <c r="O366" s="9"/>
      <c r="P366" s="197"/>
      <c r="Q366" s="43"/>
      <c r="R366" s="43"/>
      <c r="S366" s="43"/>
      <c r="T366" s="43"/>
      <c r="U366" s="9"/>
    </row>
    <row r="367" spans="1:21" ht="12.75" x14ac:dyDescent="0.2">
      <c r="A367" s="9"/>
      <c r="B367" s="9"/>
      <c r="C367" s="9"/>
      <c r="D367" s="9"/>
      <c r="E367" s="9"/>
      <c r="F367" s="9"/>
      <c r="G367" s="9"/>
      <c r="H367" s="9"/>
      <c r="I367" s="9"/>
      <c r="J367" s="9"/>
      <c r="K367" s="9"/>
      <c r="L367" s="190"/>
      <c r="M367" s="9"/>
      <c r="N367" s="9"/>
      <c r="O367" s="9"/>
      <c r="P367" s="197"/>
      <c r="Q367" s="43"/>
      <c r="R367" s="43"/>
      <c r="S367" s="43"/>
      <c r="T367" s="43"/>
      <c r="U367" s="9"/>
    </row>
    <row r="368" spans="1:21" ht="12.75" x14ac:dyDescent="0.2">
      <c r="A368" s="9"/>
      <c r="B368" s="9"/>
      <c r="C368" s="9"/>
      <c r="D368" s="9"/>
      <c r="E368" s="9"/>
      <c r="F368" s="9"/>
      <c r="G368" s="9"/>
      <c r="H368" s="9"/>
      <c r="I368" s="9"/>
      <c r="J368" s="9"/>
      <c r="K368" s="9"/>
      <c r="L368" s="190"/>
      <c r="M368" s="9"/>
      <c r="N368" s="9"/>
      <c r="O368" s="9"/>
      <c r="P368" s="197"/>
      <c r="Q368" s="43"/>
      <c r="R368" s="43"/>
      <c r="S368" s="43"/>
      <c r="T368" s="43"/>
      <c r="U368" s="9"/>
    </row>
    <row r="369" spans="1:21" ht="12.75" x14ac:dyDescent="0.2">
      <c r="A369" s="9"/>
      <c r="B369" s="9"/>
      <c r="C369" s="9"/>
      <c r="D369" s="9"/>
      <c r="E369" s="9"/>
      <c r="F369" s="9"/>
      <c r="G369" s="9"/>
      <c r="H369" s="9"/>
      <c r="I369" s="9"/>
      <c r="J369" s="9"/>
      <c r="K369" s="9"/>
      <c r="L369" s="190"/>
      <c r="M369" s="9"/>
      <c r="N369" s="9"/>
      <c r="O369" s="9"/>
      <c r="P369" s="197"/>
      <c r="Q369" s="43"/>
      <c r="R369" s="43"/>
      <c r="S369" s="43"/>
      <c r="T369" s="43"/>
      <c r="U369" s="9"/>
    </row>
    <row r="370" spans="1:21" ht="12.75" x14ac:dyDescent="0.2">
      <c r="A370" s="9"/>
      <c r="B370" s="9"/>
      <c r="C370" s="9"/>
      <c r="D370" s="9"/>
      <c r="E370" s="9"/>
      <c r="F370" s="9"/>
      <c r="G370" s="9"/>
      <c r="H370" s="9"/>
      <c r="I370" s="9"/>
      <c r="J370" s="9"/>
      <c r="K370" s="9"/>
      <c r="L370" s="190"/>
      <c r="M370" s="9"/>
      <c r="N370" s="9"/>
      <c r="O370" s="9"/>
      <c r="P370" s="197"/>
      <c r="Q370" s="43"/>
      <c r="R370" s="43"/>
      <c r="S370" s="43"/>
      <c r="T370" s="43"/>
      <c r="U370" s="9"/>
    </row>
    <row r="371" spans="1:21" ht="12.75" x14ac:dyDescent="0.2">
      <c r="A371" s="9"/>
      <c r="B371" s="9"/>
      <c r="C371" s="9"/>
      <c r="D371" s="9"/>
      <c r="E371" s="9"/>
      <c r="F371" s="9"/>
      <c r="G371" s="9"/>
      <c r="H371" s="9"/>
      <c r="I371" s="9"/>
      <c r="J371" s="9"/>
      <c r="K371" s="9"/>
      <c r="L371" s="190"/>
      <c r="M371" s="9"/>
      <c r="N371" s="9"/>
      <c r="O371" s="9"/>
      <c r="P371" s="197"/>
      <c r="Q371" s="43"/>
      <c r="R371" s="43"/>
      <c r="S371" s="43"/>
      <c r="T371" s="43"/>
      <c r="U371" s="9"/>
    </row>
    <row r="372" spans="1:21" ht="12.75" x14ac:dyDescent="0.2">
      <c r="A372" s="9"/>
      <c r="B372" s="9"/>
      <c r="C372" s="9"/>
      <c r="D372" s="9"/>
      <c r="E372" s="9"/>
      <c r="F372" s="9"/>
      <c r="G372" s="9"/>
      <c r="H372" s="9"/>
      <c r="I372" s="9"/>
      <c r="J372" s="9"/>
      <c r="K372" s="9"/>
      <c r="L372" s="190"/>
      <c r="M372" s="9"/>
      <c r="N372" s="9"/>
      <c r="O372" s="9"/>
      <c r="P372" s="197"/>
      <c r="Q372" s="43"/>
      <c r="R372" s="43"/>
      <c r="S372" s="43"/>
      <c r="T372" s="43"/>
      <c r="U372" s="9"/>
    </row>
    <row r="373" spans="1:21" ht="12.75" x14ac:dyDescent="0.2">
      <c r="A373" s="9"/>
      <c r="B373" s="9"/>
      <c r="C373" s="9"/>
      <c r="D373" s="9"/>
      <c r="E373" s="9"/>
      <c r="F373" s="9"/>
      <c r="G373" s="9"/>
      <c r="H373" s="9"/>
      <c r="I373" s="9"/>
      <c r="J373" s="9"/>
      <c r="K373" s="9"/>
      <c r="L373" s="190"/>
      <c r="M373" s="9"/>
      <c r="N373" s="9"/>
      <c r="O373" s="9"/>
      <c r="P373" s="197"/>
      <c r="Q373" s="43"/>
      <c r="R373" s="43"/>
      <c r="S373" s="43"/>
      <c r="T373" s="43"/>
      <c r="U373" s="9"/>
    </row>
    <row r="374" spans="1:21" ht="12.75" x14ac:dyDescent="0.2">
      <c r="A374" s="9"/>
      <c r="B374" s="9"/>
      <c r="C374" s="9"/>
      <c r="D374" s="9"/>
      <c r="E374" s="9"/>
      <c r="F374" s="9"/>
      <c r="G374" s="9"/>
      <c r="H374" s="9"/>
      <c r="I374" s="9"/>
      <c r="J374" s="9"/>
      <c r="K374" s="9"/>
      <c r="L374" s="190"/>
      <c r="M374" s="9"/>
      <c r="N374" s="9"/>
      <c r="O374" s="9"/>
      <c r="P374" s="197"/>
      <c r="Q374" s="43"/>
      <c r="R374" s="43"/>
      <c r="S374" s="43"/>
      <c r="T374" s="43"/>
      <c r="U374" s="9"/>
    </row>
    <row r="375" spans="1:21" ht="12.75" x14ac:dyDescent="0.2">
      <c r="A375" s="9"/>
      <c r="B375" s="9"/>
      <c r="C375" s="9"/>
      <c r="D375" s="9"/>
      <c r="E375" s="9"/>
      <c r="F375" s="9"/>
      <c r="G375" s="9"/>
      <c r="H375" s="9"/>
      <c r="I375" s="9"/>
      <c r="J375" s="9"/>
      <c r="K375" s="9"/>
      <c r="L375" s="190"/>
      <c r="M375" s="9"/>
      <c r="N375" s="9"/>
      <c r="O375" s="9"/>
      <c r="P375" s="197"/>
      <c r="Q375" s="43"/>
      <c r="R375" s="43"/>
      <c r="S375" s="43"/>
      <c r="T375" s="43"/>
      <c r="U375" s="9"/>
    </row>
    <row r="376" spans="1:21" ht="12.75" x14ac:dyDescent="0.2">
      <c r="A376" s="9"/>
      <c r="B376" s="9"/>
      <c r="C376" s="9"/>
      <c r="D376" s="9"/>
      <c r="E376" s="9"/>
      <c r="F376" s="9"/>
      <c r="G376" s="9"/>
      <c r="H376" s="9"/>
      <c r="I376" s="9"/>
      <c r="J376" s="9"/>
      <c r="K376" s="9"/>
      <c r="L376" s="190"/>
      <c r="M376" s="9"/>
      <c r="N376" s="9"/>
      <c r="O376" s="9"/>
      <c r="P376" s="197"/>
      <c r="Q376" s="43"/>
      <c r="R376" s="43"/>
      <c r="S376" s="43"/>
      <c r="T376" s="43"/>
      <c r="U376" s="9"/>
    </row>
    <row r="377" spans="1:21" ht="12.75" x14ac:dyDescent="0.2">
      <c r="A377" s="9"/>
      <c r="B377" s="9"/>
      <c r="C377" s="9"/>
      <c r="D377" s="9"/>
      <c r="E377" s="9"/>
      <c r="F377" s="9"/>
      <c r="G377" s="9"/>
      <c r="H377" s="9"/>
      <c r="I377" s="9"/>
      <c r="J377" s="9"/>
      <c r="K377" s="9"/>
      <c r="L377" s="190"/>
      <c r="M377" s="9"/>
      <c r="N377" s="9"/>
      <c r="O377" s="9"/>
      <c r="P377" s="197"/>
      <c r="Q377" s="43"/>
      <c r="R377" s="43"/>
      <c r="S377" s="43"/>
      <c r="T377" s="43"/>
      <c r="U377" s="9"/>
    </row>
    <row r="378" spans="1:21" ht="12.75" x14ac:dyDescent="0.2">
      <c r="A378" s="9"/>
      <c r="B378" s="9"/>
      <c r="C378" s="9"/>
      <c r="D378" s="9"/>
      <c r="E378" s="9"/>
      <c r="F378" s="9"/>
      <c r="G378" s="9"/>
      <c r="H378" s="9"/>
      <c r="I378" s="9"/>
      <c r="J378" s="9"/>
      <c r="K378" s="9"/>
      <c r="L378" s="190"/>
      <c r="M378" s="9"/>
      <c r="N378" s="9"/>
      <c r="O378" s="9"/>
      <c r="P378" s="197"/>
      <c r="Q378" s="43"/>
      <c r="R378" s="43"/>
      <c r="S378" s="43"/>
      <c r="T378" s="43"/>
      <c r="U378" s="9"/>
    </row>
    <row r="379" spans="1:21" ht="12.75" x14ac:dyDescent="0.2">
      <c r="A379" s="9"/>
      <c r="B379" s="9"/>
      <c r="C379" s="9"/>
      <c r="D379" s="9"/>
      <c r="E379" s="9"/>
      <c r="F379" s="9"/>
      <c r="G379" s="9"/>
      <c r="H379" s="9"/>
      <c r="I379" s="9"/>
      <c r="J379" s="9"/>
      <c r="K379" s="9"/>
      <c r="L379" s="190"/>
      <c r="M379" s="9"/>
      <c r="N379" s="9"/>
      <c r="O379" s="9"/>
      <c r="P379" s="197"/>
      <c r="Q379" s="43"/>
      <c r="R379" s="43"/>
      <c r="S379" s="43"/>
      <c r="T379" s="43"/>
      <c r="U379" s="9"/>
    </row>
    <row r="380" spans="1:21" ht="12.75" x14ac:dyDescent="0.2">
      <c r="A380" s="9"/>
      <c r="B380" s="9"/>
      <c r="C380" s="9"/>
      <c r="D380" s="9"/>
      <c r="E380" s="9"/>
      <c r="F380" s="9"/>
      <c r="G380" s="9"/>
      <c r="H380" s="9"/>
      <c r="I380" s="9"/>
      <c r="J380" s="9"/>
      <c r="K380" s="9"/>
      <c r="L380" s="190"/>
      <c r="M380" s="9"/>
      <c r="N380" s="9"/>
      <c r="O380" s="9"/>
      <c r="P380" s="197"/>
      <c r="Q380" s="43"/>
      <c r="R380" s="43"/>
      <c r="S380" s="43"/>
      <c r="T380" s="43"/>
      <c r="U380" s="9"/>
    </row>
    <row r="381" spans="1:21" ht="12.75" x14ac:dyDescent="0.2">
      <c r="A381" s="9"/>
      <c r="B381" s="9"/>
      <c r="C381" s="9"/>
      <c r="D381" s="9"/>
      <c r="E381" s="9"/>
      <c r="F381" s="9"/>
      <c r="G381" s="9"/>
      <c r="H381" s="9"/>
      <c r="I381" s="9"/>
      <c r="J381" s="9"/>
      <c r="K381" s="9"/>
      <c r="L381" s="190"/>
      <c r="M381" s="9"/>
      <c r="N381" s="9"/>
      <c r="O381" s="9"/>
      <c r="P381" s="197"/>
      <c r="Q381" s="43"/>
      <c r="R381" s="43"/>
      <c r="S381" s="43"/>
      <c r="T381" s="43"/>
      <c r="U381" s="9"/>
    </row>
    <row r="382" spans="1:21" ht="12.75" x14ac:dyDescent="0.2">
      <c r="A382" s="9"/>
      <c r="B382" s="9"/>
      <c r="C382" s="9"/>
      <c r="D382" s="9"/>
      <c r="E382" s="9"/>
      <c r="F382" s="9"/>
      <c r="G382" s="9"/>
      <c r="H382" s="9"/>
      <c r="I382" s="9"/>
      <c r="J382" s="9"/>
      <c r="K382" s="9"/>
      <c r="L382" s="190"/>
      <c r="M382" s="9"/>
      <c r="N382" s="9"/>
      <c r="O382" s="9"/>
      <c r="P382" s="197"/>
      <c r="Q382" s="43"/>
      <c r="R382" s="43"/>
      <c r="S382" s="43"/>
      <c r="T382" s="43"/>
      <c r="U382" s="9"/>
    </row>
    <row r="383" spans="1:21" ht="12.75" x14ac:dyDescent="0.2">
      <c r="A383" s="9"/>
      <c r="B383" s="9"/>
      <c r="C383" s="9"/>
      <c r="D383" s="9"/>
      <c r="E383" s="9"/>
      <c r="F383" s="9"/>
      <c r="G383" s="9"/>
      <c r="H383" s="9"/>
      <c r="I383" s="9"/>
      <c r="J383" s="9"/>
      <c r="K383" s="9"/>
      <c r="L383" s="190"/>
      <c r="M383" s="9"/>
      <c r="N383" s="9"/>
      <c r="O383" s="9"/>
      <c r="P383" s="197"/>
      <c r="Q383" s="43"/>
      <c r="R383" s="43"/>
      <c r="S383" s="43"/>
      <c r="T383" s="43"/>
      <c r="U383" s="9"/>
    </row>
    <row r="384" spans="1:21" ht="12.75" x14ac:dyDescent="0.2">
      <c r="A384" s="9"/>
      <c r="B384" s="9"/>
      <c r="C384" s="9"/>
      <c r="D384" s="9"/>
      <c r="E384" s="9"/>
      <c r="F384" s="9"/>
      <c r="G384" s="9"/>
      <c r="H384" s="9"/>
      <c r="I384" s="9"/>
      <c r="J384" s="9"/>
      <c r="K384" s="9"/>
      <c r="L384" s="190"/>
      <c r="M384" s="9"/>
      <c r="N384" s="9"/>
      <c r="O384" s="9"/>
      <c r="P384" s="197"/>
      <c r="Q384" s="43"/>
      <c r="R384" s="43"/>
      <c r="S384" s="43"/>
      <c r="T384" s="43"/>
      <c r="U384" s="9"/>
    </row>
    <row r="385" spans="1:21" ht="12.75" x14ac:dyDescent="0.2">
      <c r="A385" s="9"/>
      <c r="B385" s="9"/>
      <c r="C385" s="9"/>
      <c r="D385" s="9"/>
      <c r="E385" s="9"/>
      <c r="F385" s="9"/>
      <c r="G385" s="9"/>
      <c r="H385" s="9"/>
      <c r="I385" s="9"/>
      <c r="J385" s="9"/>
      <c r="K385" s="9"/>
      <c r="L385" s="190"/>
      <c r="M385" s="9"/>
      <c r="N385" s="9"/>
      <c r="O385" s="9"/>
      <c r="P385" s="197"/>
      <c r="Q385" s="43"/>
      <c r="R385" s="43"/>
      <c r="S385" s="43"/>
      <c r="T385" s="43"/>
      <c r="U385" s="9"/>
    </row>
    <row r="386" spans="1:21" ht="12.75" x14ac:dyDescent="0.2">
      <c r="A386" s="9"/>
      <c r="B386" s="9"/>
      <c r="C386" s="9"/>
      <c r="D386" s="9"/>
      <c r="E386" s="9"/>
      <c r="F386" s="9"/>
      <c r="G386" s="9"/>
      <c r="H386" s="9"/>
      <c r="I386" s="9"/>
      <c r="J386" s="9"/>
      <c r="K386" s="9"/>
      <c r="L386" s="190"/>
      <c r="M386" s="9"/>
      <c r="N386" s="9"/>
      <c r="O386" s="9"/>
      <c r="P386" s="197"/>
      <c r="Q386" s="43"/>
      <c r="R386" s="43"/>
      <c r="S386" s="43"/>
      <c r="T386" s="43"/>
      <c r="U386" s="9"/>
    </row>
    <row r="387" spans="1:21" ht="12.75" x14ac:dyDescent="0.2">
      <c r="A387" s="9"/>
      <c r="B387" s="9"/>
      <c r="C387" s="9"/>
      <c r="D387" s="9"/>
      <c r="E387" s="9"/>
      <c r="F387" s="9"/>
      <c r="G387" s="9"/>
      <c r="H387" s="9"/>
      <c r="I387" s="9"/>
      <c r="J387" s="9"/>
      <c r="K387" s="9"/>
      <c r="L387" s="190"/>
      <c r="M387" s="9"/>
      <c r="N387" s="9"/>
      <c r="O387" s="9"/>
      <c r="P387" s="197"/>
      <c r="Q387" s="43"/>
      <c r="R387" s="43"/>
      <c r="S387" s="43"/>
      <c r="T387" s="43"/>
      <c r="U387" s="9"/>
    </row>
    <row r="388" spans="1:21" ht="12.75" x14ac:dyDescent="0.2">
      <c r="A388" s="9"/>
      <c r="B388" s="9"/>
      <c r="C388" s="9"/>
      <c r="D388" s="9"/>
      <c r="E388" s="9"/>
      <c r="F388" s="9"/>
      <c r="G388" s="9"/>
      <c r="H388" s="9"/>
      <c r="I388" s="9"/>
      <c r="J388" s="9"/>
      <c r="K388" s="9"/>
      <c r="L388" s="190"/>
      <c r="M388" s="9"/>
      <c r="N388" s="9"/>
      <c r="O388" s="9"/>
      <c r="P388" s="197"/>
      <c r="Q388" s="43"/>
      <c r="R388" s="43"/>
      <c r="S388" s="43"/>
      <c r="T388" s="43"/>
      <c r="U388" s="9"/>
    </row>
    <row r="389" spans="1:21" ht="12.75" x14ac:dyDescent="0.2">
      <c r="A389" s="9"/>
      <c r="B389" s="9"/>
      <c r="C389" s="9"/>
      <c r="D389" s="9"/>
      <c r="E389" s="9"/>
      <c r="F389" s="9"/>
      <c r="G389" s="9"/>
      <c r="H389" s="9"/>
      <c r="I389" s="9"/>
      <c r="J389" s="9"/>
      <c r="K389" s="9"/>
      <c r="L389" s="190"/>
      <c r="M389" s="9"/>
      <c r="N389" s="9"/>
      <c r="O389" s="9"/>
      <c r="P389" s="197"/>
      <c r="Q389" s="43"/>
      <c r="R389" s="43"/>
      <c r="S389" s="43"/>
      <c r="T389" s="43"/>
      <c r="U389" s="9"/>
    </row>
    <row r="390" spans="1:21" ht="12.75" x14ac:dyDescent="0.2">
      <c r="A390" s="9"/>
      <c r="B390" s="9"/>
      <c r="C390" s="9"/>
      <c r="D390" s="9"/>
      <c r="E390" s="9"/>
      <c r="F390" s="9"/>
      <c r="G390" s="9"/>
      <c r="H390" s="9"/>
      <c r="I390" s="9"/>
      <c r="J390" s="9"/>
      <c r="K390" s="9"/>
      <c r="L390" s="190"/>
      <c r="M390" s="9"/>
      <c r="N390" s="9"/>
      <c r="O390" s="9"/>
      <c r="P390" s="197"/>
      <c r="Q390" s="43"/>
      <c r="R390" s="43"/>
      <c r="S390" s="43"/>
      <c r="T390" s="43"/>
      <c r="U390" s="9"/>
    </row>
    <row r="391" spans="1:21" ht="12.75" x14ac:dyDescent="0.2">
      <c r="A391" s="9"/>
      <c r="B391" s="9"/>
      <c r="C391" s="9"/>
      <c r="D391" s="9"/>
      <c r="E391" s="9"/>
      <c r="F391" s="9"/>
      <c r="G391" s="9"/>
      <c r="H391" s="9"/>
      <c r="I391" s="9"/>
      <c r="J391" s="9"/>
      <c r="K391" s="9"/>
      <c r="L391" s="190"/>
      <c r="M391" s="9"/>
      <c r="N391" s="9"/>
      <c r="O391" s="9"/>
      <c r="P391" s="197"/>
      <c r="Q391" s="43"/>
      <c r="R391" s="43"/>
      <c r="S391" s="43"/>
      <c r="T391" s="43"/>
      <c r="U391" s="9"/>
    </row>
    <row r="392" spans="1:21" ht="12.75" x14ac:dyDescent="0.2">
      <c r="A392" s="9"/>
      <c r="B392" s="9"/>
      <c r="C392" s="9"/>
      <c r="D392" s="9"/>
      <c r="E392" s="9"/>
      <c r="F392" s="9"/>
      <c r="G392" s="9"/>
      <c r="H392" s="9"/>
      <c r="I392" s="9"/>
      <c r="J392" s="9"/>
      <c r="K392" s="9"/>
      <c r="L392" s="190"/>
      <c r="M392" s="9"/>
      <c r="N392" s="9"/>
      <c r="O392" s="9"/>
      <c r="P392" s="197"/>
      <c r="Q392" s="43"/>
      <c r="R392" s="43"/>
      <c r="S392" s="43"/>
      <c r="T392" s="43"/>
      <c r="U392" s="9"/>
    </row>
    <row r="393" spans="1:21" ht="12.75" x14ac:dyDescent="0.2">
      <c r="A393" s="9"/>
      <c r="B393" s="9"/>
      <c r="C393" s="9"/>
      <c r="D393" s="9"/>
      <c r="E393" s="9"/>
      <c r="F393" s="9"/>
      <c r="G393" s="9"/>
      <c r="H393" s="9"/>
      <c r="I393" s="9"/>
      <c r="J393" s="9"/>
      <c r="K393" s="9"/>
      <c r="L393" s="190"/>
      <c r="M393" s="9"/>
      <c r="N393" s="9"/>
      <c r="O393" s="9"/>
      <c r="P393" s="197"/>
      <c r="Q393" s="43"/>
      <c r="R393" s="43"/>
      <c r="S393" s="43"/>
      <c r="T393" s="43"/>
      <c r="U393" s="9"/>
    </row>
    <row r="394" spans="1:21" ht="12.75" x14ac:dyDescent="0.2">
      <c r="A394" s="9"/>
      <c r="B394" s="9"/>
      <c r="C394" s="9"/>
      <c r="D394" s="9"/>
      <c r="E394" s="9"/>
      <c r="F394" s="9"/>
      <c r="G394" s="9"/>
      <c r="H394" s="9"/>
      <c r="I394" s="9"/>
      <c r="J394" s="9"/>
      <c r="K394" s="9"/>
      <c r="L394" s="190"/>
      <c r="M394" s="9"/>
      <c r="N394" s="9"/>
      <c r="O394" s="9"/>
      <c r="P394" s="197"/>
      <c r="Q394" s="43"/>
      <c r="R394" s="43"/>
      <c r="S394" s="43"/>
      <c r="T394" s="43"/>
      <c r="U394" s="9"/>
    </row>
    <row r="395" spans="1:21" ht="12.75" x14ac:dyDescent="0.2">
      <c r="A395" s="9"/>
      <c r="B395" s="9"/>
      <c r="C395" s="9"/>
      <c r="D395" s="9"/>
      <c r="E395" s="9"/>
      <c r="F395" s="9"/>
      <c r="G395" s="9"/>
      <c r="H395" s="9"/>
      <c r="I395" s="9"/>
      <c r="J395" s="9"/>
      <c r="K395" s="9"/>
      <c r="L395" s="190"/>
      <c r="M395" s="9"/>
      <c r="N395" s="9"/>
      <c r="O395" s="9"/>
      <c r="P395" s="197"/>
      <c r="Q395" s="43"/>
      <c r="R395" s="43"/>
      <c r="S395" s="43"/>
      <c r="T395" s="43"/>
      <c r="U395" s="9"/>
    </row>
    <row r="396" spans="1:21" ht="12.75" x14ac:dyDescent="0.2">
      <c r="A396" s="9"/>
      <c r="B396" s="9"/>
      <c r="C396" s="9"/>
      <c r="D396" s="9"/>
      <c r="E396" s="9"/>
      <c r="F396" s="9"/>
      <c r="G396" s="9"/>
      <c r="H396" s="9"/>
      <c r="I396" s="9"/>
      <c r="J396" s="9"/>
      <c r="K396" s="9"/>
      <c r="L396" s="190"/>
      <c r="M396" s="9"/>
      <c r="N396" s="9"/>
      <c r="O396" s="9"/>
      <c r="P396" s="197"/>
      <c r="Q396" s="43"/>
      <c r="R396" s="43"/>
      <c r="S396" s="43"/>
      <c r="T396" s="43"/>
      <c r="U396" s="9"/>
    </row>
    <row r="397" spans="1:21" ht="12.75" x14ac:dyDescent="0.2">
      <c r="A397" s="9"/>
      <c r="B397" s="9"/>
      <c r="C397" s="9"/>
      <c r="D397" s="9"/>
      <c r="E397" s="9"/>
      <c r="F397" s="9"/>
      <c r="G397" s="9"/>
      <c r="H397" s="9"/>
      <c r="I397" s="9"/>
      <c r="J397" s="9"/>
      <c r="K397" s="9"/>
      <c r="L397" s="190"/>
      <c r="M397" s="9"/>
      <c r="N397" s="9"/>
      <c r="O397" s="9"/>
      <c r="P397" s="197"/>
      <c r="Q397" s="43"/>
      <c r="R397" s="43"/>
      <c r="S397" s="43"/>
      <c r="T397" s="43"/>
      <c r="U397" s="9"/>
    </row>
    <row r="398" spans="1:21" ht="12.75" x14ac:dyDescent="0.2">
      <c r="A398" s="9"/>
      <c r="B398" s="9"/>
      <c r="C398" s="9"/>
      <c r="D398" s="9"/>
      <c r="E398" s="9"/>
      <c r="F398" s="9"/>
      <c r="G398" s="9"/>
      <c r="H398" s="9"/>
      <c r="I398" s="9"/>
      <c r="J398" s="9"/>
      <c r="K398" s="9"/>
      <c r="L398" s="190"/>
      <c r="M398" s="9"/>
      <c r="N398" s="9"/>
      <c r="O398" s="9"/>
      <c r="P398" s="197"/>
      <c r="Q398" s="43"/>
      <c r="R398" s="43"/>
      <c r="S398" s="43"/>
      <c r="T398" s="43"/>
      <c r="U398" s="9"/>
    </row>
    <row r="399" spans="1:21" ht="12.75" x14ac:dyDescent="0.2">
      <c r="A399" s="9"/>
      <c r="B399" s="9"/>
      <c r="C399" s="9"/>
      <c r="D399" s="9"/>
      <c r="E399" s="9"/>
      <c r="F399" s="9"/>
      <c r="G399" s="9"/>
      <c r="H399" s="9"/>
      <c r="I399" s="9"/>
      <c r="J399" s="9"/>
      <c r="K399" s="9"/>
      <c r="L399" s="190"/>
      <c r="M399" s="9"/>
      <c r="N399" s="9"/>
      <c r="O399" s="9"/>
      <c r="P399" s="197"/>
      <c r="Q399" s="43"/>
      <c r="R399" s="43"/>
      <c r="S399" s="43"/>
      <c r="T399" s="43"/>
      <c r="U399" s="9"/>
    </row>
    <row r="400" spans="1:21" ht="12.75" x14ac:dyDescent="0.2">
      <c r="A400" s="9"/>
      <c r="B400" s="9"/>
      <c r="C400" s="9"/>
      <c r="D400" s="9"/>
      <c r="E400" s="9"/>
      <c r="F400" s="9"/>
      <c r="G400" s="9"/>
      <c r="H400" s="9"/>
      <c r="I400" s="9"/>
      <c r="J400" s="9"/>
      <c r="K400" s="9"/>
      <c r="L400" s="190"/>
      <c r="M400" s="9"/>
      <c r="N400" s="9"/>
      <c r="O400" s="9"/>
      <c r="P400" s="197"/>
      <c r="Q400" s="43"/>
      <c r="R400" s="43"/>
      <c r="S400" s="43"/>
      <c r="T400" s="43"/>
      <c r="U400" s="9"/>
    </row>
    <row r="401" spans="1:21" ht="12.75" x14ac:dyDescent="0.2">
      <c r="A401" s="9"/>
      <c r="B401" s="9"/>
      <c r="C401" s="9"/>
      <c r="D401" s="9"/>
      <c r="E401" s="9"/>
      <c r="F401" s="9"/>
      <c r="G401" s="9"/>
      <c r="H401" s="9"/>
      <c r="I401" s="9"/>
      <c r="J401" s="9"/>
      <c r="K401" s="9"/>
      <c r="L401" s="190"/>
      <c r="M401" s="9"/>
      <c r="N401" s="9"/>
      <c r="O401" s="9"/>
      <c r="P401" s="197"/>
      <c r="Q401" s="43"/>
      <c r="R401" s="43"/>
      <c r="S401" s="43"/>
      <c r="T401" s="43"/>
      <c r="U401" s="9"/>
    </row>
    <row r="402" spans="1:21" ht="12.75" x14ac:dyDescent="0.2">
      <c r="A402" s="9"/>
      <c r="B402" s="9"/>
      <c r="C402" s="9"/>
      <c r="D402" s="9"/>
      <c r="E402" s="9"/>
      <c r="F402" s="9"/>
      <c r="G402" s="9"/>
      <c r="H402" s="9"/>
      <c r="I402" s="9"/>
      <c r="J402" s="9"/>
      <c r="K402" s="9"/>
      <c r="L402" s="190"/>
      <c r="M402" s="9"/>
      <c r="N402" s="9"/>
      <c r="O402" s="9"/>
      <c r="P402" s="197"/>
      <c r="Q402" s="43"/>
      <c r="R402" s="43"/>
      <c r="S402" s="43"/>
      <c r="T402" s="43"/>
      <c r="U402" s="9"/>
    </row>
    <row r="403" spans="1:21" ht="12.75" x14ac:dyDescent="0.2">
      <c r="A403" s="9"/>
      <c r="B403" s="9"/>
      <c r="C403" s="9"/>
      <c r="D403" s="9"/>
      <c r="E403" s="9"/>
      <c r="F403" s="9"/>
      <c r="G403" s="9"/>
      <c r="H403" s="9"/>
      <c r="I403" s="9"/>
      <c r="J403" s="9"/>
      <c r="K403" s="9"/>
      <c r="L403" s="190"/>
      <c r="M403" s="9"/>
      <c r="N403" s="9"/>
      <c r="O403" s="9"/>
      <c r="P403" s="197"/>
      <c r="Q403" s="43"/>
      <c r="R403" s="43"/>
      <c r="S403" s="43"/>
      <c r="T403" s="43"/>
      <c r="U403" s="9"/>
    </row>
    <row r="404" spans="1:21" ht="12.75" x14ac:dyDescent="0.2">
      <c r="A404" s="9"/>
      <c r="B404" s="9"/>
      <c r="C404" s="9"/>
      <c r="D404" s="9"/>
      <c r="E404" s="9"/>
      <c r="F404" s="9"/>
      <c r="G404" s="9"/>
      <c r="H404" s="9"/>
      <c r="I404" s="9"/>
      <c r="J404" s="9"/>
      <c r="K404" s="9"/>
      <c r="L404" s="190"/>
      <c r="M404" s="9"/>
      <c r="N404" s="9"/>
      <c r="O404" s="9"/>
      <c r="P404" s="197"/>
      <c r="Q404" s="43"/>
      <c r="R404" s="43"/>
      <c r="S404" s="43"/>
      <c r="T404" s="43"/>
      <c r="U404" s="9"/>
    </row>
    <row r="405" spans="1:21" ht="12.75" x14ac:dyDescent="0.2">
      <c r="A405" s="9"/>
      <c r="B405" s="9"/>
      <c r="C405" s="9"/>
      <c r="D405" s="9"/>
      <c r="E405" s="9"/>
      <c r="F405" s="9"/>
      <c r="G405" s="9"/>
      <c r="H405" s="9"/>
      <c r="I405" s="9"/>
      <c r="J405" s="9"/>
      <c r="K405" s="9"/>
      <c r="L405" s="190"/>
      <c r="M405" s="9"/>
      <c r="N405" s="9"/>
      <c r="O405" s="9"/>
      <c r="P405" s="197"/>
      <c r="Q405" s="43"/>
      <c r="R405" s="43"/>
      <c r="S405" s="43"/>
      <c r="T405" s="43"/>
      <c r="U405" s="9"/>
    </row>
    <row r="406" spans="1:21" ht="12.75" x14ac:dyDescent="0.2">
      <c r="A406" s="9"/>
      <c r="B406" s="9"/>
      <c r="C406" s="9"/>
      <c r="D406" s="9"/>
      <c r="E406" s="9"/>
      <c r="F406" s="9"/>
      <c r="G406" s="9"/>
      <c r="H406" s="9"/>
      <c r="I406" s="9"/>
      <c r="J406" s="9"/>
      <c r="K406" s="9"/>
      <c r="L406" s="190"/>
      <c r="M406" s="9"/>
      <c r="N406" s="9"/>
      <c r="O406" s="9"/>
      <c r="P406" s="197"/>
      <c r="Q406" s="43"/>
      <c r="R406" s="43"/>
      <c r="S406" s="43"/>
      <c r="T406" s="43"/>
      <c r="U406" s="9"/>
    </row>
    <row r="407" spans="1:21" ht="12.75" x14ac:dyDescent="0.2">
      <c r="A407" s="9"/>
      <c r="B407" s="9"/>
      <c r="C407" s="9"/>
      <c r="D407" s="9"/>
      <c r="E407" s="9"/>
      <c r="F407" s="9"/>
      <c r="G407" s="9"/>
      <c r="H407" s="9"/>
      <c r="I407" s="9"/>
      <c r="J407" s="9"/>
      <c r="K407" s="9"/>
      <c r="L407" s="190"/>
      <c r="M407" s="9"/>
      <c r="N407" s="9"/>
      <c r="O407" s="9"/>
      <c r="P407" s="197"/>
      <c r="Q407" s="43"/>
      <c r="R407" s="43"/>
      <c r="S407" s="43"/>
      <c r="T407" s="43"/>
      <c r="U407" s="9"/>
    </row>
    <row r="408" spans="1:21" ht="12.75" x14ac:dyDescent="0.2">
      <c r="A408" s="9"/>
      <c r="B408" s="9"/>
      <c r="C408" s="9"/>
      <c r="D408" s="9"/>
      <c r="E408" s="9"/>
      <c r="F408" s="9"/>
      <c r="G408" s="9"/>
      <c r="H408" s="9"/>
      <c r="I408" s="9"/>
      <c r="J408" s="9"/>
      <c r="K408" s="9"/>
      <c r="L408" s="190"/>
      <c r="M408" s="9"/>
      <c r="N408" s="9"/>
      <c r="O408" s="9"/>
      <c r="P408" s="197"/>
      <c r="Q408" s="43"/>
      <c r="R408" s="43"/>
      <c r="S408" s="43"/>
      <c r="T408" s="43"/>
      <c r="U408" s="9"/>
    </row>
    <row r="409" spans="1:21" ht="12.75" x14ac:dyDescent="0.2">
      <c r="A409" s="9"/>
      <c r="B409" s="9"/>
      <c r="C409" s="9"/>
      <c r="D409" s="9"/>
      <c r="E409" s="9"/>
      <c r="F409" s="9"/>
      <c r="G409" s="9"/>
      <c r="H409" s="9"/>
      <c r="I409" s="9"/>
      <c r="J409" s="9"/>
      <c r="K409" s="9"/>
      <c r="L409" s="190"/>
      <c r="M409" s="9"/>
      <c r="N409" s="9"/>
      <c r="O409" s="9"/>
      <c r="P409" s="197"/>
      <c r="Q409" s="43"/>
      <c r="R409" s="43"/>
      <c r="S409" s="43"/>
      <c r="T409" s="43"/>
      <c r="U409" s="9"/>
    </row>
    <row r="410" spans="1:21" ht="12.75" x14ac:dyDescent="0.2">
      <c r="A410" s="9"/>
      <c r="B410" s="9"/>
      <c r="C410" s="9"/>
      <c r="D410" s="9"/>
      <c r="E410" s="9"/>
      <c r="F410" s="9"/>
      <c r="G410" s="9"/>
      <c r="H410" s="9"/>
      <c r="I410" s="9"/>
      <c r="J410" s="9"/>
      <c r="K410" s="9"/>
      <c r="L410" s="190"/>
      <c r="M410" s="9"/>
      <c r="N410" s="9"/>
      <c r="O410" s="9"/>
      <c r="P410" s="197"/>
      <c r="Q410" s="43"/>
      <c r="R410" s="43"/>
      <c r="S410" s="43"/>
      <c r="T410" s="43"/>
      <c r="U410" s="9"/>
    </row>
    <row r="411" spans="1:21" ht="12.75" x14ac:dyDescent="0.2">
      <c r="A411" s="9"/>
      <c r="B411" s="9"/>
      <c r="C411" s="9"/>
      <c r="D411" s="9"/>
      <c r="E411" s="9"/>
      <c r="F411" s="9"/>
      <c r="G411" s="9"/>
      <c r="H411" s="9"/>
      <c r="I411" s="9"/>
      <c r="J411" s="9"/>
      <c r="K411" s="9"/>
      <c r="L411" s="190"/>
      <c r="M411" s="9"/>
      <c r="N411" s="9"/>
      <c r="O411" s="9"/>
      <c r="P411" s="197"/>
      <c r="Q411" s="43"/>
      <c r="R411" s="43"/>
      <c r="S411" s="43"/>
      <c r="T411" s="43"/>
      <c r="U411" s="9"/>
    </row>
    <row r="412" spans="1:21" ht="12.75" x14ac:dyDescent="0.2">
      <c r="A412" s="9"/>
      <c r="B412" s="9"/>
      <c r="C412" s="9"/>
      <c r="D412" s="9"/>
      <c r="E412" s="9"/>
      <c r="F412" s="9"/>
      <c r="G412" s="9"/>
      <c r="H412" s="9"/>
      <c r="I412" s="9"/>
      <c r="J412" s="9"/>
      <c r="K412" s="9"/>
      <c r="L412" s="190"/>
      <c r="M412" s="9"/>
      <c r="N412" s="9"/>
      <c r="O412" s="9"/>
      <c r="P412" s="197"/>
      <c r="Q412" s="43"/>
      <c r="R412" s="43"/>
      <c r="S412" s="43"/>
      <c r="T412" s="43"/>
      <c r="U412" s="9"/>
    </row>
    <row r="413" spans="1:21" ht="12.75" x14ac:dyDescent="0.2">
      <c r="A413" s="9"/>
      <c r="B413" s="9"/>
      <c r="C413" s="9"/>
      <c r="D413" s="9"/>
      <c r="E413" s="9"/>
      <c r="F413" s="9"/>
      <c r="G413" s="9"/>
      <c r="H413" s="9"/>
      <c r="I413" s="9"/>
      <c r="J413" s="9"/>
      <c r="K413" s="9"/>
      <c r="L413" s="190"/>
      <c r="M413" s="9"/>
      <c r="N413" s="9"/>
      <c r="O413" s="9"/>
      <c r="P413" s="197"/>
      <c r="Q413" s="43"/>
      <c r="R413" s="43"/>
      <c r="S413" s="43"/>
      <c r="T413" s="43"/>
      <c r="U413" s="9"/>
    </row>
    <row r="414" spans="1:21" ht="12.75" x14ac:dyDescent="0.2">
      <c r="A414" s="9"/>
      <c r="B414" s="9"/>
      <c r="C414" s="9"/>
      <c r="D414" s="9"/>
      <c r="E414" s="9"/>
      <c r="F414" s="9"/>
      <c r="G414" s="9"/>
      <c r="H414" s="9"/>
      <c r="I414" s="9"/>
      <c r="J414" s="9"/>
      <c r="K414" s="9"/>
      <c r="L414" s="190"/>
      <c r="M414" s="9"/>
      <c r="N414" s="9"/>
      <c r="O414" s="9"/>
      <c r="P414" s="197"/>
      <c r="Q414" s="43"/>
      <c r="R414" s="43"/>
      <c r="S414" s="43"/>
      <c r="T414" s="43"/>
      <c r="U414" s="9"/>
    </row>
    <row r="415" spans="1:21" ht="12.75" x14ac:dyDescent="0.2">
      <c r="A415" s="9"/>
      <c r="B415" s="9"/>
      <c r="C415" s="9"/>
      <c r="D415" s="9"/>
      <c r="E415" s="9"/>
      <c r="F415" s="9"/>
      <c r="G415" s="9"/>
      <c r="H415" s="9"/>
      <c r="I415" s="9"/>
      <c r="J415" s="9"/>
      <c r="K415" s="9"/>
      <c r="L415" s="190"/>
      <c r="M415" s="9"/>
      <c r="N415" s="9"/>
      <c r="O415" s="9"/>
      <c r="P415" s="197"/>
      <c r="Q415" s="43"/>
      <c r="R415" s="43"/>
      <c r="S415" s="43"/>
      <c r="T415" s="43"/>
      <c r="U415" s="9"/>
    </row>
    <row r="416" spans="1:21" ht="12.75" x14ac:dyDescent="0.2">
      <c r="A416" s="9"/>
      <c r="B416" s="9"/>
      <c r="C416" s="9"/>
      <c r="D416" s="9"/>
      <c r="E416" s="9"/>
      <c r="F416" s="9"/>
      <c r="G416" s="9"/>
      <c r="H416" s="9"/>
      <c r="I416" s="9"/>
      <c r="J416" s="9"/>
      <c r="K416" s="9"/>
      <c r="L416" s="190"/>
      <c r="M416" s="9"/>
      <c r="N416" s="9"/>
      <c r="O416" s="9"/>
      <c r="P416" s="197"/>
      <c r="Q416" s="43"/>
      <c r="R416" s="43"/>
      <c r="S416" s="43"/>
      <c r="T416" s="43"/>
      <c r="U416" s="9"/>
    </row>
    <row r="417" spans="1:21" ht="12.75" x14ac:dyDescent="0.2">
      <c r="A417" s="9"/>
      <c r="B417" s="9"/>
      <c r="C417" s="9"/>
      <c r="D417" s="9"/>
      <c r="E417" s="9"/>
      <c r="F417" s="9"/>
      <c r="G417" s="9"/>
      <c r="H417" s="9"/>
      <c r="I417" s="9"/>
      <c r="J417" s="9"/>
      <c r="K417" s="9"/>
      <c r="L417" s="190"/>
      <c r="M417" s="9"/>
      <c r="N417" s="9"/>
      <c r="O417" s="9"/>
      <c r="P417" s="197"/>
      <c r="Q417" s="43"/>
      <c r="R417" s="43"/>
      <c r="S417" s="43"/>
      <c r="T417" s="43"/>
      <c r="U417" s="9"/>
    </row>
    <row r="418" spans="1:21" ht="12.75" x14ac:dyDescent="0.2">
      <c r="A418" s="9"/>
      <c r="B418" s="9"/>
      <c r="C418" s="9"/>
      <c r="D418" s="9"/>
      <c r="E418" s="9"/>
      <c r="F418" s="9"/>
      <c r="G418" s="9"/>
      <c r="H418" s="9"/>
      <c r="I418" s="9"/>
      <c r="J418" s="9"/>
      <c r="K418" s="9"/>
      <c r="L418" s="190"/>
      <c r="M418" s="9"/>
      <c r="N418" s="9"/>
      <c r="O418" s="9"/>
      <c r="P418" s="197"/>
      <c r="Q418" s="43"/>
      <c r="R418" s="43"/>
      <c r="S418" s="43"/>
      <c r="T418" s="43"/>
      <c r="U418" s="9"/>
    </row>
    <row r="419" spans="1:21" ht="12.75" x14ac:dyDescent="0.2">
      <c r="A419" s="9"/>
      <c r="B419" s="9"/>
      <c r="C419" s="9"/>
      <c r="D419" s="9"/>
      <c r="E419" s="9"/>
      <c r="F419" s="9"/>
      <c r="G419" s="9"/>
      <c r="H419" s="9"/>
      <c r="I419" s="9"/>
      <c r="J419" s="9"/>
      <c r="K419" s="9"/>
      <c r="L419" s="190"/>
      <c r="M419" s="9"/>
      <c r="N419" s="9"/>
      <c r="O419" s="9"/>
      <c r="P419" s="197"/>
      <c r="Q419" s="43"/>
      <c r="R419" s="43"/>
      <c r="S419" s="43"/>
      <c r="T419" s="43"/>
      <c r="U419" s="9"/>
    </row>
    <row r="420" spans="1:21" ht="12.75" x14ac:dyDescent="0.2">
      <c r="A420" s="9"/>
      <c r="B420" s="9"/>
      <c r="C420" s="9"/>
      <c r="D420" s="9"/>
      <c r="E420" s="9"/>
      <c r="F420" s="9"/>
      <c r="G420" s="9"/>
      <c r="H420" s="9"/>
      <c r="I420" s="9"/>
      <c r="J420" s="9"/>
      <c r="K420" s="9"/>
      <c r="L420" s="190"/>
      <c r="M420" s="9"/>
      <c r="N420" s="9"/>
      <c r="O420" s="9"/>
      <c r="P420" s="197"/>
      <c r="Q420" s="43"/>
      <c r="R420" s="43"/>
      <c r="S420" s="43"/>
      <c r="T420" s="43"/>
      <c r="U420" s="9"/>
    </row>
    <row r="421" spans="1:21" ht="12.75" x14ac:dyDescent="0.2">
      <c r="A421" s="9"/>
      <c r="B421" s="9"/>
      <c r="C421" s="9"/>
      <c r="D421" s="9"/>
      <c r="E421" s="9"/>
      <c r="F421" s="9"/>
      <c r="G421" s="9"/>
      <c r="H421" s="9"/>
      <c r="I421" s="9"/>
      <c r="J421" s="9"/>
      <c r="K421" s="9"/>
      <c r="L421" s="190"/>
      <c r="M421" s="9"/>
      <c r="N421" s="9"/>
      <c r="O421" s="9"/>
      <c r="P421" s="197"/>
      <c r="Q421" s="43"/>
      <c r="R421" s="43"/>
      <c r="S421" s="43"/>
      <c r="T421" s="43"/>
      <c r="U421" s="9"/>
    </row>
    <row r="422" spans="1:21" ht="12.75" x14ac:dyDescent="0.2">
      <c r="A422" s="9"/>
      <c r="B422" s="9"/>
      <c r="C422" s="9"/>
      <c r="D422" s="9"/>
      <c r="E422" s="9"/>
      <c r="F422" s="9"/>
      <c r="G422" s="9"/>
      <c r="H422" s="9"/>
      <c r="I422" s="9"/>
      <c r="J422" s="9"/>
      <c r="K422" s="9"/>
      <c r="L422" s="190"/>
      <c r="M422" s="9"/>
      <c r="N422" s="9"/>
      <c r="O422" s="9"/>
      <c r="P422" s="197"/>
      <c r="Q422" s="43"/>
      <c r="R422" s="43"/>
      <c r="S422" s="43"/>
      <c r="T422" s="43"/>
      <c r="U422" s="9"/>
    </row>
    <row r="423" spans="1:21" ht="12.75" x14ac:dyDescent="0.2">
      <c r="A423" s="9"/>
      <c r="B423" s="9"/>
      <c r="C423" s="9"/>
      <c r="D423" s="9"/>
      <c r="E423" s="9"/>
      <c r="F423" s="9"/>
      <c r="G423" s="9"/>
      <c r="H423" s="9"/>
      <c r="I423" s="9"/>
      <c r="J423" s="9"/>
      <c r="K423" s="9"/>
      <c r="L423" s="190"/>
      <c r="M423" s="9"/>
      <c r="N423" s="9"/>
      <c r="O423" s="9"/>
      <c r="P423" s="197"/>
      <c r="Q423" s="43"/>
      <c r="R423" s="43"/>
      <c r="S423" s="43"/>
      <c r="T423" s="43"/>
      <c r="U423" s="9"/>
    </row>
    <row r="424" spans="1:21" ht="12.75" x14ac:dyDescent="0.2">
      <c r="A424" s="9"/>
      <c r="B424" s="9"/>
      <c r="C424" s="9"/>
      <c r="D424" s="9"/>
      <c r="E424" s="9"/>
      <c r="F424" s="9"/>
      <c r="G424" s="9"/>
      <c r="H424" s="9"/>
      <c r="I424" s="9"/>
      <c r="J424" s="9"/>
      <c r="K424" s="9"/>
      <c r="L424" s="190"/>
      <c r="M424" s="9"/>
      <c r="N424" s="9"/>
      <c r="O424" s="9"/>
      <c r="P424" s="197"/>
      <c r="Q424" s="43"/>
      <c r="R424" s="43"/>
      <c r="S424" s="43"/>
      <c r="T424" s="43"/>
      <c r="U424" s="9"/>
    </row>
    <row r="425" spans="1:21" ht="12.75" x14ac:dyDescent="0.2">
      <c r="A425" s="9"/>
      <c r="B425" s="9"/>
      <c r="C425" s="9"/>
      <c r="D425" s="9"/>
      <c r="E425" s="9"/>
      <c r="F425" s="9"/>
      <c r="G425" s="9"/>
      <c r="H425" s="9"/>
      <c r="I425" s="9"/>
      <c r="J425" s="9"/>
      <c r="K425" s="9"/>
      <c r="L425" s="190"/>
      <c r="M425" s="9"/>
      <c r="N425" s="9"/>
      <c r="O425" s="9"/>
      <c r="P425" s="197"/>
      <c r="Q425" s="43"/>
      <c r="R425" s="43"/>
      <c r="S425" s="43"/>
      <c r="T425" s="43"/>
      <c r="U425" s="9"/>
    </row>
    <row r="426" spans="1:21" ht="12.75" x14ac:dyDescent="0.2">
      <c r="A426" s="9"/>
      <c r="B426" s="9"/>
      <c r="C426" s="9"/>
      <c r="D426" s="9"/>
      <c r="E426" s="9"/>
      <c r="F426" s="9"/>
      <c r="G426" s="9"/>
      <c r="H426" s="9"/>
      <c r="I426" s="9"/>
      <c r="J426" s="9"/>
      <c r="K426" s="9"/>
      <c r="L426" s="190"/>
      <c r="M426" s="9"/>
      <c r="N426" s="9"/>
      <c r="O426" s="9"/>
      <c r="P426" s="197"/>
      <c r="Q426" s="43"/>
      <c r="R426" s="43"/>
      <c r="S426" s="43"/>
      <c r="T426" s="43"/>
      <c r="U426" s="9"/>
    </row>
    <row r="427" spans="1:21" ht="12.75" x14ac:dyDescent="0.2">
      <c r="A427" s="9"/>
      <c r="B427" s="9"/>
      <c r="C427" s="9"/>
      <c r="D427" s="9"/>
      <c r="E427" s="9"/>
      <c r="F427" s="9"/>
      <c r="G427" s="9"/>
      <c r="H427" s="9"/>
      <c r="I427" s="9"/>
      <c r="J427" s="9"/>
      <c r="K427" s="9"/>
      <c r="L427" s="190"/>
      <c r="M427" s="9"/>
      <c r="N427" s="9"/>
      <c r="O427" s="9"/>
      <c r="P427" s="197"/>
      <c r="Q427" s="43"/>
      <c r="R427" s="43"/>
      <c r="S427" s="43"/>
      <c r="T427" s="43"/>
      <c r="U427" s="9"/>
    </row>
    <row r="428" spans="1:21" ht="12.75" x14ac:dyDescent="0.2">
      <c r="A428" s="9"/>
      <c r="B428" s="9"/>
      <c r="C428" s="9"/>
      <c r="D428" s="9"/>
      <c r="E428" s="9"/>
      <c r="F428" s="9"/>
      <c r="G428" s="9"/>
      <c r="H428" s="9"/>
      <c r="I428" s="9"/>
      <c r="J428" s="9"/>
      <c r="K428" s="9"/>
      <c r="L428" s="190"/>
      <c r="M428" s="9"/>
      <c r="N428" s="9"/>
      <c r="O428" s="9"/>
      <c r="P428" s="197"/>
      <c r="Q428" s="43"/>
      <c r="R428" s="43"/>
      <c r="S428" s="43"/>
      <c r="T428" s="43"/>
      <c r="U428" s="9"/>
    </row>
    <row r="429" spans="1:21" ht="12.75" x14ac:dyDescent="0.2">
      <c r="A429" s="9"/>
      <c r="B429" s="9"/>
      <c r="C429" s="9"/>
      <c r="D429" s="9"/>
      <c r="E429" s="9"/>
      <c r="F429" s="9"/>
      <c r="G429" s="9"/>
      <c r="H429" s="9"/>
      <c r="I429" s="9"/>
      <c r="J429" s="9"/>
      <c r="K429" s="9"/>
      <c r="L429" s="190"/>
      <c r="M429" s="9"/>
      <c r="N429" s="9"/>
      <c r="O429" s="9"/>
      <c r="P429" s="197"/>
      <c r="Q429" s="43"/>
      <c r="R429" s="43"/>
      <c r="S429" s="43"/>
      <c r="T429" s="43"/>
      <c r="U429" s="9"/>
    </row>
    <row r="430" spans="1:21" ht="12.75" x14ac:dyDescent="0.2">
      <c r="A430" s="9"/>
      <c r="B430" s="9"/>
      <c r="C430" s="9"/>
      <c r="D430" s="9"/>
      <c r="E430" s="9"/>
      <c r="F430" s="9"/>
      <c r="G430" s="9"/>
      <c r="H430" s="9"/>
      <c r="I430" s="9"/>
      <c r="J430" s="9"/>
      <c r="K430" s="9"/>
      <c r="L430" s="190"/>
      <c r="M430" s="9"/>
      <c r="N430" s="9"/>
      <c r="O430" s="9"/>
      <c r="P430" s="197"/>
      <c r="Q430" s="43"/>
      <c r="R430" s="43"/>
      <c r="S430" s="43"/>
      <c r="T430" s="43"/>
      <c r="U430" s="9"/>
    </row>
    <row r="431" spans="1:21" ht="12.75" x14ac:dyDescent="0.2">
      <c r="A431" s="9"/>
      <c r="B431" s="9"/>
      <c r="C431" s="9"/>
      <c r="D431" s="9"/>
      <c r="E431" s="9"/>
      <c r="F431" s="9"/>
      <c r="G431" s="9"/>
      <c r="H431" s="9"/>
      <c r="I431" s="9"/>
      <c r="J431" s="9"/>
      <c r="K431" s="9"/>
      <c r="L431" s="190"/>
      <c r="M431" s="9"/>
      <c r="N431" s="9"/>
      <c r="O431" s="9"/>
      <c r="P431" s="197"/>
      <c r="Q431" s="43"/>
      <c r="R431" s="43"/>
      <c r="S431" s="43"/>
      <c r="T431" s="43"/>
      <c r="U431" s="9"/>
    </row>
    <row r="432" spans="1:21" ht="12.75" x14ac:dyDescent="0.2">
      <c r="A432" s="9"/>
      <c r="B432" s="9"/>
      <c r="C432" s="9"/>
      <c r="D432" s="9"/>
      <c r="E432" s="9"/>
      <c r="F432" s="9"/>
      <c r="G432" s="9"/>
      <c r="H432" s="9"/>
      <c r="I432" s="9"/>
      <c r="J432" s="9"/>
      <c r="K432" s="9"/>
      <c r="L432" s="190"/>
      <c r="M432" s="9"/>
      <c r="N432" s="9"/>
      <c r="O432" s="9"/>
      <c r="P432" s="197"/>
      <c r="Q432" s="43"/>
      <c r="R432" s="43"/>
      <c r="S432" s="43"/>
      <c r="T432" s="43"/>
      <c r="U432" s="9"/>
    </row>
    <row r="433" spans="1:21" ht="12.75" x14ac:dyDescent="0.2">
      <c r="A433" s="9"/>
      <c r="B433" s="9"/>
      <c r="C433" s="9"/>
      <c r="D433" s="9"/>
      <c r="E433" s="9"/>
      <c r="F433" s="9"/>
      <c r="G433" s="9"/>
      <c r="H433" s="9"/>
      <c r="I433" s="9"/>
      <c r="J433" s="9"/>
      <c r="K433" s="9"/>
      <c r="L433" s="190"/>
      <c r="M433" s="9"/>
      <c r="N433" s="9"/>
      <c r="O433" s="9"/>
      <c r="P433" s="197"/>
      <c r="Q433" s="43"/>
      <c r="R433" s="43"/>
      <c r="S433" s="43"/>
      <c r="T433" s="43"/>
      <c r="U433" s="9"/>
    </row>
    <row r="434" spans="1:21" ht="12.75" x14ac:dyDescent="0.2">
      <c r="A434" s="9"/>
      <c r="B434" s="9"/>
      <c r="C434" s="9"/>
      <c r="D434" s="9"/>
      <c r="E434" s="9"/>
      <c r="F434" s="9"/>
      <c r="G434" s="9"/>
      <c r="H434" s="9"/>
      <c r="I434" s="9"/>
      <c r="J434" s="9"/>
      <c r="K434" s="9"/>
      <c r="L434" s="190"/>
      <c r="M434" s="9"/>
      <c r="N434" s="9"/>
      <c r="O434" s="9"/>
      <c r="P434" s="197"/>
      <c r="Q434" s="43"/>
      <c r="R434" s="43"/>
      <c r="S434" s="43"/>
      <c r="T434" s="43"/>
      <c r="U434" s="9"/>
    </row>
    <row r="435" spans="1:21" ht="12.75" x14ac:dyDescent="0.2">
      <c r="A435" s="9"/>
      <c r="B435" s="9"/>
      <c r="C435" s="9"/>
      <c r="D435" s="9"/>
      <c r="E435" s="9"/>
      <c r="F435" s="9"/>
      <c r="G435" s="9"/>
      <c r="H435" s="9"/>
      <c r="I435" s="9"/>
      <c r="J435" s="9"/>
      <c r="K435" s="9"/>
      <c r="L435" s="190"/>
      <c r="M435" s="9"/>
      <c r="N435" s="9"/>
      <c r="O435" s="9"/>
      <c r="P435" s="197"/>
      <c r="Q435" s="43"/>
      <c r="R435" s="43"/>
      <c r="S435" s="43"/>
      <c r="T435" s="43"/>
      <c r="U435" s="9"/>
    </row>
    <row r="436" spans="1:21" ht="12.75" x14ac:dyDescent="0.2">
      <c r="A436" s="9"/>
      <c r="B436" s="9"/>
      <c r="C436" s="9"/>
      <c r="D436" s="9"/>
      <c r="E436" s="9"/>
      <c r="F436" s="9"/>
      <c r="G436" s="9"/>
      <c r="H436" s="9"/>
      <c r="I436" s="9"/>
      <c r="J436" s="9"/>
      <c r="K436" s="9"/>
      <c r="L436" s="190"/>
      <c r="M436" s="9"/>
      <c r="N436" s="9"/>
      <c r="O436" s="9"/>
      <c r="P436" s="197"/>
      <c r="Q436" s="43"/>
      <c r="R436" s="43"/>
      <c r="S436" s="43"/>
      <c r="T436" s="43"/>
      <c r="U436" s="9"/>
    </row>
    <row r="437" spans="1:21" ht="12.75" x14ac:dyDescent="0.2">
      <c r="A437" s="9"/>
      <c r="B437" s="9"/>
      <c r="C437" s="9"/>
      <c r="D437" s="9"/>
      <c r="E437" s="9"/>
      <c r="F437" s="9"/>
      <c r="G437" s="9"/>
      <c r="H437" s="9"/>
      <c r="I437" s="9"/>
      <c r="J437" s="9"/>
      <c r="K437" s="9"/>
      <c r="L437" s="190"/>
      <c r="M437" s="9"/>
      <c r="N437" s="9"/>
      <c r="O437" s="9"/>
      <c r="P437" s="197"/>
      <c r="Q437" s="43"/>
      <c r="R437" s="43"/>
      <c r="S437" s="43"/>
      <c r="T437" s="43"/>
      <c r="U437" s="9"/>
    </row>
    <row r="438" spans="1:21" ht="12.75" x14ac:dyDescent="0.2">
      <c r="A438" s="9"/>
      <c r="B438" s="9"/>
      <c r="C438" s="9"/>
      <c r="D438" s="9"/>
      <c r="E438" s="9"/>
      <c r="F438" s="9"/>
      <c r="G438" s="9"/>
      <c r="H438" s="9"/>
      <c r="I438" s="9"/>
      <c r="J438" s="9"/>
      <c r="K438" s="9"/>
      <c r="L438" s="190"/>
      <c r="M438" s="9"/>
      <c r="N438" s="9"/>
      <c r="O438" s="9"/>
      <c r="P438" s="197"/>
      <c r="Q438" s="43"/>
      <c r="R438" s="43"/>
      <c r="S438" s="43"/>
      <c r="T438" s="43"/>
      <c r="U438" s="9"/>
    </row>
    <row r="439" spans="1:21" ht="12.75" x14ac:dyDescent="0.2">
      <c r="A439" s="9"/>
      <c r="B439" s="9"/>
      <c r="C439" s="9"/>
      <c r="D439" s="9"/>
      <c r="E439" s="9"/>
      <c r="F439" s="9"/>
      <c r="G439" s="9"/>
      <c r="H439" s="9"/>
      <c r="I439" s="9"/>
      <c r="J439" s="9"/>
      <c r="K439" s="9"/>
      <c r="L439" s="190"/>
      <c r="M439" s="9"/>
      <c r="N439" s="9"/>
      <c r="O439" s="9"/>
      <c r="P439" s="197"/>
      <c r="Q439" s="43"/>
      <c r="R439" s="43"/>
      <c r="S439" s="43"/>
      <c r="T439" s="43"/>
      <c r="U439" s="9"/>
    </row>
    <row r="440" spans="1:21" ht="12.75" x14ac:dyDescent="0.2">
      <c r="A440" s="9"/>
      <c r="B440" s="9"/>
      <c r="C440" s="9"/>
      <c r="D440" s="9"/>
      <c r="E440" s="9"/>
      <c r="F440" s="9"/>
      <c r="G440" s="9"/>
      <c r="H440" s="9"/>
      <c r="I440" s="9"/>
      <c r="J440" s="9"/>
      <c r="K440" s="9"/>
      <c r="L440" s="190"/>
      <c r="M440" s="9"/>
      <c r="N440" s="9"/>
      <c r="O440" s="9"/>
      <c r="P440" s="197"/>
      <c r="Q440" s="43"/>
      <c r="R440" s="43"/>
      <c r="S440" s="43"/>
      <c r="T440" s="43"/>
      <c r="U440" s="9"/>
    </row>
    <row r="441" spans="1:21" ht="12.75" x14ac:dyDescent="0.2">
      <c r="A441" s="9"/>
      <c r="B441" s="9"/>
      <c r="C441" s="9"/>
      <c r="D441" s="9"/>
      <c r="E441" s="9"/>
      <c r="F441" s="9"/>
      <c r="G441" s="9"/>
      <c r="H441" s="9"/>
      <c r="I441" s="9"/>
      <c r="J441" s="9"/>
      <c r="K441" s="9"/>
      <c r="L441" s="190"/>
      <c r="M441" s="9"/>
      <c r="N441" s="9"/>
      <c r="O441" s="9"/>
      <c r="P441" s="197"/>
      <c r="Q441" s="43"/>
      <c r="R441" s="43"/>
      <c r="S441" s="43"/>
      <c r="T441" s="43"/>
      <c r="U441" s="9"/>
    </row>
    <row r="442" spans="1:21" ht="12.75" x14ac:dyDescent="0.2">
      <c r="A442" s="9"/>
      <c r="B442" s="9"/>
      <c r="C442" s="9"/>
      <c r="D442" s="9"/>
      <c r="E442" s="9"/>
      <c r="F442" s="9"/>
      <c r="G442" s="9"/>
      <c r="H442" s="9"/>
      <c r="I442" s="9"/>
      <c r="J442" s="9"/>
      <c r="K442" s="9"/>
      <c r="L442" s="190"/>
      <c r="M442" s="9"/>
      <c r="N442" s="9"/>
      <c r="O442" s="9"/>
      <c r="P442" s="197"/>
      <c r="Q442" s="43"/>
      <c r="R442" s="43"/>
      <c r="S442" s="43"/>
      <c r="T442" s="43"/>
      <c r="U442" s="9"/>
    </row>
    <row r="443" spans="1:21" ht="12.75" x14ac:dyDescent="0.2">
      <c r="A443" s="9"/>
      <c r="B443" s="9"/>
      <c r="C443" s="9"/>
      <c r="D443" s="9"/>
      <c r="E443" s="9"/>
      <c r="F443" s="9"/>
      <c r="G443" s="9"/>
      <c r="H443" s="9"/>
      <c r="I443" s="9"/>
      <c r="J443" s="9"/>
      <c r="K443" s="9"/>
      <c r="L443" s="190"/>
      <c r="M443" s="9"/>
      <c r="N443" s="9"/>
      <c r="O443" s="9"/>
      <c r="P443" s="197"/>
      <c r="Q443" s="43"/>
      <c r="R443" s="43"/>
      <c r="S443" s="43"/>
      <c r="T443" s="43"/>
      <c r="U443" s="9"/>
    </row>
    <row r="444" spans="1:21" ht="12.75" x14ac:dyDescent="0.2">
      <c r="A444" s="9"/>
      <c r="B444" s="9"/>
      <c r="C444" s="9"/>
      <c r="D444" s="9"/>
      <c r="E444" s="9"/>
      <c r="F444" s="9"/>
      <c r="G444" s="9"/>
      <c r="H444" s="9"/>
      <c r="I444" s="9"/>
      <c r="J444" s="9"/>
      <c r="K444" s="9"/>
      <c r="L444" s="190"/>
      <c r="M444" s="9"/>
      <c r="N444" s="9"/>
      <c r="O444" s="9"/>
      <c r="P444" s="197"/>
      <c r="Q444" s="43"/>
      <c r="R444" s="43"/>
      <c r="S444" s="43"/>
      <c r="T444" s="43"/>
      <c r="U444" s="9"/>
    </row>
    <row r="445" spans="1:21" ht="12.75" x14ac:dyDescent="0.2">
      <c r="A445" s="9"/>
      <c r="B445" s="9"/>
      <c r="C445" s="9"/>
      <c r="D445" s="9"/>
      <c r="E445" s="9"/>
      <c r="F445" s="9"/>
      <c r="G445" s="9"/>
      <c r="H445" s="9"/>
      <c r="I445" s="9"/>
      <c r="J445" s="9"/>
      <c r="K445" s="9"/>
      <c r="L445" s="190"/>
      <c r="M445" s="9"/>
      <c r="N445" s="9"/>
      <c r="O445" s="9"/>
      <c r="P445" s="197"/>
      <c r="Q445" s="43"/>
      <c r="R445" s="43"/>
      <c r="S445" s="43"/>
      <c r="T445" s="43"/>
      <c r="U445" s="9"/>
    </row>
    <row r="446" spans="1:21" ht="12.75" x14ac:dyDescent="0.2">
      <c r="A446" s="9"/>
      <c r="B446" s="9"/>
      <c r="C446" s="9"/>
      <c r="D446" s="9"/>
      <c r="E446" s="9"/>
      <c r="F446" s="9"/>
      <c r="G446" s="9"/>
      <c r="H446" s="9"/>
      <c r="I446" s="9"/>
      <c r="J446" s="9"/>
      <c r="K446" s="9"/>
      <c r="L446" s="190"/>
      <c r="M446" s="9"/>
      <c r="N446" s="9"/>
      <c r="O446" s="9"/>
      <c r="P446" s="197"/>
      <c r="Q446" s="43"/>
      <c r="R446" s="43"/>
      <c r="S446" s="43"/>
      <c r="T446" s="43"/>
      <c r="U446" s="9"/>
    </row>
    <row r="447" spans="1:21" ht="12.75" x14ac:dyDescent="0.2">
      <c r="A447" s="9"/>
      <c r="B447" s="9"/>
      <c r="C447" s="9"/>
      <c r="D447" s="9"/>
      <c r="E447" s="9"/>
      <c r="F447" s="9"/>
      <c r="G447" s="9"/>
      <c r="H447" s="9"/>
      <c r="I447" s="9"/>
      <c r="J447" s="9"/>
      <c r="K447" s="9"/>
      <c r="L447" s="190"/>
      <c r="M447" s="9"/>
      <c r="N447" s="9"/>
      <c r="O447" s="9"/>
      <c r="P447" s="197"/>
      <c r="Q447" s="43"/>
      <c r="R447" s="43"/>
      <c r="S447" s="43"/>
      <c r="T447" s="43"/>
      <c r="U447" s="9"/>
    </row>
    <row r="448" spans="1:21" ht="12.75" x14ac:dyDescent="0.2">
      <c r="A448" s="9"/>
      <c r="B448" s="9"/>
      <c r="C448" s="9"/>
      <c r="D448" s="9"/>
      <c r="E448" s="9"/>
      <c r="F448" s="9"/>
      <c r="G448" s="9"/>
      <c r="H448" s="9"/>
      <c r="I448" s="9"/>
      <c r="J448" s="9"/>
      <c r="K448" s="9"/>
      <c r="L448" s="190"/>
      <c r="M448" s="9"/>
      <c r="N448" s="9"/>
      <c r="O448" s="9"/>
      <c r="P448" s="197"/>
      <c r="Q448" s="43"/>
      <c r="R448" s="43"/>
      <c r="S448" s="43"/>
      <c r="T448" s="43"/>
      <c r="U448" s="9"/>
    </row>
    <row r="449" spans="1:21" ht="12.75" x14ac:dyDescent="0.2">
      <c r="A449" s="9"/>
      <c r="B449" s="9"/>
      <c r="C449" s="9"/>
      <c r="D449" s="9"/>
      <c r="E449" s="9"/>
      <c r="F449" s="9"/>
      <c r="G449" s="9"/>
      <c r="H449" s="9"/>
      <c r="I449" s="9"/>
      <c r="J449" s="9"/>
      <c r="K449" s="9"/>
      <c r="L449" s="190"/>
      <c r="M449" s="9"/>
      <c r="N449" s="9"/>
      <c r="O449" s="9"/>
      <c r="P449" s="197"/>
      <c r="Q449" s="43"/>
      <c r="R449" s="43"/>
      <c r="S449" s="43"/>
      <c r="T449" s="43"/>
      <c r="U449" s="9"/>
    </row>
    <row r="450" spans="1:21" ht="12.75" x14ac:dyDescent="0.2">
      <c r="A450" s="9"/>
      <c r="B450" s="9"/>
      <c r="C450" s="9"/>
      <c r="D450" s="9"/>
      <c r="E450" s="9"/>
      <c r="F450" s="9"/>
      <c r="G450" s="9"/>
      <c r="H450" s="9"/>
      <c r="I450" s="9"/>
      <c r="J450" s="9"/>
      <c r="K450" s="9"/>
      <c r="L450" s="190"/>
      <c r="M450" s="9"/>
      <c r="N450" s="9"/>
      <c r="O450" s="9"/>
      <c r="P450" s="197"/>
      <c r="Q450" s="43"/>
      <c r="R450" s="43"/>
      <c r="S450" s="43"/>
      <c r="T450" s="43"/>
      <c r="U450" s="9"/>
    </row>
    <row r="451" spans="1:21" ht="12.75" x14ac:dyDescent="0.2">
      <c r="A451" s="9"/>
      <c r="B451" s="9"/>
      <c r="C451" s="9"/>
      <c r="D451" s="9"/>
      <c r="E451" s="9"/>
      <c r="F451" s="9"/>
      <c r="G451" s="9"/>
      <c r="H451" s="9"/>
      <c r="I451" s="9"/>
      <c r="J451" s="9"/>
      <c r="K451" s="9"/>
      <c r="L451" s="190"/>
      <c r="M451" s="9"/>
      <c r="N451" s="9"/>
      <c r="O451" s="9"/>
      <c r="P451" s="197"/>
      <c r="Q451" s="43"/>
      <c r="R451" s="43"/>
      <c r="S451" s="43"/>
      <c r="T451" s="43"/>
      <c r="U451" s="9"/>
    </row>
    <row r="452" spans="1:21" ht="12.75" x14ac:dyDescent="0.2">
      <c r="A452" s="9"/>
      <c r="B452" s="9"/>
      <c r="C452" s="9"/>
      <c r="D452" s="9"/>
      <c r="E452" s="9"/>
      <c r="F452" s="9"/>
      <c r="G452" s="9"/>
      <c r="H452" s="9"/>
      <c r="I452" s="9"/>
      <c r="J452" s="9"/>
      <c r="K452" s="9"/>
      <c r="L452" s="190"/>
      <c r="M452" s="9"/>
      <c r="N452" s="9"/>
      <c r="O452" s="9"/>
      <c r="P452" s="197"/>
      <c r="Q452" s="43"/>
      <c r="R452" s="43"/>
      <c r="S452" s="43"/>
      <c r="T452" s="43"/>
      <c r="U452" s="9"/>
    </row>
    <row r="453" spans="1:21" ht="12.75" x14ac:dyDescent="0.2">
      <c r="A453" s="9"/>
      <c r="B453" s="9"/>
      <c r="C453" s="9"/>
      <c r="D453" s="9"/>
      <c r="E453" s="9"/>
      <c r="F453" s="9"/>
      <c r="G453" s="9"/>
      <c r="H453" s="9"/>
      <c r="I453" s="9"/>
      <c r="J453" s="9"/>
      <c r="K453" s="9"/>
      <c r="L453" s="190"/>
      <c r="M453" s="9"/>
      <c r="N453" s="9"/>
      <c r="O453" s="9"/>
      <c r="P453" s="197"/>
      <c r="Q453" s="43"/>
      <c r="R453" s="43"/>
      <c r="S453" s="43"/>
      <c r="T453" s="43"/>
      <c r="U453" s="9"/>
    </row>
    <row r="454" spans="1:21" ht="12.75" x14ac:dyDescent="0.2">
      <c r="A454" s="9"/>
      <c r="B454" s="9"/>
      <c r="C454" s="9"/>
      <c r="D454" s="9"/>
      <c r="E454" s="9"/>
      <c r="F454" s="9"/>
      <c r="G454" s="9"/>
      <c r="H454" s="9"/>
      <c r="I454" s="9"/>
      <c r="J454" s="9"/>
      <c r="K454" s="9"/>
      <c r="L454" s="190"/>
      <c r="M454" s="9"/>
      <c r="N454" s="9"/>
      <c r="O454" s="9"/>
      <c r="P454" s="197"/>
      <c r="Q454" s="43"/>
      <c r="R454" s="43"/>
      <c r="S454" s="43"/>
      <c r="T454" s="43"/>
      <c r="U454" s="9"/>
    </row>
    <row r="455" spans="1:21" ht="12.75" x14ac:dyDescent="0.2">
      <c r="A455" s="9"/>
      <c r="B455" s="9"/>
      <c r="C455" s="9"/>
      <c r="D455" s="9"/>
      <c r="E455" s="9"/>
      <c r="F455" s="9"/>
      <c r="G455" s="9"/>
      <c r="H455" s="9"/>
      <c r="I455" s="9"/>
      <c r="J455" s="9"/>
      <c r="K455" s="9"/>
      <c r="L455" s="190"/>
      <c r="M455" s="9"/>
      <c r="N455" s="9"/>
      <c r="O455" s="9"/>
      <c r="P455" s="197"/>
      <c r="Q455" s="43"/>
      <c r="R455" s="43"/>
      <c r="S455" s="43"/>
      <c r="T455" s="43"/>
      <c r="U455" s="9"/>
    </row>
    <row r="456" spans="1:21" ht="12.75" x14ac:dyDescent="0.2">
      <c r="A456" s="9"/>
      <c r="B456" s="9"/>
      <c r="C456" s="9"/>
      <c r="D456" s="9"/>
      <c r="E456" s="9"/>
      <c r="F456" s="9"/>
      <c r="G456" s="9"/>
      <c r="H456" s="9"/>
      <c r="I456" s="9"/>
      <c r="J456" s="9"/>
      <c r="K456" s="9"/>
      <c r="L456" s="190"/>
      <c r="M456" s="9"/>
      <c r="N456" s="9"/>
      <c r="O456" s="9"/>
      <c r="P456" s="197"/>
      <c r="Q456" s="43"/>
      <c r="R456" s="43"/>
      <c r="S456" s="43"/>
      <c r="T456" s="43"/>
      <c r="U456" s="9"/>
    </row>
    <row r="457" spans="1:21" ht="12.75" x14ac:dyDescent="0.2">
      <c r="A457" s="9"/>
      <c r="B457" s="9"/>
      <c r="C457" s="9"/>
      <c r="D457" s="9"/>
      <c r="E457" s="9"/>
      <c r="F457" s="9"/>
      <c r="G457" s="9"/>
      <c r="H457" s="9"/>
      <c r="I457" s="9"/>
      <c r="J457" s="9"/>
      <c r="K457" s="9"/>
      <c r="L457" s="190"/>
      <c r="M457" s="9"/>
      <c r="N457" s="9"/>
      <c r="O457" s="9"/>
      <c r="P457" s="197"/>
      <c r="Q457" s="43"/>
      <c r="R457" s="43"/>
      <c r="S457" s="43"/>
      <c r="T457" s="43"/>
      <c r="U457" s="9"/>
    </row>
    <row r="458" spans="1:21" ht="12.75" x14ac:dyDescent="0.2">
      <c r="A458" s="9"/>
      <c r="B458" s="9"/>
      <c r="C458" s="9"/>
      <c r="D458" s="9"/>
      <c r="E458" s="9"/>
      <c r="F458" s="9"/>
      <c r="G458" s="9"/>
      <c r="H458" s="9"/>
      <c r="I458" s="9"/>
      <c r="J458" s="9"/>
      <c r="K458" s="9"/>
      <c r="L458" s="190"/>
      <c r="M458" s="9"/>
      <c r="N458" s="9"/>
      <c r="O458" s="9"/>
      <c r="P458" s="197"/>
      <c r="Q458" s="43"/>
      <c r="R458" s="43"/>
      <c r="S458" s="43"/>
      <c r="T458" s="43"/>
      <c r="U458" s="9"/>
    </row>
    <row r="459" spans="1:21" ht="12.75" x14ac:dyDescent="0.2">
      <c r="A459" s="9"/>
      <c r="B459" s="9"/>
      <c r="C459" s="9"/>
      <c r="D459" s="9"/>
      <c r="E459" s="9"/>
      <c r="F459" s="9"/>
      <c r="G459" s="9"/>
      <c r="H459" s="9"/>
      <c r="I459" s="9"/>
      <c r="J459" s="9"/>
      <c r="K459" s="9"/>
      <c r="L459" s="190"/>
      <c r="M459" s="9"/>
      <c r="N459" s="9"/>
      <c r="O459" s="9"/>
      <c r="P459" s="197"/>
      <c r="Q459" s="43"/>
      <c r="R459" s="43"/>
      <c r="S459" s="43"/>
      <c r="T459" s="43"/>
      <c r="U459" s="9"/>
    </row>
    <row r="460" spans="1:21" ht="12.75" x14ac:dyDescent="0.2">
      <c r="A460" s="9"/>
      <c r="B460" s="9"/>
      <c r="C460" s="9"/>
      <c r="D460" s="9"/>
      <c r="E460" s="9"/>
      <c r="F460" s="9"/>
      <c r="G460" s="9"/>
      <c r="H460" s="9"/>
      <c r="I460" s="9"/>
      <c r="J460" s="9"/>
      <c r="K460" s="9"/>
      <c r="L460" s="190"/>
      <c r="M460" s="9"/>
      <c r="N460" s="9"/>
      <c r="O460" s="9"/>
      <c r="P460" s="197"/>
      <c r="Q460" s="43"/>
      <c r="R460" s="43"/>
      <c r="S460" s="43"/>
      <c r="T460" s="43"/>
      <c r="U460" s="9"/>
    </row>
    <row r="461" spans="1:21" ht="12.75" x14ac:dyDescent="0.2">
      <c r="A461" s="9"/>
      <c r="B461" s="9"/>
      <c r="C461" s="9"/>
      <c r="D461" s="9"/>
      <c r="E461" s="9"/>
      <c r="F461" s="9"/>
      <c r="G461" s="9"/>
      <c r="H461" s="9"/>
      <c r="I461" s="9"/>
      <c r="J461" s="9"/>
      <c r="K461" s="9"/>
      <c r="L461" s="190"/>
      <c r="M461" s="9"/>
      <c r="N461" s="9"/>
      <c r="O461" s="9"/>
      <c r="P461" s="197"/>
      <c r="Q461" s="43"/>
      <c r="R461" s="43"/>
      <c r="S461" s="43"/>
      <c r="T461" s="43"/>
      <c r="U461" s="9"/>
    </row>
    <row r="462" spans="1:21" ht="12.75" x14ac:dyDescent="0.2">
      <c r="A462" s="9"/>
      <c r="B462" s="9"/>
      <c r="C462" s="9"/>
      <c r="D462" s="9"/>
      <c r="E462" s="9"/>
      <c r="F462" s="9"/>
      <c r="G462" s="9"/>
      <c r="H462" s="9"/>
      <c r="I462" s="9"/>
      <c r="J462" s="9"/>
      <c r="K462" s="9"/>
      <c r="L462" s="190"/>
      <c r="M462" s="9"/>
      <c r="N462" s="9"/>
      <c r="O462" s="9"/>
      <c r="P462" s="197"/>
      <c r="Q462" s="43"/>
      <c r="R462" s="43"/>
      <c r="S462" s="43"/>
      <c r="T462" s="43"/>
      <c r="U462" s="9"/>
    </row>
    <row r="463" spans="1:21" ht="12.75" x14ac:dyDescent="0.2">
      <c r="A463" s="9"/>
      <c r="B463" s="9"/>
      <c r="C463" s="9"/>
      <c r="D463" s="9"/>
      <c r="E463" s="9"/>
      <c r="F463" s="9"/>
      <c r="G463" s="9"/>
      <c r="H463" s="9"/>
      <c r="I463" s="9"/>
      <c r="J463" s="9"/>
      <c r="K463" s="9"/>
      <c r="L463" s="190"/>
      <c r="M463" s="9"/>
      <c r="N463" s="9"/>
      <c r="O463" s="9"/>
      <c r="P463" s="197"/>
      <c r="Q463" s="43"/>
      <c r="R463" s="43"/>
      <c r="S463" s="43"/>
      <c r="T463" s="43"/>
      <c r="U463" s="9"/>
    </row>
    <row r="464" spans="1:21" ht="12.75" x14ac:dyDescent="0.2">
      <c r="A464" s="9"/>
      <c r="B464" s="9"/>
      <c r="C464" s="9"/>
      <c r="D464" s="9"/>
      <c r="E464" s="9"/>
      <c r="F464" s="9"/>
      <c r="G464" s="9"/>
      <c r="H464" s="9"/>
      <c r="I464" s="9"/>
      <c r="J464" s="9"/>
      <c r="K464" s="9"/>
      <c r="L464" s="190"/>
      <c r="M464" s="9"/>
      <c r="N464" s="9"/>
      <c r="O464" s="9"/>
      <c r="P464" s="197"/>
      <c r="Q464" s="43"/>
      <c r="R464" s="43"/>
      <c r="S464" s="43"/>
      <c r="T464" s="43"/>
      <c r="U464" s="9"/>
    </row>
    <row r="465" spans="1:21" ht="12.75" x14ac:dyDescent="0.2">
      <c r="A465" s="9"/>
      <c r="B465" s="9"/>
      <c r="C465" s="9"/>
      <c r="D465" s="9"/>
      <c r="E465" s="9"/>
      <c r="F465" s="9"/>
      <c r="G465" s="9"/>
      <c r="H465" s="9"/>
      <c r="I465" s="9"/>
      <c r="J465" s="9"/>
      <c r="K465" s="9"/>
      <c r="L465" s="190"/>
      <c r="M465" s="9"/>
      <c r="N465" s="9"/>
      <c r="O465" s="9"/>
      <c r="P465" s="197"/>
      <c r="Q465" s="43"/>
      <c r="R465" s="43"/>
      <c r="S465" s="43"/>
      <c r="T465" s="43"/>
      <c r="U465" s="9"/>
    </row>
    <row r="466" spans="1:21" ht="12.75" x14ac:dyDescent="0.2">
      <c r="A466" s="9"/>
      <c r="B466" s="9"/>
      <c r="C466" s="9"/>
      <c r="D466" s="9"/>
      <c r="E466" s="9"/>
      <c r="F466" s="9"/>
      <c r="G466" s="9"/>
      <c r="H466" s="9"/>
      <c r="I466" s="9"/>
      <c r="J466" s="9"/>
      <c r="K466" s="9"/>
      <c r="L466" s="190"/>
      <c r="M466" s="9"/>
      <c r="N466" s="9"/>
      <c r="O466" s="9"/>
      <c r="P466" s="197"/>
      <c r="Q466" s="43"/>
      <c r="R466" s="43"/>
      <c r="S466" s="43"/>
      <c r="T466" s="43"/>
      <c r="U466" s="9"/>
    </row>
    <row r="467" spans="1:21" ht="12.75" x14ac:dyDescent="0.2">
      <c r="A467" s="9"/>
      <c r="B467" s="9"/>
      <c r="C467" s="9"/>
      <c r="D467" s="9"/>
      <c r="E467" s="9"/>
      <c r="F467" s="9"/>
      <c r="G467" s="9"/>
      <c r="H467" s="9"/>
      <c r="I467" s="9"/>
      <c r="J467" s="9"/>
      <c r="K467" s="9"/>
      <c r="L467" s="190"/>
      <c r="M467" s="9"/>
      <c r="N467" s="9"/>
      <c r="O467" s="9"/>
      <c r="P467" s="197"/>
      <c r="Q467" s="43"/>
      <c r="R467" s="43"/>
      <c r="S467" s="43"/>
      <c r="T467" s="43"/>
      <c r="U467" s="9"/>
    </row>
    <row r="468" spans="1:21" ht="12.75" x14ac:dyDescent="0.2">
      <c r="A468" s="9"/>
      <c r="B468" s="9"/>
      <c r="C468" s="9"/>
      <c r="D468" s="9"/>
      <c r="E468" s="9"/>
      <c r="F468" s="9"/>
      <c r="G468" s="9"/>
      <c r="H468" s="9"/>
      <c r="I468" s="9"/>
      <c r="J468" s="9"/>
      <c r="K468" s="9"/>
      <c r="L468" s="190"/>
      <c r="M468" s="9"/>
      <c r="N468" s="9"/>
      <c r="O468" s="9"/>
      <c r="P468" s="197"/>
      <c r="Q468" s="43"/>
      <c r="R468" s="43"/>
      <c r="S468" s="43"/>
      <c r="T468" s="43"/>
      <c r="U468" s="9"/>
    </row>
    <row r="469" spans="1:21" ht="12.75" x14ac:dyDescent="0.2">
      <c r="A469" s="9"/>
      <c r="B469" s="9"/>
      <c r="C469" s="9"/>
      <c r="D469" s="9"/>
      <c r="E469" s="9"/>
      <c r="F469" s="9"/>
      <c r="G469" s="9"/>
      <c r="H469" s="9"/>
      <c r="I469" s="9"/>
      <c r="J469" s="9"/>
      <c r="K469" s="9"/>
      <c r="L469" s="190"/>
      <c r="M469" s="9"/>
      <c r="N469" s="9"/>
      <c r="O469" s="9"/>
      <c r="P469" s="197"/>
      <c r="Q469" s="43"/>
      <c r="R469" s="43"/>
      <c r="S469" s="43"/>
      <c r="T469" s="43"/>
      <c r="U469" s="9"/>
    </row>
    <row r="470" spans="1:21" ht="12.75" x14ac:dyDescent="0.2">
      <c r="A470" s="9"/>
      <c r="B470" s="9"/>
      <c r="C470" s="9"/>
      <c r="D470" s="9"/>
      <c r="E470" s="9"/>
      <c r="F470" s="9"/>
      <c r="G470" s="9"/>
      <c r="H470" s="9"/>
      <c r="I470" s="9"/>
      <c r="J470" s="9"/>
      <c r="K470" s="9"/>
      <c r="L470" s="190"/>
      <c r="M470" s="9"/>
      <c r="N470" s="9"/>
      <c r="O470" s="9"/>
      <c r="P470" s="197"/>
      <c r="Q470" s="43"/>
      <c r="R470" s="43"/>
      <c r="S470" s="43"/>
      <c r="T470" s="43"/>
      <c r="U470" s="9"/>
    </row>
    <row r="471" spans="1:21" ht="12.75" x14ac:dyDescent="0.2">
      <c r="A471" s="9"/>
      <c r="B471" s="9"/>
      <c r="C471" s="9"/>
      <c r="D471" s="9"/>
      <c r="E471" s="9"/>
      <c r="F471" s="9"/>
      <c r="G471" s="9"/>
      <c r="H471" s="9"/>
      <c r="I471" s="9"/>
      <c r="J471" s="9"/>
      <c r="K471" s="9"/>
      <c r="L471" s="190"/>
      <c r="M471" s="9"/>
      <c r="N471" s="9"/>
      <c r="O471" s="9"/>
      <c r="P471" s="197"/>
      <c r="Q471" s="43"/>
      <c r="R471" s="43"/>
      <c r="S471" s="43"/>
      <c r="T471" s="43"/>
      <c r="U471" s="9"/>
    </row>
    <row r="472" spans="1:21" ht="12.75" x14ac:dyDescent="0.2">
      <c r="A472" s="9"/>
      <c r="B472" s="9"/>
      <c r="C472" s="9"/>
      <c r="D472" s="9"/>
      <c r="E472" s="9"/>
      <c r="F472" s="9"/>
      <c r="G472" s="9"/>
      <c r="H472" s="9"/>
      <c r="I472" s="9"/>
      <c r="J472" s="9"/>
      <c r="K472" s="9"/>
      <c r="L472" s="190"/>
      <c r="M472" s="9"/>
      <c r="N472" s="9"/>
      <c r="O472" s="9"/>
      <c r="P472" s="197"/>
      <c r="Q472" s="43"/>
      <c r="R472" s="43"/>
      <c r="S472" s="43"/>
      <c r="T472" s="43"/>
      <c r="U472" s="9"/>
    </row>
    <row r="473" spans="1:21" ht="12.75" x14ac:dyDescent="0.2">
      <c r="A473" s="9"/>
      <c r="B473" s="9"/>
      <c r="C473" s="9"/>
      <c r="D473" s="9"/>
      <c r="E473" s="9"/>
      <c r="F473" s="9"/>
      <c r="G473" s="9"/>
      <c r="H473" s="9"/>
      <c r="I473" s="9"/>
      <c r="J473" s="9"/>
      <c r="K473" s="9"/>
      <c r="L473" s="190"/>
      <c r="M473" s="9"/>
      <c r="N473" s="9"/>
      <c r="O473" s="9"/>
      <c r="P473" s="197"/>
      <c r="Q473" s="43"/>
      <c r="R473" s="43"/>
      <c r="S473" s="43"/>
      <c r="T473" s="43"/>
      <c r="U473" s="9"/>
    </row>
    <row r="474" spans="1:21" ht="12.75" x14ac:dyDescent="0.2">
      <c r="A474" s="9"/>
      <c r="B474" s="9"/>
      <c r="C474" s="9"/>
      <c r="D474" s="9"/>
      <c r="E474" s="9"/>
      <c r="F474" s="9"/>
      <c r="G474" s="9"/>
      <c r="H474" s="9"/>
      <c r="I474" s="9"/>
      <c r="J474" s="9"/>
      <c r="K474" s="9"/>
      <c r="L474" s="190"/>
      <c r="M474" s="9"/>
      <c r="N474" s="9"/>
      <c r="O474" s="9"/>
      <c r="P474" s="197"/>
      <c r="Q474" s="43"/>
      <c r="R474" s="43"/>
      <c r="S474" s="43"/>
      <c r="T474" s="43"/>
      <c r="U474" s="9"/>
    </row>
    <row r="475" spans="1:21" ht="12.75" x14ac:dyDescent="0.2">
      <c r="A475" s="9"/>
      <c r="B475" s="9"/>
      <c r="C475" s="9"/>
      <c r="D475" s="9"/>
      <c r="E475" s="9"/>
      <c r="F475" s="9"/>
      <c r="G475" s="9"/>
      <c r="H475" s="9"/>
      <c r="I475" s="9"/>
      <c r="J475" s="9"/>
      <c r="K475" s="9"/>
      <c r="L475" s="190"/>
      <c r="M475" s="9"/>
      <c r="N475" s="9"/>
      <c r="O475" s="9"/>
      <c r="P475" s="197"/>
      <c r="Q475" s="43"/>
      <c r="R475" s="43"/>
      <c r="S475" s="43"/>
      <c r="T475" s="43"/>
      <c r="U475" s="9"/>
    </row>
    <row r="476" spans="1:21" ht="12.75" x14ac:dyDescent="0.2">
      <c r="A476" s="9"/>
      <c r="B476" s="9"/>
      <c r="C476" s="9"/>
      <c r="D476" s="9"/>
      <c r="E476" s="9"/>
      <c r="F476" s="9"/>
      <c r="G476" s="9"/>
      <c r="H476" s="9"/>
      <c r="I476" s="9"/>
      <c r="J476" s="9"/>
      <c r="K476" s="9"/>
      <c r="L476" s="190"/>
      <c r="M476" s="9"/>
      <c r="N476" s="9"/>
      <c r="O476" s="9"/>
      <c r="P476" s="197"/>
      <c r="Q476" s="43"/>
      <c r="R476" s="43"/>
      <c r="S476" s="43"/>
      <c r="T476" s="43"/>
      <c r="U476" s="9"/>
    </row>
    <row r="477" spans="1:21" ht="12.75" x14ac:dyDescent="0.2">
      <c r="A477" s="9"/>
      <c r="B477" s="9"/>
      <c r="C477" s="9"/>
      <c r="D477" s="9"/>
      <c r="E477" s="9"/>
      <c r="F477" s="9"/>
      <c r="G477" s="9"/>
      <c r="H477" s="9"/>
      <c r="I477" s="9"/>
      <c r="J477" s="9"/>
      <c r="K477" s="9"/>
      <c r="L477" s="190"/>
      <c r="M477" s="9"/>
      <c r="N477" s="9"/>
      <c r="O477" s="9"/>
      <c r="P477" s="197"/>
      <c r="Q477" s="43"/>
      <c r="R477" s="43"/>
      <c r="S477" s="43"/>
      <c r="T477" s="43"/>
      <c r="U477" s="9"/>
    </row>
    <row r="478" spans="1:21" ht="12.75" x14ac:dyDescent="0.2">
      <c r="A478" s="9"/>
      <c r="B478" s="9"/>
      <c r="C478" s="9"/>
      <c r="D478" s="9"/>
      <c r="E478" s="9"/>
      <c r="F478" s="9"/>
      <c r="G478" s="9"/>
      <c r="H478" s="9"/>
      <c r="I478" s="9"/>
      <c r="J478" s="9"/>
      <c r="K478" s="9"/>
      <c r="L478" s="190"/>
      <c r="M478" s="9"/>
      <c r="N478" s="9"/>
      <c r="O478" s="9"/>
      <c r="P478" s="197"/>
      <c r="Q478" s="43"/>
      <c r="R478" s="43"/>
      <c r="S478" s="43"/>
      <c r="T478" s="43"/>
      <c r="U478" s="9"/>
    </row>
    <row r="479" spans="1:21" ht="12.75" x14ac:dyDescent="0.2">
      <c r="A479" s="9"/>
      <c r="B479" s="9"/>
      <c r="C479" s="9"/>
      <c r="D479" s="9"/>
      <c r="E479" s="9"/>
      <c r="F479" s="9"/>
      <c r="G479" s="9"/>
      <c r="H479" s="9"/>
      <c r="I479" s="9"/>
      <c r="J479" s="9"/>
      <c r="K479" s="9"/>
      <c r="L479" s="190"/>
      <c r="M479" s="9"/>
      <c r="N479" s="9"/>
      <c r="O479" s="9"/>
      <c r="P479" s="197"/>
      <c r="Q479" s="43"/>
      <c r="R479" s="43"/>
      <c r="S479" s="43"/>
      <c r="T479" s="43"/>
      <c r="U479" s="9"/>
    </row>
    <row r="480" spans="1:21" ht="12.75" x14ac:dyDescent="0.2">
      <c r="A480" s="9"/>
      <c r="B480" s="9"/>
      <c r="C480" s="9"/>
      <c r="D480" s="9"/>
      <c r="E480" s="9"/>
      <c r="F480" s="9"/>
      <c r="G480" s="9"/>
      <c r="H480" s="9"/>
      <c r="I480" s="9"/>
      <c r="J480" s="9"/>
      <c r="K480" s="9"/>
      <c r="L480" s="190"/>
      <c r="M480" s="9"/>
      <c r="N480" s="9"/>
      <c r="O480" s="9"/>
      <c r="P480" s="197"/>
      <c r="Q480" s="43"/>
      <c r="R480" s="43"/>
      <c r="S480" s="43"/>
      <c r="T480" s="43"/>
      <c r="U480" s="9"/>
    </row>
    <row r="481" spans="1:21" ht="12.75" x14ac:dyDescent="0.2">
      <c r="A481" s="9"/>
      <c r="B481" s="9"/>
      <c r="C481" s="9"/>
      <c r="D481" s="9"/>
      <c r="E481" s="9"/>
      <c r="F481" s="9"/>
      <c r="G481" s="9"/>
      <c r="H481" s="9"/>
      <c r="I481" s="9"/>
      <c r="J481" s="9"/>
      <c r="K481" s="9"/>
      <c r="L481" s="190"/>
      <c r="M481" s="9"/>
      <c r="N481" s="9"/>
      <c r="O481" s="9"/>
      <c r="P481" s="197"/>
      <c r="Q481" s="43"/>
      <c r="R481" s="43"/>
      <c r="S481" s="43"/>
      <c r="T481" s="43"/>
      <c r="U481" s="9"/>
    </row>
    <row r="482" spans="1:21" ht="12.75" x14ac:dyDescent="0.2">
      <c r="A482" s="9"/>
      <c r="B482" s="9"/>
      <c r="C482" s="9"/>
      <c r="D482" s="9"/>
      <c r="E482" s="9"/>
      <c r="F482" s="9"/>
      <c r="G482" s="9"/>
      <c r="H482" s="9"/>
      <c r="I482" s="9"/>
      <c r="J482" s="9"/>
      <c r="K482" s="9"/>
      <c r="L482" s="190"/>
      <c r="M482" s="9"/>
      <c r="N482" s="9"/>
      <c r="O482" s="9"/>
      <c r="P482" s="197"/>
      <c r="Q482" s="43"/>
      <c r="R482" s="43"/>
      <c r="S482" s="43"/>
      <c r="T482" s="43"/>
      <c r="U482" s="9"/>
    </row>
    <row r="483" spans="1:21" ht="12.75" x14ac:dyDescent="0.2">
      <c r="A483" s="9"/>
      <c r="B483" s="9"/>
      <c r="C483" s="9"/>
      <c r="D483" s="9"/>
      <c r="E483" s="9"/>
      <c r="F483" s="9"/>
      <c r="G483" s="9"/>
      <c r="H483" s="9"/>
      <c r="I483" s="9"/>
      <c r="J483" s="9"/>
      <c r="K483" s="9"/>
      <c r="L483" s="190"/>
      <c r="M483" s="9"/>
      <c r="N483" s="9"/>
      <c r="O483" s="9"/>
      <c r="P483" s="197"/>
      <c r="Q483" s="43"/>
      <c r="R483" s="43"/>
      <c r="S483" s="43"/>
      <c r="T483" s="43"/>
      <c r="U483" s="9"/>
    </row>
    <row r="484" spans="1:21" ht="12.75" x14ac:dyDescent="0.2">
      <c r="A484" s="9"/>
      <c r="B484" s="9"/>
      <c r="C484" s="9"/>
      <c r="D484" s="9"/>
      <c r="E484" s="9"/>
      <c r="F484" s="9"/>
      <c r="G484" s="9"/>
      <c r="H484" s="9"/>
      <c r="I484" s="9"/>
      <c r="J484" s="9"/>
      <c r="K484" s="9"/>
      <c r="L484" s="190"/>
      <c r="M484" s="9"/>
      <c r="N484" s="9"/>
      <c r="O484" s="9"/>
      <c r="P484" s="197"/>
      <c r="Q484" s="43"/>
      <c r="R484" s="43"/>
      <c r="S484" s="43"/>
      <c r="T484" s="43"/>
      <c r="U484" s="9"/>
    </row>
    <row r="485" spans="1:21" ht="12.75" x14ac:dyDescent="0.2">
      <c r="A485" s="9"/>
      <c r="B485" s="9"/>
      <c r="C485" s="9"/>
      <c r="D485" s="9"/>
      <c r="E485" s="9"/>
      <c r="F485" s="9"/>
      <c r="G485" s="9"/>
      <c r="H485" s="9"/>
      <c r="I485" s="9"/>
      <c r="J485" s="9"/>
      <c r="K485" s="9"/>
      <c r="L485" s="190"/>
      <c r="M485" s="9"/>
      <c r="N485" s="9"/>
      <c r="O485" s="9"/>
      <c r="P485" s="197"/>
      <c r="Q485" s="43"/>
      <c r="R485" s="43"/>
      <c r="S485" s="43"/>
      <c r="T485" s="43"/>
      <c r="U485" s="9"/>
    </row>
    <row r="486" spans="1:21" ht="12.75" x14ac:dyDescent="0.2">
      <c r="A486" s="9"/>
      <c r="B486" s="9"/>
      <c r="C486" s="9"/>
      <c r="D486" s="9"/>
      <c r="E486" s="9"/>
      <c r="F486" s="9"/>
      <c r="G486" s="9"/>
      <c r="H486" s="9"/>
      <c r="I486" s="9"/>
      <c r="J486" s="9"/>
      <c r="K486" s="9"/>
      <c r="L486" s="190"/>
      <c r="M486" s="9"/>
      <c r="N486" s="9"/>
      <c r="O486" s="9"/>
      <c r="P486" s="197"/>
      <c r="Q486" s="43"/>
      <c r="R486" s="43"/>
      <c r="S486" s="43"/>
      <c r="T486" s="43"/>
      <c r="U486" s="9"/>
    </row>
    <row r="487" spans="1:21" ht="12.75" x14ac:dyDescent="0.2">
      <c r="A487" s="9"/>
      <c r="B487" s="9"/>
      <c r="C487" s="9"/>
      <c r="D487" s="9"/>
      <c r="E487" s="9"/>
      <c r="F487" s="9"/>
      <c r="G487" s="9"/>
      <c r="H487" s="9"/>
      <c r="I487" s="9"/>
      <c r="J487" s="9"/>
      <c r="K487" s="9"/>
      <c r="L487" s="190"/>
      <c r="M487" s="9"/>
      <c r="N487" s="9"/>
      <c r="O487" s="9"/>
      <c r="P487" s="197"/>
      <c r="Q487" s="43"/>
      <c r="R487" s="43"/>
      <c r="S487" s="43"/>
      <c r="T487" s="43"/>
      <c r="U487" s="9"/>
    </row>
    <row r="488" spans="1:21" ht="12.75" x14ac:dyDescent="0.2">
      <c r="A488" s="9"/>
      <c r="B488" s="9"/>
      <c r="C488" s="9"/>
      <c r="D488" s="9"/>
      <c r="E488" s="9"/>
      <c r="F488" s="9"/>
      <c r="G488" s="9"/>
      <c r="H488" s="9"/>
      <c r="I488" s="9"/>
      <c r="J488" s="9"/>
      <c r="K488" s="9"/>
      <c r="L488" s="190"/>
      <c r="M488" s="9"/>
      <c r="N488" s="9"/>
      <c r="O488" s="9"/>
      <c r="P488" s="197"/>
      <c r="Q488" s="43"/>
      <c r="R488" s="43"/>
      <c r="S488" s="43"/>
      <c r="T488" s="43"/>
      <c r="U488" s="9"/>
    </row>
    <row r="489" spans="1:21" ht="12.75" x14ac:dyDescent="0.2">
      <c r="A489" s="9"/>
      <c r="B489" s="9"/>
      <c r="C489" s="9"/>
      <c r="D489" s="9"/>
      <c r="E489" s="9"/>
      <c r="F489" s="9"/>
      <c r="G489" s="9"/>
      <c r="H489" s="9"/>
      <c r="I489" s="9"/>
      <c r="J489" s="9"/>
      <c r="K489" s="9"/>
      <c r="L489" s="190"/>
      <c r="M489" s="9"/>
      <c r="N489" s="9"/>
      <c r="O489" s="9"/>
      <c r="P489" s="197"/>
      <c r="Q489" s="43"/>
      <c r="R489" s="43"/>
      <c r="S489" s="43"/>
      <c r="T489" s="43"/>
      <c r="U489" s="9"/>
    </row>
    <row r="490" spans="1:21" ht="12.75" x14ac:dyDescent="0.2">
      <c r="A490" s="9"/>
      <c r="B490" s="9"/>
      <c r="C490" s="9"/>
      <c r="D490" s="9"/>
      <c r="E490" s="9"/>
      <c r="F490" s="9"/>
      <c r="G490" s="9"/>
      <c r="H490" s="9"/>
      <c r="I490" s="9"/>
      <c r="J490" s="9"/>
      <c r="K490" s="9"/>
      <c r="L490" s="190"/>
      <c r="M490" s="9"/>
      <c r="N490" s="9"/>
      <c r="O490" s="9"/>
      <c r="P490" s="197"/>
      <c r="Q490" s="43"/>
      <c r="R490" s="43"/>
      <c r="S490" s="43"/>
      <c r="T490" s="43"/>
      <c r="U490" s="9"/>
    </row>
    <row r="491" spans="1:21" ht="12.75" x14ac:dyDescent="0.2">
      <c r="A491" s="9"/>
      <c r="B491" s="9"/>
      <c r="C491" s="9"/>
      <c r="D491" s="9"/>
      <c r="E491" s="9"/>
      <c r="F491" s="9"/>
      <c r="G491" s="9"/>
      <c r="H491" s="9"/>
      <c r="I491" s="9"/>
      <c r="J491" s="9"/>
      <c r="K491" s="9"/>
      <c r="L491" s="190"/>
      <c r="M491" s="9"/>
      <c r="N491" s="9"/>
      <c r="O491" s="9"/>
      <c r="P491" s="197"/>
      <c r="Q491" s="43"/>
      <c r="R491" s="43"/>
      <c r="S491" s="43"/>
      <c r="T491" s="43"/>
      <c r="U491" s="9"/>
    </row>
    <row r="492" spans="1:21" ht="12.75" x14ac:dyDescent="0.2">
      <c r="A492" s="9"/>
      <c r="B492" s="9"/>
      <c r="C492" s="9"/>
      <c r="D492" s="9"/>
      <c r="E492" s="9"/>
      <c r="F492" s="9"/>
      <c r="G492" s="9"/>
      <c r="H492" s="9"/>
      <c r="I492" s="9"/>
      <c r="J492" s="9"/>
      <c r="K492" s="9"/>
      <c r="L492" s="190"/>
      <c r="M492" s="9"/>
      <c r="N492" s="9"/>
      <c r="O492" s="9"/>
      <c r="P492" s="197"/>
      <c r="Q492" s="43"/>
      <c r="R492" s="43"/>
      <c r="S492" s="43"/>
      <c r="T492" s="43"/>
      <c r="U492" s="9"/>
    </row>
    <row r="493" spans="1:21" ht="12.75" x14ac:dyDescent="0.2">
      <c r="A493" s="9"/>
      <c r="B493" s="9"/>
      <c r="C493" s="9"/>
      <c r="D493" s="9"/>
      <c r="E493" s="9"/>
      <c r="F493" s="9"/>
      <c r="G493" s="9"/>
      <c r="H493" s="9"/>
      <c r="I493" s="9"/>
      <c r="J493" s="9"/>
      <c r="K493" s="9"/>
      <c r="L493" s="190"/>
      <c r="M493" s="9"/>
      <c r="N493" s="9"/>
      <c r="O493" s="9"/>
      <c r="P493" s="197"/>
      <c r="Q493" s="43"/>
      <c r="R493" s="43"/>
      <c r="S493" s="43"/>
      <c r="T493" s="43"/>
      <c r="U493" s="9"/>
    </row>
    <row r="494" spans="1:21" ht="12.75" x14ac:dyDescent="0.2">
      <c r="A494" s="9"/>
      <c r="B494" s="9"/>
      <c r="C494" s="9"/>
      <c r="D494" s="9"/>
      <c r="E494" s="9"/>
      <c r="F494" s="9"/>
      <c r="G494" s="9"/>
      <c r="H494" s="9"/>
      <c r="I494" s="9"/>
      <c r="J494" s="9"/>
      <c r="K494" s="9"/>
      <c r="L494" s="190"/>
      <c r="M494" s="9"/>
      <c r="N494" s="9"/>
      <c r="O494" s="9"/>
      <c r="P494" s="197"/>
      <c r="Q494" s="43"/>
      <c r="R494" s="43"/>
      <c r="S494" s="43"/>
      <c r="T494" s="43"/>
      <c r="U494" s="9"/>
    </row>
    <row r="495" spans="1:21" ht="12.75" x14ac:dyDescent="0.2">
      <c r="A495" s="9"/>
      <c r="B495" s="9"/>
      <c r="C495" s="9"/>
      <c r="D495" s="9"/>
      <c r="E495" s="9"/>
      <c r="F495" s="9"/>
      <c r="G495" s="9"/>
      <c r="H495" s="9"/>
      <c r="I495" s="9"/>
      <c r="J495" s="9"/>
      <c r="K495" s="9"/>
      <c r="L495" s="190"/>
      <c r="M495" s="9"/>
      <c r="N495" s="9"/>
      <c r="O495" s="9"/>
      <c r="P495" s="197"/>
      <c r="Q495" s="43"/>
      <c r="R495" s="43"/>
      <c r="S495" s="43"/>
      <c r="T495" s="43"/>
      <c r="U495" s="9"/>
    </row>
    <row r="496" spans="1:21" ht="12.75" x14ac:dyDescent="0.2">
      <c r="A496" s="9"/>
      <c r="B496" s="9"/>
      <c r="C496" s="9"/>
      <c r="D496" s="9"/>
      <c r="E496" s="9"/>
      <c r="F496" s="9"/>
      <c r="G496" s="9"/>
      <c r="H496" s="9"/>
      <c r="I496" s="9"/>
      <c r="J496" s="9"/>
      <c r="K496" s="9"/>
      <c r="L496" s="190"/>
      <c r="M496" s="9"/>
      <c r="N496" s="9"/>
      <c r="O496" s="9"/>
      <c r="P496" s="197"/>
      <c r="Q496" s="43"/>
      <c r="R496" s="43"/>
      <c r="S496" s="43"/>
      <c r="T496" s="43"/>
      <c r="U496" s="9"/>
    </row>
    <row r="497" spans="1:21" ht="12.75" x14ac:dyDescent="0.2">
      <c r="A497" s="9"/>
      <c r="B497" s="9"/>
      <c r="C497" s="9"/>
      <c r="D497" s="9"/>
      <c r="E497" s="9"/>
      <c r="F497" s="9"/>
      <c r="G497" s="9"/>
      <c r="H497" s="9"/>
      <c r="I497" s="9"/>
      <c r="J497" s="9"/>
      <c r="K497" s="9"/>
      <c r="L497" s="190"/>
      <c r="M497" s="9"/>
      <c r="N497" s="9"/>
      <c r="O497" s="9"/>
      <c r="P497" s="197"/>
      <c r="Q497" s="43"/>
      <c r="R497" s="43"/>
      <c r="S497" s="43"/>
      <c r="T497" s="43"/>
      <c r="U497" s="9"/>
    </row>
    <row r="498" spans="1:21" ht="12.75" x14ac:dyDescent="0.2">
      <c r="A498" s="9"/>
      <c r="B498" s="9"/>
      <c r="C498" s="9"/>
      <c r="D498" s="9"/>
      <c r="E498" s="9"/>
      <c r="F498" s="9"/>
      <c r="G498" s="9"/>
      <c r="H498" s="9"/>
      <c r="I498" s="9"/>
      <c r="J498" s="9"/>
      <c r="K498" s="9"/>
      <c r="L498" s="190"/>
      <c r="M498" s="9"/>
      <c r="N498" s="9"/>
      <c r="O498" s="9"/>
      <c r="P498" s="197"/>
      <c r="Q498" s="43"/>
      <c r="R498" s="43"/>
      <c r="S498" s="43"/>
      <c r="T498" s="43"/>
      <c r="U498" s="9"/>
    </row>
    <row r="499" spans="1:21" ht="12.75" x14ac:dyDescent="0.2">
      <c r="A499" s="9"/>
      <c r="B499" s="9"/>
      <c r="C499" s="9"/>
      <c r="D499" s="9"/>
      <c r="E499" s="9"/>
      <c r="F499" s="9"/>
      <c r="G499" s="9"/>
      <c r="H499" s="9"/>
      <c r="I499" s="9"/>
      <c r="J499" s="9"/>
      <c r="K499" s="9"/>
      <c r="L499" s="190"/>
      <c r="M499" s="9"/>
      <c r="N499" s="9"/>
      <c r="O499" s="9"/>
      <c r="P499" s="197"/>
      <c r="Q499" s="43"/>
      <c r="R499" s="43"/>
      <c r="S499" s="43"/>
      <c r="T499" s="43"/>
      <c r="U499" s="9"/>
    </row>
    <row r="500" spans="1:21" ht="12.75" x14ac:dyDescent="0.2">
      <c r="A500" s="9"/>
      <c r="B500" s="9"/>
      <c r="C500" s="9"/>
      <c r="D500" s="9"/>
      <c r="E500" s="9"/>
      <c r="F500" s="9"/>
      <c r="G500" s="9"/>
      <c r="H500" s="9"/>
      <c r="I500" s="9"/>
      <c r="J500" s="9"/>
      <c r="K500" s="9"/>
      <c r="L500" s="190"/>
      <c r="M500" s="9"/>
      <c r="N500" s="9"/>
      <c r="O500" s="9"/>
      <c r="P500" s="197"/>
      <c r="Q500" s="43"/>
      <c r="R500" s="43"/>
      <c r="S500" s="43"/>
      <c r="T500" s="43"/>
      <c r="U500" s="9"/>
    </row>
    <row r="501" spans="1:21" ht="12.75" x14ac:dyDescent="0.2">
      <c r="A501" s="9"/>
      <c r="B501" s="9"/>
      <c r="C501" s="9"/>
      <c r="D501" s="9"/>
      <c r="E501" s="9"/>
      <c r="F501" s="9"/>
      <c r="G501" s="9"/>
      <c r="H501" s="9"/>
      <c r="I501" s="9"/>
      <c r="J501" s="9"/>
      <c r="K501" s="9"/>
      <c r="L501" s="190"/>
      <c r="M501" s="9"/>
      <c r="N501" s="9"/>
      <c r="O501" s="9"/>
      <c r="P501" s="197"/>
      <c r="Q501" s="43"/>
      <c r="R501" s="43"/>
      <c r="S501" s="43"/>
      <c r="T501" s="43"/>
      <c r="U501" s="9"/>
    </row>
    <row r="502" spans="1:21" ht="12.75" x14ac:dyDescent="0.2">
      <c r="A502" s="9"/>
      <c r="B502" s="9"/>
      <c r="C502" s="9"/>
      <c r="D502" s="9"/>
      <c r="E502" s="9"/>
      <c r="F502" s="9"/>
      <c r="G502" s="9"/>
      <c r="H502" s="9"/>
      <c r="I502" s="9"/>
      <c r="J502" s="9"/>
      <c r="K502" s="9"/>
      <c r="L502" s="190"/>
      <c r="M502" s="9"/>
      <c r="N502" s="9"/>
      <c r="O502" s="9"/>
      <c r="P502" s="197"/>
      <c r="Q502" s="43"/>
      <c r="R502" s="43"/>
      <c r="S502" s="43"/>
      <c r="T502" s="43"/>
      <c r="U502" s="9"/>
    </row>
    <row r="503" spans="1:21" ht="12.75" x14ac:dyDescent="0.2">
      <c r="A503" s="9"/>
      <c r="B503" s="9"/>
      <c r="C503" s="9"/>
      <c r="D503" s="9"/>
      <c r="E503" s="9"/>
      <c r="F503" s="9"/>
      <c r="G503" s="9"/>
      <c r="H503" s="9"/>
      <c r="I503" s="9"/>
      <c r="J503" s="9"/>
      <c r="K503" s="9"/>
      <c r="L503" s="190"/>
      <c r="M503" s="9"/>
      <c r="N503" s="9"/>
      <c r="O503" s="9"/>
      <c r="P503" s="197"/>
      <c r="Q503" s="43"/>
      <c r="R503" s="43"/>
      <c r="S503" s="43"/>
      <c r="T503" s="43"/>
      <c r="U503" s="9"/>
    </row>
    <row r="504" spans="1:21" ht="12.75" x14ac:dyDescent="0.2">
      <c r="A504" s="9"/>
      <c r="B504" s="9"/>
      <c r="C504" s="9"/>
      <c r="D504" s="9"/>
      <c r="E504" s="9"/>
      <c r="F504" s="9"/>
      <c r="G504" s="9"/>
      <c r="H504" s="9"/>
      <c r="I504" s="9"/>
      <c r="J504" s="9"/>
      <c r="K504" s="9"/>
      <c r="L504" s="190"/>
      <c r="M504" s="9"/>
      <c r="N504" s="9"/>
      <c r="O504" s="9"/>
      <c r="P504" s="197"/>
      <c r="Q504" s="43"/>
      <c r="R504" s="43"/>
      <c r="S504" s="43"/>
      <c r="T504" s="43"/>
      <c r="U504" s="9"/>
    </row>
    <row r="505" spans="1:21" ht="12.75" x14ac:dyDescent="0.2">
      <c r="A505" s="9"/>
      <c r="B505" s="9"/>
      <c r="C505" s="9"/>
      <c r="D505" s="9"/>
      <c r="E505" s="9"/>
      <c r="F505" s="9"/>
      <c r="G505" s="9"/>
      <c r="H505" s="9"/>
      <c r="I505" s="9"/>
      <c r="J505" s="9"/>
      <c r="K505" s="9"/>
      <c r="L505" s="190"/>
      <c r="M505" s="9"/>
      <c r="N505" s="9"/>
      <c r="O505" s="9"/>
      <c r="P505" s="197"/>
      <c r="Q505" s="43"/>
      <c r="R505" s="43"/>
      <c r="S505" s="43"/>
      <c r="T505" s="43"/>
      <c r="U505" s="9"/>
    </row>
    <row r="506" spans="1:21" ht="12.75" x14ac:dyDescent="0.2">
      <c r="A506" s="9"/>
      <c r="B506" s="9"/>
      <c r="C506" s="9"/>
      <c r="D506" s="9"/>
      <c r="E506" s="9"/>
      <c r="F506" s="9"/>
      <c r="G506" s="9"/>
      <c r="H506" s="9"/>
      <c r="I506" s="9"/>
      <c r="J506" s="9"/>
      <c r="K506" s="9"/>
      <c r="L506" s="190"/>
      <c r="M506" s="9"/>
      <c r="N506" s="9"/>
      <c r="O506" s="9"/>
      <c r="P506" s="197"/>
      <c r="Q506" s="43"/>
      <c r="R506" s="43"/>
      <c r="S506" s="43"/>
      <c r="T506" s="43"/>
      <c r="U506" s="9"/>
    </row>
    <row r="507" spans="1:21" ht="12.75" x14ac:dyDescent="0.2">
      <c r="A507" s="9"/>
      <c r="B507" s="9"/>
      <c r="C507" s="9"/>
      <c r="D507" s="9"/>
      <c r="E507" s="9"/>
      <c r="F507" s="9"/>
      <c r="G507" s="9"/>
      <c r="H507" s="9"/>
      <c r="I507" s="9"/>
      <c r="J507" s="9"/>
      <c r="K507" s="9"/>
      <c r="L507" s="190"/>
      <c r="M507" s="9"/>
      <c r="N507" s="9"/>
      <c r="O507" s="9"/>
      <c r="P507" s="197"/>
      <c r="Q507" s="43"/>
      <c r="R507" s="43"/>
      <c r="S507" s="43"/>
      <c r="T507" s="43"/>
      <c r="U507" s="9"/>
    </row>
    <row r="508" spans="1:21" ht="12.75" x14ac:dyDescent="0.2">
      <c r="A508" s="9"/>
      <c r="B508" s="9"/>
      <c r="C508" s="9"/>
      <c r="D508" s="9"/>
      <c r="E508" s="9"/>
      <c r="F508" s="9"/>
      <c r="G508" s="9"/>
      <c r="H508" s="9"/>
      <c r="I508" s="9"/>
      <c r="J508" s="9"/>
      <c r="K508" s="9"/>
      <c r="L508" s="190"/>
      <c r="M508" s="9"/>
      <c r="N508" s="9"/>
      <c r="O508" s="9"/>
      <c r="P508" s="197"/>
      <c r="Q508" s="43"/>
      <c r="R508" s="43"/>
      <c r="S508" s="43"/>
      <c r="T508" s="43"/>
      <c r="U508" s="9"/>
    </row>
    <row r="509" spans="1:21" ht="12.75" x14ac:dyDescent="0.2">
      <c r="A509" s="9"/>
      <c r="B509" s="9"/>
      <c r="C509" s="9"/>
      <c r="D509" s="9"/>
      <c r="E509" s="9"/>
      <c r="F509" s="9"/>
      <c r="G509" s="9"/>
      <c r="H509" s="9"/>
      <c r="I509" s="9"/>
      <c r="J509" s="9"/>
      <c r="K509" s="9"/>
      <c r="L509" s="190"/>
      <c r="M509" s="9"/>
      <c r="N509" s="9"/>
      <c r="O509" s="9"/>
      <c r="P509" s="197"/>
      <c r="Q509" s="43"/>
      <c r="R509" s="43"/>
      <c r="S509" s="43"/>
      <c r="T509" s="43"/>
      <c r="U509" s="9"/>
    </row>
    <row r="510" spans="1:21" ht="12.75" x14ac:dyDescent="0.2">
      <c r="A510" s="9"/>
      <c r="B510" s="9"/>
      <c r="C510" s="9"/>
      <c r="D510" s="9"/>
      <c r="E510" s="9"/>
      <c r="F510" s="9"/>
      <c r="G510" s="9"/>
      <c r="H510" s="9"/>
      <c r="I510" s="9"/>
      <c r="J510" s="9"/>
      <c r="K510" s="9"/>
      <c r="L510" s="190"/>
      <c r="M510" s="9"/>
      <c r="N510" s="9"/>
      <c r="O510" s="9"/>
      <c r="P510" s="197"/>
      <c r="Q510" s="43"/>
      <c r="R510" s="43"/>
      <c r="S510" s="43"/>
      <c r="T510" s="43"/>
      <c r="U510" s="9"/>
    </row>
    <row r="511" spans="1:21" ht="12.75" x14ac:dyDescent="0.2">
      <c r="A511" s="9"/>
      <c r="B511" s="9"/>
      <c r="C511" s="9"/>
      <c r="D511" s="9"/>
      <c r="E511" s="9"/>
      <c r="F511" s="9"/>
      <c r="G511" s="9"/>
      <c r="H511" s="9"/>
      <c r="I511" s="9"/>
      <c r="J511" s="9"/>
      <c r="K511" s="9"/>
      <c r="L511" s="190"/>
      <c r="M511" s="9"/>
      <c r="N511" s="9"/>
      <c r="O511" s="9"/>
      <c r="P511" s="197"/>
      <c r="Q511" s="43"/>
      <c r="R511" s="43"/>
      <c r="S511" s="43"/>
      <c r="T511" s="43"/>
      <c r="U511" s="9"/>
    </row>
    <row r="512" spans="1:21" ht="12.75" x14ac:dyDescent="0.2">
      <c r="A512" s="9"/>
      <c r="B512" s="9"/>
      <c r="C512" s="9"/>
      <c r="D512" s="9"/>
      <c r="E512" s="9"/>
      <c r="F512" s="9"/>
      <c r="G512" s="9"/>
      <c r="H512" s="9"/>
      <c r="I512" s="9"/>
      <c r="J512" s="9"/>
      <c r="K512" s="9"/>
      <c r="L512" s="190"/>
      <c r="M512" s="9"/>
      <c r="N512" s="9"/>
      <c r="O512" s="9"/>
      <c r="P512" s="197"/>
      <c r="Q512" s="43"/>
      <c r="R512" s="43"/>
      <c r="S512" s="43"/>
      <c r="T512" s="43"/>
      <c r="U512" s="9"/>
    </row>
    <row r="513" spans="1:21" ht="12.75" x14ac:dyDescent="0.2">
      <c r="A513" s="9"/>
      <c r="B513" s="9"/>
      <c r="C513" s="9"/>
      <c r="D513" s="9"/>
      <c r="E513" s="9"/>
      <c r="F513" s="9"/>
      <c r="G513" s="9"/>
      <c r="H513" s="9"/>
      <c r="I513" s="9"/>
      <c r="J513" s="9"/>
      <c r="K513" s="9"/>
      <c r="L513" s="190"/>
      <c r="M513" s="9"/>
      <c r="N513" s="9"/>
      <c r="O513" s="9"/>
      <c r="P513" s="197"/>
      <c r="Q513" s="43"/>
      <c r="R513" s="43"/>
      <c r="S513" s="43"/>
      <c r="T513" s="43"/>
      <c r="U513" s="9"/>
    </row>
    <row r="514" spans="1:21" ht="12.75" x14ac:dyDescent="0.2">
      <c r="A514" s="9"/>
      <c r="B514" s="9"/>
      <c r="C514" s="9"/>
      <c r="D514" s="9"/>
      <c r="E514" s="9"/>
      <c r="F514" s="9"/>
      <c r="G514" s="9"/>
      <c r="H514" s="9"/>
      <c r="I514" s="9"/>
      <c r="J514" s="9"/>
      <c r="K514" s="9"/>
      <c r="L514" s="190"/>
      <c r="M514" s="9"/>
      <c r="N514" s="9"/>
      <c r="O514" s="9"/>
      <c r="P514" s="197"/>
      <c r="Q514" s="43"/>
      <c r="R514" s="43"/>
      <c r="S514" s="43"/>
      <c r="T514" s="43"/>
      <c r="U514" s="9"/>
    </row>
    <row r="515" spans="1:21" ht="12.75" x14ac:dyDescent="0.2">
      <c r="A515" s="9"/>
      <c r="B515" s="9"/>
      <c r="C515" s="9"/>
      <c r="D515" s="9"/>
      <c r="E515" s="9"/>
      <c r="F515" s="9"/>
      <c r="G515" s="9"/>
      <c r="H515" s="9"/>
      <c r="I515" s="9"/>
      <c r="J515" s="9"/>
      <c r="K515" s="9"/>
      <c r="L515" s="190"/>
      <c r="M515" s="9"/>
      <c r="N515" s="9"/>
      <c r="O515" s="9"/>
      <c r="P515" s="197"/>
      <c r="Q515" s="43"/>
      <c r="R515" s="43"/>
      <c r="S515" s="43"/>
      <c r="T515" s="43"/>
      <c r="U515" s="9"/>
    </row>
    <row r="516" spans="1:21" ht="12.75" x14ac:dyDescent="0.2">
      <c r="A516" s="9"/>
      <c r="B516" s="9"/>
      <c r="C516" s="9"/>
      <c r="D516" s="9"/>
      <c r="E516" s="9"/>
      <c r="F516" s="9"/>
      <c r="G516" s="9"/>
      <c r="H516" s="9"/>
      <c r="I516" s="9"/>
      <c r="J516" s="9"/>
      <c r="K516" s="9"/>
      <c r="L516" s="190"/>
      <c r="M516" s="9"/>
      <c r="N516" s="9"/>
      <c r="O516" s="9"/>
      <c r="P516" s="197"/>
      <c r="Q516" s="43"/>
      <c r="R516" s="43"/>
      <c r="S516" s="43"/>
      <c r="T516" s="43"/>
      <c r="U516" s="9"/>
    </row>
    <row r="517" spans="1:21" ht="12.75" x14ac:dyDescent="0.2">
      <c r="A517" s="9"/>
      <c r="B517" s="9"/>
      <c r="C517" s="9"/>
      <c r="D517" s="9"/>
      <c r="E517" s="9"/>
      <c r="F517" s="9"/>
      <c r="G517" s="9"/>
      <c r="H517" s="9"/>
      <c r="I517" s="9"/>
      <c r="J517" s="9"/>
      <c r="K517" s="9"/>
      <c r="L517" s="190"/>
      <c r="M517" s="9"/>
      <c r="N517" s="9"/>
      <c r="O517" s="9"/>
      <c r="P517" s="197"/>
      <c r="Q517" s="43"/>
      <c r="R517" s="43"/>
      <c r="S517" s="43"/>
      <c r="T517" s="43"/>
      <c r="U517" s="9"/>
    </row>
    <row r="518" spans="1:21" ht="12.75" x14ac:dyDescent="0.2">
      <c r="A518" s="9"/>
      <c r="B518" s="9"/>
      <c r="C518" s="9"/>
      <c r="D518" s="9"/>
      <c r="E518" s="9"/>
      <c r="F518" s="9"/>
      <c r="G518" s="9"/>
      <c r="H518" s="9"/>
      <c r="I518" s="9"/>
      <c r="J518" s="9"/>
      <c r="K518" s="9"/>
      <c r="L518" s="190"/>
      <c r="M518" s="9"/>
      <c r="N518" s="9"/>
      <c r="O518" s="9"/>
      <c r="P518" s="197"/>
      <c r="Q518" s="43"/>
      <c r="R518" s="43"/>
      <c r="S518" s="43"/>
      <c r="T518" s="43"/>
      <c r="U518" s="9"/>
    </row>
    <row r="519" spans="1:21" ht="12.75" x14ac:dyDescent="0.2">
      <c r="A519" s="9"/>
      <c r="B519" s="9"/>
      <c r="C519" s="9"/>
      <c r="D519" s="9"/>
      <c r="E519" s="9"/>
      <c r="F519" s="9"/>
      <c r="G519" s="9"/>
      <c r="H519" s="9"/>
      <c r="I519" s="9"/>
      <c r="J519" s="9"/>
      <c r="K519" s="9"/>
      <c r="L519" s="190"/>
      <c r="M519" s="9"/>
      <c r="N519" s="9"/>
      <c r="O519" s="9"/>
      <c r="P519" s="197"/>
      <c r="Q519" s="43"/>
      <c r="R519" s="43"/>
      <c r="S519" s="43"/>
      <c r="T519" s="43"/>
      <c r="U519" s="9"/>
    </row>
    <row r="520" spans="1:21" ht="12.75" x14ac:dyDescent="0.2">
      <c r="A520" s="9"/>
      <c r="B520" s="9"/>
      <c r="C520" s="9"/>
      <c r="D520" s="9"/>
      <c r="E520" s="9"/>
      <c r="F520" s="9"/>
      <c r="G520" s="9"/>
      <c r="H520" s="9"/>
      <c r="I520" s="9"/>
      <c r="J520" s="9"/>
      <c r="K520" s="9"/>
      <c r="L520" s="190"/>
      <c r="M520" s="9"/>
      <c r="N520" s="9"/>
      <c r="O520" s="9"/>
      <c r="P520" s="197"/>
      <c r="Q520" s="43"/>
      <c r="R520" s="43"/>
      <c r="S520" s="43"/>
      <c r="T520" s="43"/>
      <c r="U520" s="9"/>
    </row>
    <row r="521" spans="1:21" ht="12.75" x14ac:dyDescent="0.2">
      <c r="A521" s="9"/>
      <c r="B521" s="9"/>
      <c r="C521" s="9"/>
      <c r="D521" s="9"/>
      <c r="E521" s="9"/>
      <c r="F521" s="9"/>
      <c r="G521" s="9"/>
      <c r="H521" s="9"/>
      <c r="I521" s="9"/>
      <c r="J521" s="9"/>
      <c r="K521" s="9"/>
      <c r="L521" s="190"/>
      <c r="M521" s="9"/>
      <c r="N521" s="9"/>
      <c r="O521" s="9"/>
      <c r="P521" s="197"/>
      <c r="Q521" s="43"/>
      <c r="R521" s="43"/>
      <c r="S521" s="43"/>
      <c r="T521" s="43"/>
      <c r="U521" s="9"/>
    </row>
    <row r="522" spans="1:21" ht="12.75" x14ac:dyDescent="0.2">
      <c r="A522" s="9"/>
      <c r="B522" s="9"/>
      <c r="C522" s="9"/>
      <c r="D522" s="9"/>
      <c r="E522" s="9"/>
      <c r="F522" s="9"/>
      <c r="G522" s="9"/>
      <c r="H522" s="9"/>
      <c r="I522" s="9"/>
      <c r="J522" s="9"/>
      <c r="K522" s="9"/>
      <c r="L522" s="190"/>
      <c r="M522" s="9"/>
      <c r="N522" s="9"/>
      <c r="O522" s="9"/>
      <c r="P522" s="197"/>
      <c r="Q522" s="43"/>
      <c r="R522" s="43"/>
      <c r="S522" s="43"/>
      <c r="T522" s="43"/>
      <c r="U522" s="9"/>
    </row>
    <row r="523" spans="1:21" ht="12.75" x14ac:dyDescent="0.2">
      <c r="A523" s="9"/>
      <c r="B523" s="9"/>
      <c r="C523" s="9"/>
      <c r="D523" s="9"/>
      <c r="E523" s="9"/>
      <c r="F523" s="9"/>
      <c r="G523" s="9"/>
      <c r="H523" s="9"/>
      <c r="I523" s="9"/>
      <c r="J523" s="9"/>
      <c r="K523" s="9"/>
      <c r="L523" s="190"/>
      <c r="M523" s="9"/>
      <c r="N523" s="9"/>
      <c r="O523" s="9"/>
      <c r="P523" s="197"/>
      <c r="Q523" s="43"/>
      <c r="R523" s="43"/>
      <c r="S523" s="43"/>
      <c r="T523" s="43"/>
      <c r="U523" s="9"/>
    </row>
    <row r="524" spans="1:21" ht="12.75" x14ac:dyDescent="0.2">
      <c r="A524" s="9"/>
      <c r="B524" s="9"/>
      <c r="C524" s="9"/>
      <c r="D524" s="9"/>
      <c r="E524" s="9"/>
      <c r="F524" s="9"/>
      <c r="G524" s="9"/>
      <c r="H524" s="9"/>
      <c r="I524" s="9"/>
      <c r="J524" s="9"/>
      <c r="K524" s="9"/>
      <c r="L524" s="190"/>
      <c r="M524" s="9"/>
      <c r="N524" s="9"/>
      <c r="O524" s="9"/>
      <c r="P524" s="197"/>
      <c r="Q524" s="43"/>
      <c r="R524" s="43"/>
      <c r="S524" s="43"/>
      <c r="T524" s="43"/>
      <c r="U524" s="9"/>
    </row>
    <row r="525" spans="1:21" ht="12.75" x14ac:dyDescent="0.2">
      <c r="A525" s="9"/>
      <c r="B525" s="9"/>
      <c r="C525" s="9"/>
      <c r="D525" s="9"/>
      <c r="E525" s="9"/>
      <c r="F525" s="9"/>
      <c r="G525" s="9"/>
      <c r="H525" s="9"/>
      <c r="I525" s="9"/>
      <c r="J525" s="9"/>
      <c r="K525" s="9"/>
      <c r="L525" s="190"/>
      <c r="M525" s="9"/>
      <c r="N525" s="9"/>
      <c r="O525" s="9"/>
      <c r="P525" s="197"/>
      <c r="Q525" s="43"/>
      <c r="R525" s="43"/>
      <c r="S525" s="43"/>
      <c r="T525" s="43"/>
      <c r="U525" s="9"/>
    </row>
    <row r="526" spans="1:21" ht="12.75" x14ac:dyDescent="0.2">
      <c r="A526" s="9"/>
      <c r="B526" s="9"/>
      <c r="C526" s="9"/>
      <c r="D526" s="9"/>
      <c r="E526" s="9"/>
      <c r="F526" s="9"/>
      <c r="G526" s="9"/>
      <c r="H526" s="9"/>
      <c r="I526" s="9"/>
      <c r="J526" s="9"/>
      <c r="K526" s="9"/>
      <c r="L526" s="190"/>
      <c r="M526" s="9"/>
      <c r="N526" s="9"/>
      <c r="O526" s="9"/>
      <c r="P526" s="197"/>
      <c r="Q526" s="43"/>
      <c r="R526" s="43"/>
      <c r="S526" s="43"/>
      <c r="T526" s="43"/>
      <c r="U526" s="9"/>
    </row>
    <row r="527" spans="1:21" ht="12.75" x14ac:dyDescent="0.2">
      <c r="A527" s="9"/>
      <c r="B527" s="9"/>
      <c r="C527" s="9"/>
      <c r="D527" s="9"/>
      <c r="E527" s="9"/>
      <c r="F527" s="9"/>
      <c r="G527" s="9"/>
      <c r="H527" s="9"/>
      <c r="I527" s="9"/>
      <c r="J527" s="9"/>
      <c r="K527" s="9"/>
      <c r="L527" s="190"/>
      <c r="M527" s="9"/>
      <c r="N527" s="9"/>
      <c r="O527" s="9"/>
      <c r="P527" s="197"/>
      <c r="Q527" s="43"/>
      <c r="R527" s="43"/>
      <c r="S527" s="43"/>
      <c r="T527" s="43"/>
      <c r="U527" s="9"/>
    </row>
    <row r="528" spans="1:21" ht="12.75" x14ac:dyDescent="0.2">
      <c r="A528" s="9"/>
      <c r="B528" s="9"/>
      <c r="C528" s="9"/>
      <c r="D528" s="9"/>
      <c r="E528" s="9"/>
      <c r="F528" s="9"/>
      <c r="G528" s="9"/>
      <c r="H528" s="9"/>
      <c r="I528" s="9"/>
      <c r="J528" s="9"/>
      <c r="K528" s="9"/>
      <c r="L528" s="190"/>
      <c r="M528" s="9"/>
      <c r="N528" s="9"/>
      <c r="O528" s="9"/>
      <c r="P528" s="197"/>
      <c r="Q528" s="43"/>
      <c r="R528" s="43"/>
      <c r="S528" s="43"/>
      <c r="T528" s="43"/>
      <c r="U528" s="9"/>
    </row>
    <row r="529" spans="1:21" ht="12.75" x14ac:dyDescent="0.2">
      <c r="A529" s="9"/>
      <c r="B529" s="9"/>
      <c r="C529" s="9"/>
      <c r="D529" s="9"/>
      <c r="E529" s="9"/>
      <c r="F529" s="9"/>
      <c r="G529" s="9"/>
      <c r="H529" s="9"/>
      <c r="I529" s="9"/>
      <c r="J529" s="9"/>
      <c r="K529" s="9"/>
      <c r="L529" s="190"/>
      <c r="M529" s="9"/>
      <c r="N529" s="9"/>
      <c r="O529" s="9"/>
      <c r="P529" s="197"/>
      <c r="Q529" s="43"/>
      <c r="R529" s="43"/>
      <c r="S529" s="43"/>
      <c r="T529" s="43"/>
      <c r="U529" s="9"/>
    </row>
    <row r="530" spans="1:21" ht="12.75" x14ac:dyDescent="0.2">
      <c r="A530" s="9"/>
      <c r="B530" s="9"/>
      <c r="C530" s="9"/>
      <c r="D530" s="9"/>
      <c r="E530" s="9"/>
      <c r="F530" s="9"/>
      <c r="G530" s="9"/>
      <c r="H530" s="9"/>
      <c r="I530" s="9"/>
      <c r="J530" s="9"/>
      <c r="K530" s="9"/>
      <c r="L530" s="190"/>
      <c r="M530" s="9"/>
      <c r="N530" s="9"/>
      <c r="O530" s="9"/>
      <c r="P530" s="197"/>
      <c r="Q530" s="43"/>
      <c r="R530" s="43"/>
      <c r="S530" s="43"/>
      <c r="T530" s="43"/>
      <c r="U530" s="9"/>
    </row>
    <row r="531" spans="1:21" ht="12.75" x14ac:dyDescent="0.2">
      <c r="A531" s="9"/>
      <c r="B531" s="9"/>
      <c r="C531" s="9"/>
      <c r="D531" s="9"/>
      <c r="E531" s="9"/>
      <c r="F531" s="9"/>
      <c r="G531" s="9"/>
      <c r="H531" s="9"/>
      <c r="I531" s="9"/>
      <c r="J531" s="9"/>
      <c r="K531" s="9"/>
      <c r="L531" s="190"/>
      <c r="M531" s="9"/>
      <c r="N531" s="9"/>
      <c r="O531" s="9"/>
      <c r="P531" s="197"/>
      <c r="Q531" s="43"/>
      <c r="R531" s="43"/>
      <c r="S531" s="43"/>
      <c r="T531" s="43"/>
      <c r="U531" s="9"/>
    </row>
    <row r="532" spans="1:21" ht="12.75" x14ac:dyDescent="0.2">
      <c r="A532" s="9"/>
      <c r="B532" s="9"/>
      <c r="C532" s="9"/>
      <c r="D532" s="9"/>
      <c r="E532" s="9"/>
      <c r="F532" s="9"/>
      <c r="G532" s="9"/>
      <c r="H532" s="9"/>
      <c r="I532" s="9"/>
      <c r="J532" s="9"/>
      <c r="K532" s="9"/>
      <c r="L532" s="190"/>
      <c r="M532" s="9"/>
      <c r="N532" s="9"/>
      <c r="O532" s="9"/>
      <c r="P532" s="197"/>
      <c r="Q532" s="43"/>
      <c r="R532" s="43"/>
      <c r="S532" s="43"/>
      <c r="T532" s="43"/>
      <c r="U532" s="9"/>
    </row>
    <row r="533" spans="1:21" ht="12.75" x14ac:dyDescent="0.2">
      <c r="A533" s="9"/>
      <c r="B533" s="9"/>
      <c r="C533" s="9"/>
      <c r="D533" s="9"/>
      <c r="E533" s="9"/>
      <c r="F533" s="9"/>
      <c r="G533" s="9"/>
      <c r="H533" s="9"/>
      <c r="I533" s="9"/>
      <c r="J533" s="9"/>
      <c r="K533" s="9"/>
      <c r="L533" s="190"/>
      <c r="M533" s="9"/>
      <c r="N533" s="9"/>
      <c r="O533" s="9"/>
      <c r="P533" s="197"/>
      <c r="Q533" s="43"/>
      <c r="R533" s="43"/>
      <c r="S533" s="43"/>
      <c r="T533" s="43"/>
      <c r="U533" s="9"/>
    </row>
    <row r="534" spans="1:21" ht="12.75" x14ac:dyDescent="0.2">
      <c r="A534" s="9"/>
      <c r="B534" s="9"/>
      <c r="C534" s="9"/>
      <c r="D534" s="9"/>
      <c r="E534" s="9"/>
      <c r="F534" s="9"/>
      <c r="G534" s="9"/>
      <c r="H534" s="9"/>
      <c r="I534" s="9"/>
      <c r="J534" s="9"/>
      <c r="K534" s="9"/>
      <c r="L534" s="190"/>
      <c r="M534" s="9"/>
      <c r="N534" s="9"/>
      <c r="O534" s="9"/>
      <c r="P534" s="197"/>
      <c r="Q534" s="43"/>
      <c r="R534" s="43"/>
      <c r="S534" s="43"/>
      <c r="T534" s="43"/>
      <c r="U534" s="9"/>
    </row>
    <row r="535" spans="1:21" ht="12.75" x14ac:dyDescent="0.2">
      <c r="A535" s="9"/>
      <c r="B535" s="9"/>
      <c r="C535" s="9"/>
      <c r="D535" s="9"/>
      <c r="E535" s="9"/>
      <c r="F535" s="9"/>
      <c r="G535" s="9"/>
      <c r="H535" s="9"/>
      <c r="I535" s="9"/>
      <c r="J535" s="9"/>
      <c r="K535" s="9"/>
      <c r="L535" s="190"/>
      <c r="M535" s="9"/>
      <c r="N535" s="9"/>
      <c r="O535" s="9"/>
      <c r="P535" s="197"/>
      <c r="Q535" s="43"/>
      <c r="R535" s="43"/>
      <c r="S535" s="43"/>
      <c r="T535" s="43"/>
      <c r="U535" s="9"/>
    </row>
    <row r="536" spans="1:21" ht="12.75" x14ac:dyDescent="0.2">
      <c r="A536" s="9"/>
      <c r="B536" s="9"/>
      <c r="C536" s="9"/>
      <c r="D536" s="9"/>
      <c r="E536" s="9"/>
      <c r="F536" s="9"/>
      <c r="G536" s="9"/>
      <c r="H536" s="9"/>
      <c r="I536" s="9"/>
      <c r="J536" s="9"/>
      <c r="K536" s="9"/>
      <c r="L536" s="190"/>
      <c r="M536" s="9"/>
      <c r="N536" s="9"/>
      <c r="O536" s="9"/>
      <c r="P536" s="197"/>
      <c r="Q536" s="43"/>
      <c r="R536" s="43"/>
      <c r="S536" s="43"/>
      <c r="T536" s="43"/>
      <c r="U536" s="9"/>
    </row>
    <row r="537" spans="1:21" ht="12.75" x14ac:dyDescent="0.2">
      <c r="A537" s="9"/>
      <c r="B537" s="9"/>
      <c r="C537" s="9"/>
      <c r="D537" s="9"/>
      <c r="E537" s="9"/>
      <c r="F537" s="9"/>
      <c r="G537" s="9"/>
      <c r="H537" s="9"/>
      <c r="I537" s="9"/>
      <c r="J537" s="9"/>
      <c r="K537" s="9"/>
      <c r="L537" s="190"/>
      <c r="M537" s="9"/>
      <c r="N537" s="9"/>
      <c r="O537" s="9"/>
      <c r="P537" s="197"/>
      <c r="Q537" s="43"/>
      <c r="R537" s="43"/>
      <c r="S537" s="43"/>
      <c r="T537" s="43"/>
      <c r="U537" s="9"/>
    </row>
    <row r="538" spans="1:21" ht="12.75" x14ac:dyDescent="0.2">
      <c r="A538" s="9"/>
      <c r="B538" s="9"/>
      <c r="C538" s="9"/>
      <c r="D538" s="9"/>
      <c r="E538" s="9"/>
      <c r="F538" s="9"/>
      <c r="G538" s="9"/>
      <c r="H538" s="9"/>
      <c r="I538" s="9"/>
      <c r="J538" s="9"/>
      <c r="K538" s="9"/>
      <c r="L538" s="190"/>
      <c r="M538" s="9"/>
      <c r="N538" s="9"/>
      <c r="O538" s="9"/>
      <c r="P538" s="197"/>
      <c r="Q538" s="43"/>
      <c r="R538" s="43"/>
      <c r="S538" s="43"/>
      <c r="T538" s="43"/>
      <c r="U538" s="9"/>
    </row>
    <row r="539" spans="1:21" ht="12.75" x14ac:dyDescent="0.2">
      <c r="A539" s="9"/>
      <c r="B539" s="9"/>
      <c r="C539" s="9"/>
      <c r="D539" s="9"/>
      <c r="E539" s="9"/>
      <c r="F539" s="9"/>
      <c r="G539" s="9"/>
      <c r="H539" s="9"/>
      <c r="I539" s="9"/>
      <c r="J539" s="9"/>
      <c r="K539" s="9"/>
      <c r="L539" s="190"/>
      <c r="M539" s="9"/>
      <c r="N539" s="9"/>
      <c r="O539" s="9"/>
      <c r="P539" s="197"/>
      <c r="Q539" s="43"/>
      <c r="R539" s="43"/>
      <c r="S539" s="43"/>
      <c r="T539" s="43"/>
      <c r="U539" s="9"/>
    </row>
    <row r="540" spans="1:21" ht="12.75" x14ac:dyDescent="0.2">
      <c r="A540" s="9"/>
      <c r="B540" s="9"/>
      <c r="C540" s="9"/>
      <c r="D540" s="9"/>
      <c r="E540" s="9"/>
      <c r="F540" s="9"/>
      <c r="G540" s="9"/>
      <c r="H540" s="9"/>
      <c r="I540" s="9"/>
      <c r="J540" s="9"/>
      <c r="K540" s="9"/>
      <c r="L540" s="190"/>
      <c r="M540" s="9"/>
      <c r="N540" s="9"/>
      <c r="O540" s="9"/>
      <c r="P540" s="197"/>
      <c r="Q540" s="43"/>
      <c r="R540" s="43"/>
      <c r="S540" s="43"/>
      <c r="T540" s="43"/>
      <c r="U540" s="9"/>
    </row>
    <row r="541" spans="1:21" ht="12.75" x14ac:dyDescent="0.2">
      <c r="A541" s="9"/>
      <c r="B541" s="9"/>
      <c r="C541" s="9"/>
      <c r="D541" s="9"/>
      <c r="E541" s="9"/>
      <c r="F541" s="9"/>
      <c r="G541" s="9"/>
      <c r="H541" s="9"/>
      <c r="I541" s="9"/>
      <c r="J541" s="9"/>
      <c r="K541" s="9"/>
      <c r="L541" s="190"/>
      <c r="M541" s="9"/>
      <c r="N541" s="9"/>
      <c r="O541" s="9"/>
      <c r="P541" s="197"/>
      <c r="Q541" s="43"/>
      <c r="R541" s="43"/>
      <c r="S541" s="43"/>
      <c r="T541" s="43"/>
      <c r="U541" s="9"/>
    </row>
    <row r="542" spans="1:21" ht="12.75" x14ac:dyDescent="0.2">
      <c r="A542" s="9"/>
      <c r="B542" s="9"/>
      <c r="C542" s="9"/>
      <c r="D542" s="9"/>
      <c r="E542" s="9"/>
      <c r="F542" s="9"/>
      <c r="G542" s="9"/>
      <c r="H542" s="9"/>
      <c r="I542" s="9"/>
      <c r="J542" s="9"/>
      <c r="K542" s="9"/>
      <c r="L542" s="190"/>
      <c r="M542" s="9"/>
      <c r="N542" s="9"/>
      <c r="O542" s="9"/>
      <c r="P542" s="197"/>
      <c r="Q542" s="43"/>
      <c r="R542" s="43"/>
      <c r="S542" s="43"/>
      <c r="T542" s="43"/>
      <c r="U542" s="9"/>
    </row>
    <row r="543" spans="1:21" ht="12.75" x14ac:dyDescent="0.2">
      <c r="A543" s="9"/>
      <c r="B543" s="9"/>
      <c r="C543" s="9"/>
      <c r="D543" s="9"/>
      <c r="E543" s="9"/>
      <c r="F543" s="9"/>
      <c r="G543" s="9"/>
      <c r="H543" s="9"/>
      <c r="I543" s="9"/>
      <c r="J543" s="9"/>
      <c r="K543" s="9"/>
      <c r="L543" s="190"/>
      <c r="M543" s="9"/>
      <c r="N543" s="9"/>
      <c r="O543" s="9"/>
      <c r="P543" s="197"/>
      <c r="Q543" s="43"/>
      <c r="R543" s="43"/>
      <c r="S543" s="43"/>
      <c r="T543" s="43"/>
      <c r="U543" s="9"/>
    </row>
    <row r="544" spans="1:21" ht="12.75" x14ac:dyDescent="0.2">
      <c r="A544" s="9"/>
      <c r="B544" s="9"/>
      <c r="C544" s="9"/>
      <c r="D544" s="9"/>
      <c r="E544" s="9"/>
      <c r="F544" s="9"/>
      <c r="G544" s="9"/>
      <c r="H544" s="9"/>
      <c r="I544" s="9"/>
      <c r="J544" s="9"/>
      <c r="K544" s="9"/>
      <c r="L544" s="190"/>
      <c r="M544" s="9"/>
      <c r="N544" s="9"/>
      <c r="O544" s="9"/>
      <c r="P544" s="197"/>
      <c r="Q544" s="43"/>
      <c r="R544" s="43"/>
      <c r="S544" s="43"/>
      <c r="T544" s="43"/>
      <c r="U544" s="9"/>
    </row>
    <row r="545" spans="1:21" ht="12.75" x14ac:dyDescent="0.2">
      <c r="A545" s="9"/>
      <c r="B545" s="9"/>
      <c r="C545" s="9"/>
      <c r="D545" s="9"/>
      <c r="E545" s="9"/>
      <c r="F545" s="9"/>
      <c r="G545" s="9"/>
      <c r="H545" s="9"/>
      <c r="I545" s="9"/>
      <c r="J545" s="9"/>
      <c r="K545" s="9"/>
      <c r="L545" s="190"/>
      <c r="M545" s="9"/>
      <c r="N545" s="9"/>
      <c r="O545" s="9"/>
      <c r="P545" s="197"/>
      <c r="Q545" s="43"/>
      <c r="R545" s="43"/>
      <c r="S545" s="43"/>
      <c r="T545" s="43"/>
      <c r="U545" s="9"/>
    </row>
    <row r="546" spans="1:21" ht="12.75" x14ac:dyDescent="0.2">
      <c r="A546" s="9"/>
      <c r="B546" s="9"/>
      <c r="C546" s="9"/>
      <c r="D546" s="9"/>
      <c r="E546" s="9"/>
      <c r="F546" s="9"/>
      <c r="G546" s="9"/>
      <c r="H546" s="9"/>
      <c r="I546" s="9"/>
      <c r="J546" s="9"/>
      <c r="K546" s="9"/>
      <c r="L546" s="190"/>
      <c r="M546" s="9"/>
      <c r="N546" s="9"/>
      <c r="O546" s="9"/>
      <c r="P546" s="197"/>
      <c r="Q546" s="43"/>
      <c r="R546" s="43"/>
      <c r="S546" s="43"/>
      <c r="T546" s="43"/>
      <c r="U546" s="9"/>
    </row>
    <row r="547" spans="1:21" ht="12.75" x14ac:dyDescent="0.2">
      <c r="A547" s="9"/>
      <c r="B547" s="9"/>
      <c r="C547" s="9"/>
      <c r="D547" s="9"/>
      <c r="E547" s="9"/>
      <c r="F547" s="9"/>
      <c r="G547" s="9"/>
      <c r="H547" s="9"/>
      <c r="I547" s="9"/>
      <c r="J547" s="9"/>
      <c r="K547" s="9"/>
      <c r="L547" s="190"/>
      <c r="M547" s="9"/>
      <c r="N547" s="9"/>
      <c r="O547" s="9"/>
      <c r="P547" s="197"/>
      <c r="Q547" s="43"/>
      <c r="R547" s="43"/>
      <c r="S547" s="43"/>
      <c r="T547" s="43"/>
      <c r="U547" s="9"/>
    </row>
    <row r="548" spans="1:21" ht="12.75" x14ac:dyDescent="0.2">
      <c r="A548" s="9"/>
      <c r="B548" s="9"/>
      <c r="C548" s="9"/>
      <c r="D548" s="9"/>
      <c r="E548" s="9"/>
      <c r="F548" s="9"/>
      <c r="G548" s="9"/>
      <c r="H548" s="9"/>
      <c r="I548" s="9"/>
      <c r="J548" s="9"/>
      <c r="K548" s="9"/>
      <c r="L548" s="190"/>
      <c r="M548" s="9"/>
      <c r="N548" s="9"/>
      <c r="O548" s="9"/>
      <c r="P548" s="197"/>
      <c r="Q548" s="43"/>
      <c r="R548" s="43"/>
      <c r="S548" s="43"/>
      <c r="T548" s="43"/>
      <c r="U548" s="9"/>
    </row>
    <row r="549" spans="1:21" ht="12.75" x14ac:dyDescent="0.2">
      <c r="A549" s="9"/>
      <c r="B549" s="9"/>
      <c r="C549" s="9"/>
      <c r="D549" s="9"/>
      <c r="E549" s="9"/>
      <c r="F549" s="9"/>
      <c r="G549" s="9"/>
      <c r="H549" s="9"/>
      <c r="I549" s="9"/>
      <c r="J549" s="9"/>
      <c r="K549" s="9"/>
      <c r="L549" s="190"/>
      <c r="M549" s="9"/>
      <c r="N549" s="9"/>
      <c r="O549" s="9"/>
      <c r="P549" s="197"/>
      <c r="Q549" s="43"/>
      <c r="R549" s="43"/>
      <c r="S549" s="43"/>
      <c r="T549" s="43"/>
      <c r="U549" s="9"/>
    </row>
    <row r="550" spans="1:21" ht="12.75" x14ac:dyDescent="0.2">
      <c r="A550" s="9"/>
      <c r="B550" s="9"/>
      <c r="C550" s="9"/>
      <c r="D550" s="9"/>
      <c r="E550" s="9"/>
      <c r="F550" s="9"/>
      <c r="G550" s="9"/>
      <c r="H550" s="9"/>
      <c r="I550" s="9"/>
      <c r="J550" s="9"/>
      <c r="K550" s="9"/>
      <c r="L550" s="190"/>
      <c r="M550" s="9"/>
      <c r="N550" s="9"/>
      <c r="O550" s="9"/>
      <c r="P550" s="197"/>
      <c r="Q550" s="43"/>
      <c r="R550" s="43"/>
      <c r="S550" s="43"/>
      <c r="T550" s="43"/>
      <c r="U550" s="9"/>
    </row>
    <row r="551" spans="1:21" ht="12.75" x14ac:dyDescent="0.2">
      <c r="A551" s="9"/>
      <c r="B551" s="9"/>
      <c r="C551" s="9"/>
      <c r="D551" s="9"/>
      <c r="E551" s="9"/>
      <c r="F551" s="9"/>
      <c r="G551" s="9"/>
      <c r="H551" s="9"/>
      <c r="I551" s="9"/>
      <c r="J551" s="9"/>
      <c r="K551" s="9"/>
      <c r="L551" s="190"/>
      <c r="M551" s="9"/>
      <c r="N551" s="9"/>
      <c r="O551" s="9"/>
      <c r="P551" s="197"/>
      <c r="Q551" s="43"/>
      <c r="R551" s="43"/>
      <c r="S551" s="43"/>
      <c r="T551" s="43"/>
      <c r="U551" s="9"/>
    </row>
    <row r="552" spans="1:21" ht="12.75" x14ac:dyDescent="0.2">
      <c r="A552" s="9"/>
      <c r="B552" s="9"/>
      <c r="C552" s="9"/>
      <c r="D552" s="9"/>
      <c r="E552" s="9"/>
      <c r="F552" s="9"/>
      <c r="G552" s="9"/>
      <c r="H552" s="9"/>
      <c r="I552" s="9"/>
      <c r="J552" s="9"/>
      <c r="K552" s="9"/>
      <c r="L552" s="190"/>
      <c r="M552" s="9"/>
      <c r="N552" s="9"/>
      <c r="O552" s="9"/>
      <c r="P552" s="197"/>
      <c r="Q552" s="43"/>
      <c r="R552" s="43"/>
      <c r="S552" s="43"/>
      <c r="T552" s="43"/>
      <c r="U552" s="9"/>
    </row>
    <row r="553" spans="1:21" ht="12.75" x14ac:dyDescent="0.2">
      <c r="A553" s="9"/>
      <c r="B553" s="9"/>
      <c r="C553" s="9"/>
      <c r="D553" s="9"/>
      <c r="E553" s="9"/>
      <c r="F553" s="9"/>
      <c r="G553" s="9"/>
      <c r="H553" s="9"/>
      <c r="I553" s="9"/>
      <c r="J553" s="9"/>
      <c r="K553" s="9"/>
      <c r="L553" s="190"/>
      <c r="M553" s="9"/>
      <c r="N553" s="9"/>
      <c r="O553" s="9"/>
      <c r="P553" s="197"/>
      <c r="Q553" s="43"/>
      <c r="R553" s="43"/>
      <c r="S553" s="43"/>
      <c r="T553" s="43"/>
      <c r="U553" s="9"/>
    </row>
    <row r="554" spans="1:21" ht="12.75" x14ac:dyDescent="0.2">
      <c r="A554" s="9"/>
      <c r="B554" s="9"/>
      <c r="C554" s="9"/>
      <c r="D554" s="9"/>
      <c r="E554" s="9"/>
      <c r="F554" s="9"/>
      <c r="G554" s="9"/>
      <c r="H554" s="9"/>
      <c r="I554" s="9"/>
      <c r="J554" s="9"/>
      <c r="K554" s="9"/>
      <c r="L554" s="190"/>
      <c r="M554" s="9"/>
      <c r="N554" s="9"/>
      <c r="O554" s="9"/>
      <c r="P554" s="197"/>
      <c r="Q554" s="43"/>
      <c r="R554" s="43"/>
      <c r="S554" s="43"/>
      <c r="T554" s="43"/>
      <c r="U554" s="9"/>
    </row>
    <row r="555" spans="1:21" ht="12.75" x14ac:dyDescent="0.2">
      <c r="A555" s="9"/>
      <c r="B555" s="9"/>
      <c r="C555" s="9"/>
      <c r="D555" s="9"/>
      <c r="E555" s="9"/>
      <c r="F555" s="9"/>
      <c r="G555" s="9"/>
      <c r="H555" s="9"/>
      <c r="I555" s="9"/>
      <c r="J555" s="9"/>
      <c r="K555" s="9"/>
      <c r="L555" s="190"/>
      <c r="M555" s="9"/>
      <c r="N555" s="9"/>
      <c r="O555" s="9"/>
      <c r="P555" s="197"/>
      <c r="Q555" s="43"/>
      <c r="R555" s="43"/>
      <c r="S555" s="43"/>
      <c r="T555" s="43"/>
      <c r="U555" s="9"/>
    </row>
    <row r="556" spans="1:21" ht="12.75" x14ac:dyDescent="0.2">
      <c r="A556" s="9"/>
      <c r="B556" s="9"/>
      <c r="C556" s="9"/>
      <c r="D556" s="9"/>
      <c r="E556" s="9"/>
      <c r="F556" s="9"/>
      <c r="G556" s="9"/>
      <c r="H556" s="9"/>
      <c r="I556" s="9"/>
      <c r="J556" s="9"/>
      <c r="K556" s="9"/>
      <c r="L556" s="190"/>
      <c r="M556" s="9"/>
      <c r="N556" s="9"/>
      <c r="O556" s="9"/>
      <c r="P556" s="197"/>
      <c r="Q556" s="43"/>
      <c r="R556" s="43"/>
      <c r="S556" s="43"/>
      <c r="T556" s="43"/>
      <c r="U556" s="9"/>
    </row>
    <row r="557" spans="1:21" ht="12.75" x14ac:dyDescent="0.2">
      <c r="A557" s="9"/>
      <c r="B557" s="9"/>
      <c r="C557" s="9"/>
      <c r="D557" s="9"/>
      <c r="E557" s="9"/>
      <c r="F557" s="9"/>
      <c r="G557" s="9"/>
      <c r="H557" s="9"/>
      <c r="I557" s="9"/>
      <c r="J557" s="9"/>
      <c r="K557" s="9"/>
      <c r="L557" s="190"/>
      <c r="M557" s="9"/>
      <c r="N557" s="9"/>
      <c r="O557" s="9"/>
      <c r="P557" s="197"/>
      <c r="Q557" s="43"/>
      <c r="R557" s="43"/>
      <c r="S557" s="43"/>
      <c r="T557" s="43"/>
      <c r="U557" s="9"/>
    </row>
    <row r="558" spans="1:21" ht="12.75" x14ac:dyDescent="0.2">
      <c r="A558" s="9"/>
      <c r="B558" s="9"/>
      <c r="C558" s="9"/>
      <c r="D558" s="9"/>
      <c r="E558" s="9"/>
      <c r="F558" s="9"/>
      <c r="G558" s="9"/>
      <c r="H558" s="9"/>
      <c r="I558" s="9"/>
      <c r="J558" s="9"/>
      <c r="K558" s="9"/>
      <c r="L558" s="190"/>
      <c r="M558" s="9"/>
      <c r="N558" s="9"/>
      <c r="O558" s="9"/>
      <c r="P558" s="197"/>
      <c r="Q558" s="43"/>
      <c r="R558" s="43"/>
      <c r="S558" s="43"/>
      <c r="T558" s="43"/>
      <c r="U558" s="9"/>
    </row>
    <row r="559" spans="1:21" ht="12.75" x14ac:dyDescent="0.2">
      <c r="A559" s="9"/>
      <c r="B559" s="9"/>
      <c r="C559" s="9"/>
      <c r="D559" s="9"/>
      <c r="E559" s="9"/>
      <c r="F559" s="9"/>
      <c r="G559" s="9"/>
      <c r="H559" s="9"/>
      <c r="I559" s="9"/>
      <c r="J559" s="9"/>
      <c r="K559" s="9"/>
      <c r="L559" s="190"/>
      <c r="M559" s="9"/>
      <c r="N559" s="9"/>
      <c r="O559" s="9"/>
      <c r="P559" s="197"/>
      <c r="Q559" s="43"/>
      <c r="R559" s="43"/>
      <c r="S559" s="43"/>
      <c r="T559" s="43"/>
      <c r="U559" s="9"/>
    </row>
    <row r="560" spans="1:21" ht="12.75" x14ac:dyDescent="0.2">
      <c r="A560" s="9"/>
      <c r="B560" s="9"/>
      <c r="C560" s="9"/>
      <c r="D560" s="9"/>
      <c r="E560" s="9"/>
      <c r="F560" s="9"/>
      <c r="G560" s="9"/>
      <c r="H560" s="9"/>
      <c r="I560" s="9"/>
      <c r="J560" s="9"/>
      <c r="K560" s="9"/>
      <c r="L560" s="190"/>
      <c r="M560" s="9"/>
      <c r="N560" s="9"/>
      <c r="O560" s="9"/>
      <c r="P560" s="197"/>
      <c r="Q560" s="43"/>
      <c r="R560" s="43"/>
      <c r="S560" s="43"/>
      <c r="T560" s="43"/>
      <c r="U560" s="9"/>
    </row>
    <row r="561" spans="1:21" ht="12.75" x14ac:dyDescent="0.2">
      <c r="A561" s="9"/>
      <c r="B561" s="9"/>
      <c r="C561" s="9"/>
      <c r="D561" s="9"/>
      <c r="E561" s="9"/>
      <c r="F561" s="9"/>
      <c r="G561" s="9"/>
      <c r="H561" s="9"/>
      <c r="I561" s="9"/>
      <c r="J561" s="9"/>
      <c r="K561" s="9"/>
      <c r="L561" s="190"/>
      <c r="M561" s="9"/>
      <c r="N561" s="9"/>
      <c r="O561" s="9"/>
      <c r="P561" s="197"/>
      <c r="Q561" s="43"/>
      <c r="R561" s="43"/>
      <c r="S561" s="43"/>
      <c r="T561" s="43"/>
      <c r="U561" s="9"/>
    </row>
    <row r="562" spans="1:21" ht="12.75" x14ac:dyDescent="0.2">
      <c r="A562" s="9"/>
      <c r="B562" s="9"/>
      <c r="C562" s="9"/>
      <c r="D562" s="9"/>
      <c r="E562" s="9"/>
      <c r="F562" s="9"/>
      <c r="G562" s="9"/>
      <c r="H562" s="9"/>
      <c r="I562" s="9"/>
      <c r="J562" s="9"/>
      <c r="K562" s="9"/>
      <c r="L562" s="190"/>
      <c r="M562" s="9"/>
      <c r="N562" s="9"/>
      <c r="O562" s="9"/>
      <c r="P562" s="197"/>
      <c r="Q562" s="43"/>
      <c r="R562" s="43"/>
      <c r="S562" s="43"/>
      <c r="T562" s="43"/>
      <c r="U562" s="9"/>
    </row>
    <row r="563" spans="1:21" ht="12.75" x14ac:dyDescent="0.2">
      <c r="A563" s="9"/>
      <c r="B563" s="9"/>
      <c r="C563" s="9"/>
      <c r="D563" s="9"/>
      <c r="E563" s="9"/>
      <c r="F563" s="9"/>
      <c r="G563" s="9"/>
      <c r="H563" s="9"/>
      <c r="I563" s="9"/>
      <c r="J563" s="9"/>
      <c r="K563" s="9"/>
      <c r="L563" s="190"/>
      <c r="M563" s="9"/>
      <c r="N563" s="9"/>
      <c r="O563" s="9"/>
      <c r="P563" s="197"/>
      <c r="Q563" s="43"/>
      <c r="R563" s="43"/>
      <c r="S563" s="43"/>
      <c r="T563" s="43"/>
      <c r="U563" s="9"/>
    </row>
    <row r="564" spans="1:21" ht="12.75" x14ac:dyDescent="0.2">
      <c r="A564" s="9"/>
      <c r="B564" s="9"/>
      <c r="C564" s="9"/>
      <c r="D564" s="9"/>
      <c r="E564" s="9"/>
      <c r="F564" s="9"/>
      <c r="G564" s="9"/>
      <c r="H564" s="9"/>
      <c r="I564" s="9"/>
      <c r="J564" s="9"/>
      <c r="K564" s="9"/>
      <c r="L564" s="190"/>
      <c r="M564" s="9"/>
      <c r="N564" s="9"/>
      <c r="O564" s="9"/>
      <c r="P564" s="197"/>
      <c r="Q564" s="43"/>
      <c r="R564" s="43"/>
      <c r="S564" s="43"/>
      <c r="T564" s="43"/>
      <c r="U564" s="9"/>
    </row>
    <row r="565" spans="1:21" ht="12.75" x14ac:dyDescent="0.2">
      <c r="A565" s="9"/>
      <c r="B565" s="9"/>
      <c r="C565" s="9"/>
      <c r="D565" s="9"/>
      <c r="E565" s="9"/>
      <c r="F565" s="9"/>
      <c r="G565" s="9"/>
      <c r="H565" s="9"/>
      <c r="I565" s="9"/>
      <c r="J565" s="9"/>
      <c r="K565" s="9"/>
      <c r="L565" s="190"/>
      <c r="M565" s="9"/>
      <c r="N565" s="9"/>
      <c r="O565" s="9"/>
      <c r="P565" s="197"/>
      <c r="Q565" s="43"/>
      <c r="R565" s="43"/>
      <c r="S565" s="43"/>
      <c r="T565" s="43"/>
      <c r="U565" s="9"/>
    </row>
    <row r="566" spans="1:21" ht="12.75" x14ac:dyDescent="0.2">
      <c r="A566" s="9"/>
      <c r="B566" s="9"/>
      <c r="C566" s="9"/>
      <c r="D566" s="9"/>
      <c r="E566" s="9"/>
      <c r="F566" s="9"/>
      <c r="G566" s="9"/>
      <c r="H566" s="9"/>
      <c r="I566" s="9"/>
      <c r="J566" s="9"/>
      <c r="K566" s="9"/>
      <c r="L566" s="190"/>
      <c r="M566" s="9"/>
      <c r="N566" s="9"/>
      <c r="O566" s="9"/>
      <c r="P566" s="197"/>
      <c r="Q566" s="43"/>
      <c r="R566" s="43"/>
      <c r="S566" s="43"/>
      <c r="T566" s="43"/>
      <c r="U566" s="9"/>
    </row>
    <row r="567" spans="1:21" ht="12.75" x14ac:dyDescent="0.2">
      <c r="A567" s="9"/>
      <c r="B567" s="9"/>
      <c r="C567" s="9"/>
      <c r="D567" s="9"/>
      <c r="E567" s="9"/>
      <c r="F567" s="9"/>
      <c r="G567" s="9"/>
      <c r="H567" s="9"/>
      <c r="I567" s="9"/>
      <c r="J567" s="9"/>
      <c r="K567" s="9"/>
      <c r="L567" s="190"/>
      <c r="M567" s="9"/>
      <c r="N567" s="9"/>
      <c r="O567" s="9"/>
      <c r="P567" s="197"/>
      <c r="Q567" s="43"/>
      <c r="R567" s="43"/>
      <c r="S567" s="43"/>
      <c r="T567" s="43"/>
      <c r="U567" s="9"/>
    </row>
    <row r="568" spans="1:21" ht="12.75" x14ac:dyDescent="0.2">
      <c r="A568" s="9"/>
      <c r="B568" s="9"/>
      <c r="C568" s="9"/>
      <c r="D568" s="9"/>
      <c r="E568" s="9"/>
      <c r="F568" s="9"/>
      <c r="G568" s="9"/>
      <c r="H568" s="9"/>
      <c r="I568" s="9"/>
      <c r="J568" s="9"/>
      <c r="K568" s="9"/>
      <c r="L568" s="190"/>
      <c r="M568" s="9"/>
      <c r="N568" s="9"/>
      <c r="O568" s="9"/>
      <c r="P568" s="197"/>
      <c r="Q568" s="43"/>
      <c r="R568" s="43"/>
      <c r="S568" s="43"/>
      <c r="T568" s="43"/>
      <c r="U568" s="9"/>
    </row>
    <row r="569" spans="1:21" ht="12.75" x14ac:dyDescent="0.2">
      <c r="A569" s="9"/>
      <c r="B569" s="9"/>
      <c r="C569" s="9"/>
      <c r="D569" s="9"/>
      <c r="E569" s="9"/>
      <c r="F569" s="9"/>
      <c r="G569" s="9"/>
      <c r="H569" s="9"/>
      <c r="I569" s="9"/>
      <c r="J569" s="9"/>
      <c r="K569" s="9"/>
      <c r="L569" s="190"/>
      <c r="M569" s="9"/>
      <c r="N569" s="9"/>
      <c r="O569" s="9"/>
      <c r="P569" s="197"/>
      <c r="Q569" s="43"/>
      <c r="R569" s="43"/>
      <c r="S569" s="43"/>
      <c r="T569" s="43"/>
      <c r="U569" s="9"/>
    </row>
    <row r="570" spans="1:21" ht="12.75" x14ac:dyDescent="0.2">
      <c r="A570" s="9"/>
      <c r="B570" s="9"/>
      <c r="C570" s="9"/>
      <c r="D570" s="9"/>
      <c r="E570" s="9"/>
      <c r="F570" s="9"/>
      <c r="G570" s="9"/>
      <c r="H570" s="9"/>
      <c r="I570" s="9"/>
      <c r="J570" s="9"/>
      <c r="K570" s="9"/>
      <c r="L570" s="190"/>
      <c r="M570" s="9"/>
      <c r="N570" s="9"/>
      <c r="O570" s="9"/>
      <c r="P570" s="197"/>
      <c r="Q570" s="43"/>
      <c r="R570" s="43"/>
      <c r="S570" s="43"/>
      <c r="T570" s="43"/>
      <c r="U570" s="9"/>
    </row>
    <row r="571" spans="1:21" ht="12.75" x14ac:dyDescent="0.2">
      <c r="A571" s="9"/>
      <c r="B571" s="9"/>
      <c r="C571" s="9"/>
      <c r="D571" s="9"/>
      <c r="E571" s="9"/>
      <c r="F571" s="9"/>
      <c r="G571" s="9"/>
      <c r="H571" s="9"/>
      <c r="I571" s="9"/>
      <c r="J571" s="9"/>
      <c r="K571" s="9"/>
      <c r="L571" s="190"/>
      <c r="M571" s="9"/>
      <c r="N571" s="9"/>
      <c r="O571" s="9"/>
      <c r="P571" s="197"/>
      <c r="Q571" s="43"/>
      <c r="R571" s="43"/>
      <c r="S571" s="43"/>
      <c r="T571" s="43"/>
      <c r="U571" s="9"/>
    </row>
    <row r="572" spans="1:21" ht="12.75" x14ac:dyDescent="0.2">
      <c r="A572" s="9"/>
      <c r="B572" s="9"/>
      <c r="C572" s="9"/>
      <c r="D572" s="9"/>
      <c r="E572" s="9"/>
      <c r="F572" s="9"/>
      <c r="G572" s="9"/>
      <c r="H572" s="9"/>
      <c r="I572" s="9"/>
      <c r="J572" s="9"/>
      <c r="K572" s="9"/>
      <c r="L572" s="190"/>
      <c r="M572" s="9"/>
      <c r="N572" s="9"/>
      <c r="O572" s="9"/>
      <c r="P572" s="197"/>
      <c r="Q572" s="43"/>
      <c r="R572" s="43"/>
      <c r="S572" s="43"/>
      <c r="T572" s="43"/>
      <c r="U572" s="9"/>
    </row>
    <row r="573" spans="1:21" ht="12.75" x14ac:dyDescent="0.2">
      <c r="A573" s="9"/>
      <c r="B573" s="9"/>
      <c r="C573" s="9"/>
      <c r="D573" s="9"/>
      <c r="E573" s="9"/>
      <c r="F573" s="9"/>
      <c r="G573" s="9"/>
      <c r="H573" s="9"/>
      <c r="I573" s="9"/>
      <c r="J573" s="9"/>
      <c r="K573" s="9"/>
      <c r="L573" s="190"/>
      <c r="M573" s="9"/>
      <c r="N573" s="9"/>
      <c r="O573" s="9"/>
      <c r="P573" s="197"/>
      <c r="Q573" s="43"/>
      <c r="R573" s="43"/>
      <c r="S573" s="43"/>
      <c r="T573" s="43"/>
      <c r="U573" s="9"/>
    </row>
    <row r="574" spans="1:21" ht="12.75" x14ac:dyDescent="0.2">
      <c r="A574" s="9"/>
      <c r="B574" s="9"/>
      <c r="C574" s="9"/>
      <c r="D574" s="9"/>
      <c r="E574" s="9"/>
      <c r="F574" s="9"/>
      <c r="G574" s="9"/>
      <c r="H574" s="9"/>
      <c r="I574" s="9"/>
      <c r="J574" s="9"/>
      <c r="K574" s="9"/>
      <c r="L574" s="190"/>
      <c r="M574" s="9"/>
      <c r="N574" s="9"/>
      <c r="O574" s="9"/>
      <c r="P574" s="197"/>
      <c r="Q574" s="43"/>
      <c r="R574" s="43"/>
      <c r="S574" s="43"/>
      <c r="T574" s="43"/>
      <c r="U574" s="9"/>
    </row>
    <row r="575" spans="1:21" ht="12.75" x14ac:dyDescent="0.2">
      <c r="A575" s="9"/>
      <c r="B575" s="9"/>
      <c r="C575" s="9"/>
      <c r="D575" s="9"/>
      <c r="E575" s="9"/>
      <c r="F575" s="9"/>
      <c r="G575" s="9"/>
      <c r="H575" s="9"/>
      <c r="I575" s="9"/>
      <c r="J575" s="9"/>
      <c r="K575" s="9"/>
      <c r="L575" s="190"/>
      <c r="M575" s="9"/>
      <c r="N575" s="9"/>
      <c r="O575" s="9"/>
      <c r="P575" s="197"/>
      <c r="Q575" s="43"/>
      <c r="R575" s="43"/>
      <c r="S575" s="43"/>
      <c r="T575" s="43"/>
      <c r="U575" s="9"/>
    </row>
    <row r="576" spans="1:21" ht="12.75" x14ac:dyDescent="0.2">
      <c r="A576" s="9"/>
      <c r="B576" s="9"/>
      <c r="C576" s="9"/>
      <c r="D576" s="9"/>
      <c r="E576" s="9"/>
      <c r="F576" s="9"/>
      <c r="G576" s="9"/>
      <c r="H576" s="9"/>
      <c r="I576" s="9"/>
      <c r="J576" s="9"/>
      <c r="K576" s="9"/>
      <c r="L576" s="190"/>
      <c r="M576" s="9"/>
      <c r="N576" s="9"/>
      <c r="O576" s="9"/>
      <c r="P576" s="197"/>
      <c r="Q576" s="43"/>
      <c r="R576" s="43"/>
      <c r="S576" s="43"/>
      <c r="T576" s="43"/>
      <c r="U576" s="9"/>
    </row>
    <row r="577" spans="1:21" ht="12.75" x14ac:dyDescent="0.2">
      <c r="A577" s="9"/>
      <c r="B577" s="9"/>
      <c r="C577" s="9"/>
      <c r="D577" s="9"/>
      <c r="E577" s="9"/>
      <c r="F577" s="9"/>
      <c r="G577" s="9"/>
      <c r="H577" s="9"/>
      <c r="I577" s="9"/>
      <c r="J577" s="9"/>
      <c r="K577" s="9"/>
      <c r="L577" s="190"/>
      <c r="M577" s="9"/>
      <c r="N577" s="9"/>
      <c r="O577" s="9"/>
      <c r="P577" s="197"/>
      <c r="Q577" s="43"/>
      <c r="R577" s="43"/>
      <c r="S577" s="43"/>
      <c r="T577" s="43"/>
      <c r="U577" s="9"/>
    </row>
    <row r="578" spans="1:21" ht="12.75" x14ac:dyDescent="0.2">
      <c r="A578" s="9"/>
      <c r="B578" s="9"/>
      <c r="C578" s="9"/>
      <c r="D578" s="9"/>
      <c r="E578" s="9"/>
      <c r="F578" s="9"/>
      <c r="G578" s="9"/>
      <c r="H578" s="9"/>
      <c r="I578" s="9"/>
      <c r="J578" s="9"/>
      <c r="K578" s="9"/>
      <c r="L578" s="190"/>
      <c r="M578" s="9"/>
      <c r="N578" s="9"/>
      <c r="O578" s="9"/>
      <c r="P578" s="197"/>
      <c r="Q578" s="43"/>
      <c r="R578" s="43"/>
      <c r="S578" s="43"/>
      <c r="T578" s="43"/>
      <c r="U578" s="9"/>
    </row>
    <row r="579" spans="1:21" ht="12.75" x14ac:dyDescent="0.2">
      <c r="A579" s="9"/>
      <c r="B579" s="9"/>
      <c r="C579" s="9"/>
      <c r="D579" s="9"/>
      <c r="E579" s="9"/>
      <c r="F579" s="9"/>
      <c r="G579" s="9"/>
      <c r="H579" s="9"/>
      <c r="I579" s="9"/>
      <c r="J579" s="9"/>
      <c r="K579" s="9"/>
      <c r="L579" s="190"/>
      <c r="M579" s="9"/>
      <c r="N579" s="9"/>
      <c r="O579" s="9"/>
      <c r="P579" s="197"/>
      <c r="Q579" s="43"/>
      <c r="R579" s="43"/>
      <c r="S579" s="43"/>
      <c r="T579" s="43"/>
      <c r="U579" s="9"/>
    </row>
    <row r="580" spans="1:21" ht="12.75" x14ac:dyDescent="0.2">
      <c r="A580" s="9"/>
      <c r="B580" s="9"/>
      <c r="C580" s="9"/>
      <c r="D580" s="9"/>
      <c r="E580" s="9"/>
      <c r="F580" s="9"/>
      <c r="G580" s="9"/>
      <c r="H580" s="9"/>
      <c r="I580" s="9"/>
      <c r="J580" s="9"/>
      <c r="K580" s="9"/>
      <c r="L580" s="190"/>
      <c r="M580" s="9"/>
      <c r="N580" s="9"/>
      <c r="O580" s="9"/>
      <c r="P580" s="197"/>
      <c r="Q580" s="43"/>
      <c r="R580" s="43"/>
      <c r="S580" s="43"/>
      <c r="T580" s="43"/>
      <c r="U580" s="9"/>
    </row>
    <row r="581" spans="1:21" ht="12.75" x14ac:dyDescent="0.2">
      <c r="A581" s="9"/>
      <c r="B581" s="9"/>
      <c r="C581" s="9"/>
      <c r="D581" s="9"/>
      <c r="E581" s="9"/>
      <c r="F581" s="9"/>
      <c r="G581" s="9"/>
      <c r="H581" s="9"/>
      <c r="I581" s="9"/>
      <c r="J581" s="9"/>
      <c r="K581" s="9"/>
      <c r="L581" s="190"/>
      <c r="M581" s="9"/>
      <c r="N581" s="9"/>
      <c r="O581" s="9"/>
      <c r="P581" s="197"/>
      <c r="Q581" s="43"/>
      <c r="R581" s="43"/>
      <c r="S581" s="43"/>
      <c r="T581" s="43"/>
      <c r="U581" s="9"/>
    </row>
    <row r="582" spans="1:21" ht="12.75" x14ac:dyDescent="0.2">
      <c r="A582" s="9"/>
      <c r="B582" s="9"/>
      <c r="C582" s="9"/>
      <c r="D582" s="9"/>
      <c r="E582" s="9"/>
      <c r="F582" s="9"/>
      <c r="G582" s="9"/>
      <c r="H582" s="9"/>
      <c r="I582" s="9"/>
      <c r="J582" s="9"/>
      <c r="K582" s="9"/>
      <c r="L582" s="190"/>
      <c r="M582" s="9"/>
      <c r="N582" s="9"/>
      <c r="O582" s="9"/>
      <c r="P582" s="197"/>
      <c r="Q582" s="43"/>
      <c r="R582" s="43"/>
      <c r="S582" s="43"/>
      <c r="T582" s="43"/>
      <c r="U582" s="9"/>
    </row>
    <row r="583" spans="1:21" ht="12.75" x14ac:dyDescent="0.2">
      <c r="A583" s="9"/>
      <c r="B583" s="9"/>
      <c r="C583" s="9"/>
      <c r="D583" s="9"/>
      <c r="E583" s="9"/>
      <c r="F583" s="9"/>
      <c r="G583" s="9"/>
      <c r="H583" s="9"/>
      <c r="I583" s="9"/>
      <c r="J583" s="9"/>
      <c r="K583" s="9"/>
      <c r="L583" s="190"/>
      <c r="M583" s="9"/>
      <c r="N583" s="9"/>
      <c r="O583" s="9"/>
      <c r="P583" s="197"/>
      <c r="Q583" s="43"/>
      <c r="R583" s="43"/>
      <c r="S583" s="43"/>
      <c r="T583" s="43"/>
      <c r="U583" s="9"/>
    </row>
    <row r="584" spans="1:21" ht="12.75" x14ac:dyDescent="0.2">
      <c r="A584" s="9"/>
      <c r="B584" s="9"/>
      <c r="C584" s="9"/>
      <c r="D584" s="9"/>
      <c r="E584" s="9"/>
      <c r="F584" s="9"/>
      <c r="G584" s="9"/>
      <c r="H584" s="9"/>
      <c r="I584" s="9"/>
      <c r="J584" s="9"/>
      <c r="K584" s="9"/>
      <c r="L584" s="190"/>
      <c r="M584" s="9"/>
      <c r="N584" s="9"/>
      <c r="O584" s="9"/>
      <c r="P584" s="197"/>
      <c r="Q584" s="43"/>
      <c r="R584" s="43"/>
      <c r="S584" s="43"/>
      <c r="T584" s="43"/>
      <c r="U584" s="9"/>
    </row>
    <row r="585" spans="1:21" ht="12.75" x14ac:dyDescent="0.2">
      <c r="A585" s="9"/>
      <c r="B585" s="9"/>
      <c r="C585" s="9"/>
      <c r="D585" s="9"/>
      <c r="E585" s="9"/>
      <c r="F585" s="9"/>
      <c r="G585" s="9"/>
      <c r="H585" s="9"/>
      <c r="I585" s="9"/>
      <c r="J585" s="9"/>
      <c r="K585" s="9"/>
      <c r="L585" s="190"/>
      <c r="M585" s="9"/>
      <c r="N585" s="9"/>
      <c r="O585" s="9"/>
      <c r="P585" s="197"/>
      <c r="Q585" s="43"/>
      <c r="R585" s="43"/>
      <c r="S585" s="43"/>
      <c r="T585" s="43"/>
      <c r="U585" s="9"/>
    </row>
    <row r="586" spans="1:21" ht="12.75" x14ac:dyDescent="0.2">
      <c r="A586" s="9"/>
      <c r="B586" s="9"/>
      <c r="C586" s="9"/>
      <c r="D586" s="9"/>
      <c r="E586" s="9"/>
      <c r="F586" s="9"/>
      <c r="G586" s="9"/>
      <c r="H586" s="9"/>
      <c r="I586" s="9"/>
      <c r="J586" s="9"/>
      <c r="K586" s="9"/>
      <c r="L586" s="190"/>
      <c r="M586" s="9"/>
      <c r="N586" s="9"/>
      <c r="O586" s="9"/>
      <c r="P586" s="197"/>
      <c r="Q586" s="43"/>
      <c r="R586" s="43"/>
      <c r="S586" s="43"/>
      <c r="T586" s="43"/>
      <c r="U586" s="9"/>
    </row>
    <row r="587" spans="1:21" ht="12.75" x14ac:dyDescent="0.2">
      <c r="A587" s="9"/>
      <c r="B587" s="9"/>
      <c r="C587" s="9"/>
      <c r="D587" s="9"/>
      <c r="E587" s="9"/>
      <c r="F587" s="9"/>
      <c r="G587" s="9"/>
      <c r="H587" s="9"/>
      <c r="I587" s="9"/>
      <c r="J587" s="9"/>
      <c r="K587" s="9"/>
      <c r="L587" s="190"/>
      <c r="M587" s="9"/>
      <c r="N587" s="9"/>
      <c r="O587" s="9"/>
      <c r="P587" s="197"/>
      <c r="Q587" s="43"/>
      <c r="R587" s="43"/>
      <c r="S587" s="43"/>
      <c r="T587" s="43"/>
      <c r="U587" s="9"/>
    </row>
    <row r="588" spans="1:21" ht="12.75" x14ac:dyDescent="0.2">
      <c r="A588" s="9"/>
      <c r="B588" s="9"/>
      <c r="C588" s="9"/>
      <c r="D588" s="9"/>
      <c r="E588" s="9"/>
      <c r="F588" s="9"/>
      <c r="G588" s="9"/>
      <c r="H588" s="9"/>
      <c r="I588" s="9"/>
      <c r="J588" s="9"/>
      <c r="K588" s="9"/>
      <c r="L588" s="190"/>
      <c r="M588" s="9"/>
      <c r="N588" s="9"/>
      <c r="O588" s="9"/>
      <c r="P588" s="197"/>
      <c r="Q588" s="43"/>
      <c r="R588" s="43"/>
      <c r="S588" s="43"/>
      <c r="T588" s="43"/>
      <c r="U588" s="9"/>
    </row>
    <row r="589" spans="1:21" ht="12.75" x14ac:dyDescent="0.2">
      <c r="A589" s="9"/>
      <c r="B589" s="9"/>
      <c r="C589" s="9"/>
      <c r="D589" s="9"/>
      <c r="E589" s="9"/>
      <c r="F589" s="9"/>
      <c r="G589" s="9"/>
      <c r="H589" s="9"/>
      <c r="I589" s="9"/>
      <c r="J589" s="9"/>
      <c r="K589" s="9"/>
      <c r="L589" s="190"/>
      <c r="M589" s="9"/>
      <c r="N589" s="9"/>
      <c r="O589" s="9"/>
      <c r="P589" s="197"/>
      <c r="Q589" s="43"/>
      <c r="R589" s="43"/>
      <c r="S589" s="43"/>
      <c r="T589" s="43"/>
      <c r="U589" s="9"/>
    </row>
    <row r="590" spans="1:21" ht="12.75" x14ac:dyDescent="0.2">
      <c r="A590" s="9"/>
      <c r="B590" s="9"/>
      <c r="C590" s="9"/>
      <c r="D590" s="9"/>
      <c r="E590" s="9"/>
      <c r="F590" s="9"/>
      <c r="G590" s="9"/>
      <c r="H590" s="9"/>
      <c r="I590" s="9"/>
      <c r="J590" s="9"/>
      <c r="K590" s="9"/>
      <c r="L590" s="190"/>
      <c r="M590" s="9"/>
      <c r="N590" s="9"/>
      <c r="O590" s="9"/>
      <c r="P590" s="197"/>
      <c r="Q590" s="43"/>
      <c r="R590" s="43"/>
      <c r="S590" s="43"/>
      <c r="T590" s="43"/>
      <c r="U590" s="9"/>
    </row>
    <row r="591" spans="1:21" ht="12.75" x14ac:dyDescent="0.2">
      <c r="A591" s="9"/>
      <c r="B591" s="9"/>
      <c r="C591" s="9"/>
      <c r="D591" s="9"/>
      <c r="E591" s="9"/>
      <c r="F591" s="9"/>
      <c r="G591" s="9"/>
      <c r="H591" s="9"/>
      <c r="I591" s="9"/>
      <c r="J591" s="9"/>
      <c r="K591" s="9"/>
      <c r="L591" s="190"/>
      <c r="M591" s="9"/>
      <c r="N591" s="9"/>
      <c r="O591" s="9"/>
      <c r="P591" s="197"/>
      <c r="Q591" s="43"/>
      <c r="R591" s="43"/>
      <c r="S591" s="43"/>
      <c r="T591" s="43"/>
      <c r="U591" s="9"/>
    </row>
    <row r="592" spans="1:21" ht="12.75" x14ac:dyDescent="0.2">
      <c r="A592" s="9"/>
      <c r="B592" s="9"/>
      <c r="C592" s="9"/>
      <c r="D592" s="9"/>
      <c r="E592" s="9"/>
      <c r="F592" s="9"/>
      <c r="G592" s="9"/>
      <c r="H592" s="9"/>
      <c r="I592" s="9"/>
      <c r="J592" s="9"/>
      <c r="K592" s="9"/>
      <c r="L592" s="190"/>
      <c r="M592" s="9"/>
      <c r="N592" s="9"/>
      <c r="O592" s="9"/>
      <c r="P592" s="197"/>
      <c r="Q592" s="43"/>
      <c r="R592" s="43"/>
      <c r="S592" s="43"/>
      <c r="T592" s="43"/>
      <c r="U592" s="9"/>
    </row>
    <row r="593" spans="1:21" ht="12.75" x14ac:dyDescent="0.2">
      <c r="A593" s="9"/>
      <c r="B593" s="9"/>
      <c r="C593" s="9"/>
      <c r="D593" s="9"/>
      <c r="E593" s="9"/>
      <c r="F593" s="9"/>
      <c r="G593" s="9"/>
      <c r="H593" s="9"/>
      <c r="I593" s="9"/>
      <c r="J593" s="9"/>
      <c r="K593" s="9"/>
      <c r="L593" s="190"/>
      <c r="M593" s="9"/>
      <c r="N593" s="9"/>
      <c r="O593" s="9"/>
      <c r="P593" s="197"/>
      <c r="Q593" s="43"/>
      <c r="R593" s="43"/>
      <c r="S593" s="43"/>
      <c r="T593" s="43"/>
      <c r="U593" s="9"/>
    </row>
    <row r="594" spans="1:21" ht="12.75" x14ac:dyDescent="0.2">
      <c r="A594" s="9"/>
      <c r="B594" s="9"/>
      <c r="C594" s="9"/>
      <c r="D594" s="9"/>
      <c r="E594" s="9"/>
      <c r="F594" s="9"/>
      <c r="G594" s="9"/>
      <c r="H594" s="9"/>
      <c r="I594" s="9"/>
      <c r="J594" s="9"/>
      <c r="K594" s="9"/>
      <c r="L594" s="190"/>
      <c r="M594" s="9"/>
      <c r="N594" s="9"/>
      <c r="O594" s="9"/>
      <c r="P594" s="197"/>
      <c r="Q594" s="43"/>
      <c r="R594" s="43"/>
      <c r="S594" s="43"/>
      <c r="T594" s="43"/>
      <c r="U594" s="9"/>
    </row>
    <row r="595" spans="1:21" ht="12.75" x14ac:dyDescent="0.2">
      <c r="A595" s="9"/>
      <c r="B595" s="9"/>
      <c r="C595" s="9"/>
      <c r="D595" s="9"/>
      <c r="E595" s="9"/>
      <c r="F595" s="9"/>
      <c r="G595" s="9"/>
      <c r="H595" s="9"/>
      <c r="I595" s="9"/>
      <c r="J595" s="9"/>
      <c r="K595" s="9"/>
      <c r="L595" s="190"/>
      <c r="M595" s="9"/>
      <c r="N595" s="9"/>
      <c r="O595" s="9"/>
      <c r="P595" s="197"/>
      <c r="Q595" s="43"/>
      <c r="R595" s="43"/>
      <c r="S595" s="43"/>
      <c r="T595" s="43"/>
      <c r="U595" s="9"/>
    </row>
    <row r="596" spans="1:21" ht="12.75" x14ac:dyDescent="0.2">
      <c r="A596" s="9"/>
      <c r="B596" s="9"/>
      <c r="C596" s="9"/>
      <c r="D596" s="9"/>
      <c r="E596" s="9"/>
      <c r="F596" s="9"/>
      <c r="G596" s="9"/>
      <c r="H596" s="9"/>
      <c r="I596" s="9"/>
      <c r="J596" s="9"/>
      <c r="K596" s="9"/>
      <c r="L596" s="190"/>
      <c r="M596" s="9"/>
      <c r="N596" s="9"/>
      <c r="O596" s="9"/>
      <c r="P596" s="197"/>
      <c r="Q596" s="43"/>
      <c r="R596" s="43"/>
      <c r="S596" s="43"/>
      <c r="T596" s="43"/>
      <c r="U596" s="9"/>
    </row>
    <row r="597" spans="1:21" ht="12.75" x14ac:dyDescent="0.2">
      <c r="A597" s="9"/>
      <c r="B597" s="9"/>
      <c r="C597" s="9"/>
      <c r="D597" s="9"/>
      <c r="E597" s="9"/>
      <c r="F597" s="9"/>
      <c r="G597" s="9"/>
      <c r="H597" s="9"/>
      <c r="I597" s="9"/>
      <c r="J597" s="9"/>
      <c r="K597" s="9"/>
      <c r="L597" s="190"/>
      <c r="M597" s="9"/>
      <c r="N597" s="9"/>
      <c r="O597" s="9"/>
      <c r="P597" s="197"/>
      <c r="Q597" s="43"/>
      <c r="R597" s="43"/>
      <c r="S597" s="43"/>
      <c r="T597" s="43"/>
      <c r="U597" s="9"/>
    </row>
    <row r="598" spans="1:21" ht="12.75" x14ac:dyDescent="0.2">
      <c r="A598" s="9"/>
      <c r="B598" s="9"/>
      <c r="C598" s="9"/>
      <c r="D598" s="9"/>
      <c r="E598" s="9"/>
      <c r="F598" s="9"/>
      <c r="G598" s="9"/>
      <c r="H598" s="9"/>
      <c r="I598" s="9"/>
      <c r="J598" s="9"/>
      <c r="K598" s="9"/>
      <c r="L598" s="190"/>
      <c r="M598" s="9"/>
      <c r="N598" s="9"/>
      <c r="O598" s="9"/>
      <c r="P598" s="197"/>
      <c r="Q598" s="43"/>
      <c r="R598" s="43"/>
      <c r="S598" s="43"/>
      <c r="T598" s="43"/>
      <c r="U598" s="9"/>
    </row>
    <row r="599" spans="1:21" ht="12.75" x14ac:dyDescent="0.2">
      <c r="A599" s="9"/>
      <c r="B599" s="9"/>
      <c r="C599" s="9"/>
      <c r="D599" s="9"/>
      <c r="E599" s="9"/>
      <c r="F599" s="9"/>
      <c r="G599" s="9"/>
      <c r="H599" s="9"/>
      <c r="I599" s="9"/>
      <c r="J599" s="9"/>
      <c r="K599" s="9"/>
      <c r="L599" s="190"/>
      <c r="M599" s="9"/>
      <c r="N599" s="9"/>
      <c r="O599" s="9"/>
      <c r="P599" s="197"/>
      <c r="Q599" s="43"/>
      <c r="R599" s="43"/>
      <c r="S599" s="43"/>
      <c r="T599" s="43"/>
      <c r="U599" s="9"/>
    </row>
    <row r="600" spans="1:21" ht="12.75" x14ac:dyDescent="0.2">
      <c r="A600" s="9"/>
      <c r="B600" s="9"/>
      <c r="C600" s="9"/>
      <c r="D600" s="9"/>
      <c r="E600" s="9"/>
      <c r="F600" s="9"/>
      <c r="G600" s="9"/>
      <c r="H600" s="9"/>
      <c r="I600" s="9"/>
      <c r="J600" s="9"/>
      <c r="K600" s="9"/>
      <c r="L600" s="190"/>
      <c r="M600" s="9"/>
      <c r="N600" s="9"/>
      <c r="O600" s="9"/>
      <c r="P600" s="197"/>
      <c r="Q600" s="43"/>
      <c r="R600" s="43"/>
      <c r="S600" s="43"/>
      <c r="T600" s="43"/>
      <c r="U600" s="9"/>
    </row>
    <row r="601" spans="1:21" ht="12.75" x14ac:dyDescent="0.2">
      <c r="A601" s="9"/>
      <c r="B601" s="9"/>
      <c r="C601" s="9"/>
      <c r="D601" s="9"/>
      <c r="E601" s="9"/>
      <c r="F601" s="9"/>
      <c r="G601" s="9"/>
      <c r="H601" s="9"/>
      <c r="I601" s="9"/>
      <c r="J601" s="9"/>
      <c r="K601" s="9"/>
      <c r="L601" s="190"/>
      <c r="M601" s="9"/>
      <c r="N601" s="9"/>
      <c r="O601" s="9"/>
      <c r="P601" s="197"/>
      <c r="Q601" s="43"/>
      <c r="R601" s="43"/>
      <c r="S601" s="43"/>
      <c r="T601" s="43"/>
      <c r="U601" s="9"/>
    </row>
    <row r="602" spans="1:21" ht="12.75" x14ac:dyDescent="0.2">
      <c r="A602" s="9"/>
      <c r="B602" s="9"/>
      <c r="C602" s="9"/>
      <c r="D602" s="9"/>
      <c r="E602" s="9"/>
      <c r="F602" s="9"/>
      <c r="G602" s="9"/>
      <c r="H602" s="9"/>
      <c r="I602" s="9"/>
      <c r="J602" s="9"/>
      <c r="K602" s="9"/>
      <c r="L602" s="190"/>
      <c r="M602" s="9"/>
      <c r="N602" s="9"/>
      <c r="O602" s="9"/>
      <c r="P602" s="197"/>
      <c r="Q602" s="43"/>
      <c r="R602" s="43"/>
      <c r="S602" s="43"/>
      <c r="T602" s="43"/>
      <c r="U602" s="9"/>
    </row>
    <row r="603" spans="1:21" ht="12.75" x14ac:dyDescent="0.2">
      <c r="A603" s="9"/>
      <c r="B603" s="9"/>
      <c r="C603" s="9"/>
      <c r="D603" s="9"/>
      <c r="E603" s="9"/>
      <c r="F603" s="9"/>
      <c r="G603" s="9"/>
      <c r="H603" s="9"/>
      <c r="I603" s="9"/>
      <c r="J603" s="9"/>
      <c r="K603" s="9"/>
      <c r="L603" s="190"/>
      <c r="M603" s="9"/>
      <c r="N603" s="9"/>
      <c r="O603" s="9"/>
      <c r="P603" s="197"/>
      <c r="Q603" s="43"/>
      <c r="R603" s="43"/>
      <c r="S603" s="43"/>
      <c r="T603" s="43"/>
      <c r="U603" s="9"/>
    </row>
    <row r="604" spans="1:21" ht="12.75" x14ac:dyDescent="0.2">
      <c r="A604" s="9"/>
      <c r="B604" s="9"/>
      <c r="C604" s="9"/>
      <c r="D604" s="9"/>
      <c r="E604" s="9"/>
      <c r="F604" s="9"/>
      <c r="G604" s="9"/>
      <c r="H604" s="9"/>
      <c r="I604" s="9"/>
      <c r="J604" s="9"/>
      <c r="K604" s="9"/>
      <c r="L604" s="190"/>
      <c r="M604" s="9"/>
      <c r="N604" s="9"/>
      <c r="O604" s="9"/>
      <c r="P604" s="197"/>
      <c r="Q604" s="43"/>
      <c r="R604" s="43"/>
      <c r="S604" s="43"/>
      <c r="T604" s="43"/>
      <c r="U604" s="9"/>
    </row>
    <row r="605" spans="1:21" ht="12.75" x14ac:dyDescent="0.2">
      <c r="A605" s="9"/>
      <c r="B605" s="9"/>
      <c r="C605" s="9"/>
      <c r="D605" s="9"/>
      <c r="E605" s="9"/>
      <c r="F605" s="9"/>
      <c r="G605" s="9"/>
      <c r="H605" s="9"/>
      <c r="I605" s="9"/>
      <c r="J605" s="9"/>
      <c r="K605" s="9"/>
      <c r="L605" s="190"/>
      <c r="M605" s="9"/>
      <c r="N605" s="9"/>
      <c r="O605" s="9"/>
      <c r="P605" s="197"/>
      <c r="Q605" s="43"/>
      <c r="R605" s="43"/>
      <c r="S605" s="43"/>
      <c r="T605" s="43"/>
      <c r="U605" s="9"/>
    </row>
    <row r="606" spans="1:21" ht="12.75" x14ac:dyDescent="0.2">
      <c r="A606" s="9"/>
      <c r="B606" s="9"/>
      <c r="C606" s="9"/>
      <c r="D606" s="9"/>
      <c r="E606" s="9"/>
      <c r="F606" s="9"/>
      <c r="G606" s="9"/>
      <c r="H606" s="9"/>
      <c r="I606" s="9"/>
      <c r="J606" s="9"/>
      <c r="K606" s="9"/>
      <c r="L606" s="190"/>
      <c r="M606" s="9"/>
      <c r="N606" s="9"/>
      <c r="O606" s="9"/>
      <c r="P606" s="197"/>
      <c r="Q606" s="43"/>
      <c r="R606" s="43"/>
      <c r="S606" s="43"/>
      <c r="T606" s="43"/>
      <c r="U606" s="9"/>
    </row>
    <row r="607" spans="1:21" ht="12.75" x14ac:dyDescent="0.2">
      <c r="A607" s="9"/>
      <c r="B607" s="9"/>
      <c r="C607" s="9"/>
      <c r="D607" s="9"/>
      <c r="E607" s="9"/>
      <c r="F607" s="9"/>
      <c r="G607" s="9"/>
      <c r="H607" s="9"/>
      <c r="I607" s="9"/>
      <c r="J607" s="9"/>
      <c r="K607" s="9"/>
      <c r="L607" s="190"/>
      <c r="M607" s="9"/>
      <c r="N607" s="9"/>
      <c r="O607" s="9"/>
      <c r="P607" s="197"/>
      <c r="Q607" s="43"/>
      <c r="R607" s="43"/>
      <c r="S607" s="43"/>
      <c r="T607" s="43"/>
      <c r="U607" s="9"/>
    </row>
    <row r="608" spans="1:21" ht="12.75" x14ac:dyDescent="0.2">
      <c r="A608" s="9"/>
      <c r="B608" s="9"/>
      <c r="C608" s="9"/>
      <c r="D608" s="9"/>
      <c r="E608" s="9"/>
      <c r="F608" s="9"/>
      <c r="G608" s="9"/>
      <c r="H608" s="9"/>
      <c r="I608" s="9"/>
      <c r="J608" s="9"/>
      <c r="K608" s="9"/>
      <c r="L608" s="190"/>
      <c r="M608" s="9"/>
      <c r="N608" s="9"/>
      <c r="O608" s="9"/>
      <c r="P608" s="197"/>
      <c r="Q608" s="43"/>
      <c r="R608" s="43"/>
      <c r="S608" s="43"/>
      <c r="T608" s="43"/>
      <c r="U608" s="9"/>
    </row>
    <row r="609" spans="1:21" ht="12.75" x14ac:dyDescent="0.2">
      <c r="A609" s="9"/>
      <c r="B609" s="9"/>
      <c r="C609" s="9"/>
      <c r="D609" s="9"/>
      <c r="E609" s="9"/>
      <c r="F609" s="9"/>
      <c r="G609" s="9"/>
      <c r="H609" s="9"/>
      <c r="I609" s="9"/>
      <c r="J609" s="9"/>
      <c r="K609" s="9"/>
      <c r="L609" s="190"/>
      <c r="M609" s="9"/>
      <c r="N609" s="9"/>
      <c r="O609" s="9"/>
      <c r="P609" s="197"/>
      <c r="Q609" s="43"/>
      <c r="R609" s="43"/>
      <c r="S609" s="43"/>
      <c r="T609" s="43"/>
      <c r="U609" s="9"/>
    </row>
    <row r="610" spans="1:21" ht="12.75" x14ac:dyDescent="0.2">
      <c r="A610" s="9"/>
      <c r="B610" s="9"/>
      <c r="C610" s="9"/>
      <c r="D610" s="9"/>
      <c r="E610" s="9"/>
      <c r="F610" s="9"/>
      <c r="G610" s="9"/>
      <c r="H610" s="9"/>
      <c r="I610" s="9"/>
      <c r="J610" s="9"/>
      <c r="K610" s="9"/>
      <c r="L610" s="190"/>
      <c r="M610" s="9"/>
      <c r="N610" s="9"/>
      <c r="O610" s="9"/>
      <c r="P610" s="197"/>
      <c r="Q610" s="43"/>
      <c r="R610" s="43"/>
      <c r="S610" s="43"/>
      <c r="T610" s="43"/>
      <c r="U610" s="9"/>
    </row>
    <row r="611" spans="1:21" ht="12.75" x14ac:dyDescent="0.2">
      <c r="A611" s="9"/>
      <c r="B611" s="9"/>
      <c r="C611" s="9"/>
      <c r="D611" s="9"/>
      <c r="E611" s="9"/>
      <c r="F611" s="9"/>
      <c r="G611" s="9"/>
      <c r="H611" s="9"/>
      <c r="I611" s="9"/>
      <c r="J611" s="9"/>
      <c r="K611" s="9"/>
      <c r="L611" s="190"/>
      <c r="M611" s="9"/>
      <c r="N611" s="9"/>
      <c r="O611" s="9"/>
      <c r="P611" s="197"/>
      <c r="Q611" s="43"/>
      <c r="R611" s="43"/>
      <c r="S611" s="43"/>
      <c r="T611" s="43"/>
      <c r="U611" s="9"/>
    </row>
    <row r="612" spans="1:21" ht="12.75" x14ac:dyDescent="0.2">
      <c r="A612" s="9"/>
      <c r="B612" s="9"/>
      <c r="C612" s="9"/>
      <c r="D612" s="9"/>
      <c r="E612" s="9"/>
      <c r="F612" s="9"/>
      <c r="G612" s="9"/>
      <c r="H612" s="9"/>
      <c r="I612" s="9"/>
      <c r="J612" s="9"/>
      <c r="K612" s="9"/>
      <c r="L612" s="190"/>
      <c r="M612" s="9"/>
      <c r="N612" s="9"/>
      <c r="O612" s="9"/>
      <c r="P612" s="197"/>
      <c r="Q612" s="43"/>
      <c r="R612" s="43"/>
      <c r="S612" s="43"/>
      <c r="T612" s="43"/>
      <c r="U612" s="9"/>
    </row>
    <row r="613" spans="1:21" ht="12.75" x14ac:dyDescent="0.2">
      <c r="A613" s="9"/>
      <c r="B613" s="9"/>
      <c r="C613" s="9"/>
      <c r="D613" s="9"/>
      <c r="E613" s="9"/>
      <c r="F613" s="9"/>
      <c r="G613" s="9"/>
      <c r="H613" s="9"/>
      <c r="I613" s="9"/>
      <c r="J613" s="9"/>
      <c r="K613" s="9"/>
      <c r="L613" s="190"/>
      <c r="M613" s="9"/>
      <c r="N613" s="9"/>
      <c r="O613" s="9"/>
      <c r="P613" s="197"/>
      <c r="Q613" s="43"/>
      <c r="R613" s="43"/>
      <c r="S613" s="43"/>
      <c r="T613" s="43"/>
      <c r="U613" s="9"/>
    </row>
    <row r="614" spans="1:21" ht="12.75" x14ac:dyDescent="0.2">
      <c r="A614" s="9"/>
      <c r="B614" s="9"/>
      <c r="C614" s="9"/>
      <c r="D614" s="9"/>
      <c r="E614" s="9"/>
      <c r="F614" s="9"/>
      <c r="G614" s="9"/>
      <c r="H614" s="9"/>
      <c r="I614" s="9"/>
      <c r="J614" s="9"/>
      <c r="K614" s="9"/>
      <c r="L614" s="190"/>
      <c r="M614" s="9"/>
      <c r="N614" s="9"/>
      <c r="O614" s="9"/>
      <c r="P614" s="197"/>
      <c r="Q614" s="43"/>
      <c r="R614" s="43"/>
      <c r="S614" s="43"/>
      <c r="T614" s="43"/>
      <c r="U614" s="9"/>
    </row>
    <row r="615" spans="1:21" ht="12.75" x14ac:dyDescent="0.2">
      <c r="A615" s="9"/>
      <c r="B615" s="9"/>
      <c r="C615" s="9"/>
      <c r="D615" s="9"/>
      <c r="E615" s="9"/>
      <c r="F615" s="9"/>
      <c r="G615" s="9"/>
      <c r="H615" s="9"/>
      <c r="I615" s="9"/>
      <c r="J615" s="9"/>
      <c r="K615" s="9"/>
      <c r="L615" s="190"/>
      <c r="M615" s="9"/>
      <c r="N615" s="9"/>
      <c r="O615" s="9"/>
      <c r="P615" s="197"/>
      <c r="Q615" s="43"/>
      <c r="R615" s="43"/>
      <c r="S615" s="43"/>
      <c r="T615" s="43"/>
      <c r="U615" s="9"/>
    </row>
    <row r="616" spans="1:21" ht="12.75" x14ac:dyDescent="0.2">
      <c r="A616" s="9"/>
      <c r="B616" s="9"/>
      <c r="C616" s="9"/>
      <c r="D616" s="9"/>
      <c r="E616" s="9"/>
      <c r="F616" s="9"/>
      <c r="G616" s="9"/>
      <c r="H616" s="9"/>
      <c r="I616" s="9"/>
      <c r="J616" s="9"/>
      <c r="K616" s="9"/>
      <c r="L616" s="190"/>
      <c r="M616" s="9"/>
      <c r="N616" s="9"/>
      <c r="O616" s="9"/>
      <c r="P616" s="197"/>
      <c r="Q616" s="43"/>
      <c r="R616" s="43"/>
      <c r="S616" s="43"/>
      <c r="T616" s="43"/>
      <c r="U616" s="9"/>
    </row>
    <row r="617" spans="1:21" ht="12.75" x14ac:dyDescent="0.2">
      <c r="A617" s="9"/>
      <c r="B617" s="9"/>
      <c r="C617" s="9"/>
      <c r="D617" s="9"/>
      <c r="E617" s="9"/>
      <c r="F617" s="9"/>
      <c r="G617" s="9"/>
      <c r="H617" s="9"/>
      <c r="I617" s="9"/>
      <c r="J617" s="9"/>
      <c r="K617" s="9"/>
      <c r="L617" s="190"/>
      <c r="M617" s="9"/>
      <c r="N617" s="9"/>
      <c r="O617" s="9"/>
      <c r="P617" s="197"/>
      <c r="Q617" s="43"/>
      <c r="R617" s="43"/>
      <c r="S617" s="43"/>
      <c r="T617" s="43"/>
      <c r="U617" s="9"/>
    </row>
    <row r="618" spans="1:21" ht="12.75" x14ac:dyDescent="0.2">
      <c r="A618" s="9"/>
      <c r="B618" s="9"/>
      <c r="C618" s="9"/>
      <c r="D618" s="9"/>
      <c r="E618" s="9"/>
      <c r="F618" s="9"/>
      <c r="G618" s="9"/>
      <c r="H618" s="9"/>
      <c r="I618" s="9"/>
      <c r="J618" s="9"/>
      <c r="K618" s="9"/>
      <c r="L618" s="190"/>
      <c r="M618" s="9"/>
      <c r="N618" s="9"/>
      <c r="O618" s="9"/>
      <c r="P618" s="197"/>
      <c r="Q618" s="43"/>
      <c r="R618" s="43"/>
      <c r="S618" s="43"/>
      <c r="T618" s="43"/>
      <c r="U618" s="9"/>
    </row>
    <row r="619" spans="1:21" ht="12.75" x14ac:dyDescent="0.2">
      <c r="A619" s="9"/>
      <c r="B619" s="9"/>
      <c r="C619" s="9"/>
      <c r="D619" s="9"/>
      <c r="E619" s="9"/>
      <c r="F619" s="9"/>
      <c r="G619" s="9"/>
      <c r="H619" s="9"/>
      <c r="I619" s="9"/>
      <c r="J619" s="9"/>
      <c r="K619" s="9"/>
      <c r="L619" s="190"/>
      <c r="M619" s="9"/>
      <c r="N619" s="9"/>
      <c r="O619" s="9"/>
      <c r="P619" s="197"/>
      <c r="Q619" s="43"/>
      <c r="R619" s="43"/>
      <c r="S619" s="43"/>
      <c r="T619" s="43"/>
      <c r="U619" s="9"/>
    </row>
    <row r="620" spans="1:21" ht="12.75" x14ac:dyDescent="0.2">
      <c r="A620" s="9"/>
      <c r="B620" s="9"/>
      <c r="C620" s="9"/>
      <c r="D620" s="9"/>
      <c r="E620" s="9"/>
      <c r="F620" s="9"/>
      <c r="G620" s="9"/>
      <c r="H620" s="9"/>
      <c r="I620" s="9"/>
      <c r="J620" s="9"/>
      <c r="K620" s="9"/>
      <c r="L620" s="190"/>
      <c r="M620" s="9"/>
      <c r="N620" s="9"/>
      <c r="O620" s="9"/>
      <c r="P620" s="197"/>
      <c r="Q620" s="43"/>
      <c r="R620" s="43"/>
      <c r="S620" s="43"/>
      <c r="T620" s="43"/>
      <c r="U620" s="9"/>
    </row>
    <row r="621" spans="1:21" ht="12.75" x14ac:dyDescent="0.2">
      <c r="A621" s="9"/>
      <c r="B621" s="9"/>
      <c r="C621" s="9"/>
      <c r="D621" s="9"/>
      <c r="E621" s="9"/>
      <c r="F621" s="9"/>
      <c r="G621" s="9"/>
      <c r="H621" s="9"/>
      <c r="I621" s="9"/>
      <c r="J621" s="9"/>
      <c r="K621" s="9"/>
      <c r="L621" s="190"/>
      <c r="M621" s="9"/>
      <c r="N621" s="9"/>
      <c r="O621" s="9"/>
      <c r="P621" s="197"/>
      <c r="Q621" s="43"/>
      <c r="R621" s="43"/>
      <c r="S621" s="43"/>
      <c r="T621" s="43"/>
      <c r="U621" s="9"/>
    </row>
    <row r="622" spans="1:21" ht="12.75" x14ac:dyDescent="0.2">
      <c r="A622" s="9"/>
      <c r="B622" s="9"/>
      <c r="C622" s="9"/>
      <c r="D622" s="9"/>
      <c r="E622" s="9"/>
      <c r="F622" s="9"/>
      <c r="G622" s="9"/>
      <c r="H622" s="9"/>
      <c r="I622" s="9"/>
      <c r="J622" s="9"/>
      <c r="K622" s="9"/>
      <c r="L622" s="190"/>
      <c r="M622" s="9"/>
      <c r="N622" s="9"/>
      <c r="O622" s="9"/>
      <c r="P622" s="197"/>
      <c r="Q622" s="43"/>
      <c r="R622" s="43"/>
      <c r="S622" s="43"/>
      <c r="T622" s="43"/>
      <c r="U622" s="9"/>
    </row>
    <row r="623" spans="1:21" ht="12.75" x14ac:dyDescent="0.2">
      <c r="A623" s="9"/>
      <c r="B623" s="9"/>
      <c r="C623" s="9"/>
      <c r="D623" s="9"/>
      <c r="E623" s="9"/>
      <c r="F623" s="9"/>
      <c r="G623" s="9"/>
      <c r="H623" s="9"/>
      <c r="I623" s="9"/>
      <c r="J623" s="9"/>
      <c r="K623" s="9"/>
      <c r="L623" s="190"/>
      <c r="M623" s="9"/>
      <c r="N623" s="9"/>
      <c r="O623" s="9"/>
      <c r="P623" s="197"/>
      <c r="Q623" s="43"/>
      <c r="R623" s="43"/>
      <c r="S623" s="43"/>
      <c r="T623" s="43"/>
      <c r="U623" s="9"/>
    </row>
    <row r="624" spans="1:21" ht="12.75" x14ac:dyDescent="0.2">
      <c r="A624" s="9"/>
      <c r="B624" s="9"/>
      <c r="C624" s="9"/>
      <c r="D624" s="9"/>
      <c r="E624" s="9"/>
      <c r="F624" s="9"/>
      <c r="G624" s="9"/>
      <c r="H624" s="9"/>
      <c r="I624" s="9"/>
      <c r="J624" s="9"/>
      <c r="K624" s="9"/>
      <c r="L624" s="190"/>
      <c r="M624" s="9"/>
      <c r="N624" s="9"/>
      <c r="O624" s="9"/>
      <c r="P624" s="197"/>
      <c r="Q624" s="43"/>
      <c r="R624" s="43"/>
      <c r="S624" s="43"/>
      <c r="T624" s="43"/>
      <c r="U624" s="9"/>
    </row>
    <row r="625" spans="1:21" ht="12.75" x14ac:dyDescent="0.2">
      <c r="A625" s="9"/>
      <c r="B625" s="9"/>
      <c r="C625" s="9"/>
      <c r="D625" s="9"/>
      <c r="E625" s="9"/>
      <c r="F625" s="9"/>
      <c r="G625" s="9"/>
      <c r="H625" s="9"/>
      <c r="I625" s="9"/>
      <c r="J625" s="9"/>
      <c r="K625" s="9"/>
      <c r="L625" s="190"/>
      <c r="M625" s="9"/>
      <c r="N625" s="9"/>
      <c r="O625" s="9"/>
      <c r="P625" s="197"/>
      <c r="Q625" s="43"/>
      <c r="R625" s="43"/>
      <c r="S625" s="43"/>
      <c r="T625" s="43"/>
      <c r="U625" s="9"/>
    </row>
    <row r="626" spans="1:21" ht="12.75" x14ac:dyDescent="0.2">
      <c r="A626" s="9"/>
      <c r="B626" s="9"/>
      <c r="C626" s="9"/>
      <c r="D626" s="9"/>
      <c r="E626" s="9"/>
      <c r="F626" s="9"/>
      <c r="G626" s="9"/>
      <c r="H626" s="9"/>
      <c r="I626" s="9"/>
      <c r="J626" s="9"/>
      <c r="K626" s="9"/>
      <c r="L626" s="190"/>
      <c r="M626" s="9"/>
      <c r="N626" s="9"/>
      <c r="O626" s="9"/>
      <c r="P626" s="197"/>
      <c r="Q626" s="43"/>
      <c r="R626" s="43"/>
      <c r="S626" s="43"/>
      <c r="T626" s="43"/>
      <c r="U626" s="9"/>
    </row>
    <row r="627" spans="1:21" ht="12.75" x14ac:dyDescent="0.2">
      <c r="A627" s="9"/>
      <c r="B627" s="9"/>
      <c r="C627" s="9"/>
      <c r="D627" s="9"/>
      <c r="E627" s="9"/>
      <c r="F627" s="9"/>
      <c r="G627" s="9"/>
      <c r="H627" s="9"/>
      <c r="I627" s="9"/>
      <c r="J627" s="9"/>
      <c r="K627" s="9"/>
      <c r="L627" s="190"/>
      <c r="M627" s="9"/>
      <c r="N627" s="9"/>
      <c r="O627" s="9"/>
      <c r="P627" s="197"/>
      <c r="Q627" s="43"/>
      <c r="R627" s="43"/>
      <c r="S627" s="43"/>
      <c r="T627" s="43"/>
      <c r="U627" s="9"/>
    </row>
    <row r="628" spans="1:21" ht="12.75" x14ac:dyDescent="0.2">
      <c r="A628" s="9"/>
      <c r="B628" s="9"/>
      <c r="C628" s="9"/>
      <c r="D628" s="9"/>
      <c r="E628" s="9"/>
      <c r="F628" s="9"/>
      <c r="G628" s="9"/>
      <c r="H628" s="9"/>
      <c r="I628" s="9"/>
      <c r="J628" s="9"/>
      <c r="K628" s="9"/>
      <c r="L628" s="190"/>
      <c r="M628" s="9"/>
      <c r="N628" s="9"/>
      <c r="O628" s="9"/>
      <c r="P628" s="197"/>
      <c r="Q628" s="43"/>
      <c r="R628" s="43"/>
      <c r="S628" s="43"/>
      <c r="T628" s="43"/>
      <c r="U628" s="9"/>
    </row>
    <row r="629" spans="1:21" ht="12.75" x14ac:dyDescent="0.2">
      <c r="A629" s="9"/>
      <c r="B629" s="9"/>
      <c r="C629" s="9"/>
      <c r="D629" s="9"/>
      <c r="E629" s="9"/>
      <c r="F629" s="9"/>
      <c r="G629" s="9"/>
      <c r="H629" s="9"/>
      <c r="I629" s="9"/>
      <c r="J629" s="9"/>
      <c r="K629" s="9"/>
      <c r="L629" s="190"/>
      <c r="M629" s="9"/>
      <c r="N629" s="9"/>
      <c r="O629" s="9"/>
      <c r="P629" s="197"/>
      <c r="Q629" s="43"/>
      <c r="R629" s="43"/>
      <c r="S629" s="43"/>
      <c r="T629" s="43"/>
      <c r="U629" s="9"/>
    </row>
    <row r="630" spans="1:21" ht="12.75" x14ac:dyDescent="0.2">
      <c r="A630" s="9"/>
      <c r="B630" s="9"/>
      <c r="C630" s="9"/>
      <c r="D630" s="9"/>
      <c r="E630" s="9"/>
      <c r="F630" s="9"/>
      <c r="G630" s="9"/>
      <c r="H630" s="9"/>
      <c r="I630" s="9"/>
      <c r="J630" s="9"/>
      <c r="K630" s="9"/>
      <c r="L630" s="190"/>
      <c r="M630" s="9"/>
      <c r="N630" s="9"/>
      <c r="O630" s="9"/>
      <c r="P630" s="197"/>
      <c r="Q630" s="43"/>
      <c r="R630" s="43"/>
      <c r="S630" s="43"/>
      <c r="T630" s="43"/>
      <c r="U630" s="9"/>
    </row>
    <row r="631" spans="1:21" ht="12.75" x14ac:dyDescent="0.2">
      <c r="A631" s="9"/>
      <c r="B631" s="9"/>
      <c r="C631" s="9"/>
      <c r="D631" s="9"/>
      <c r="E631" s="9"/>
      <c r="F631" s="9"/>
      <c r="G631" s="9"/>
      <c r="H631" s="9"/>
      <c r="I631" s="9"/>
      <c r="J631" s="9"/>
      <c r="K631" s="9"/>
      <c r="L631" s="190"/>
      <c r="M631" s="9"/>
      <c r="N631" s="9"/>
      <c r="O631" s="9"/>
      <c r="P631" s="197"/>
      <c r="Q631" s="43"/>
      <c r="R631" s="43"/>
      <c r="S631" s="43"/>
      <c r="T631" s="43"/>
      <c r="U631" s="9"/>
    </row>
    <row r="632" spans="1:21" ht="12.75" x14ac:dyDescent="0.2">
      <c r="A632" s="9"/>
      <c r="B632" s="9"/>
      <c r="C632" s="9"/>
      <c r="D632" s="9"/>
      <c r="E632" s="9"/>
      <c r="F632" s="9"/>
      <c r="G632" s="9"/>
      <c r="H632" s="9"/>
      <c r="I632" s="9"/>
      <c r="J632" s="9"/>
      <c r="K632" s="9"/>
      <c r="L632" s="190"/>
      <c r="M632" s="9"/>
      <c r="N632" s="9"/>
      <c r="O632" s="9"/>
      <c r="P632" s="197"/>
      <c r="Q632" s="43"/>
      <c r="R632" s="43"/>
      <c r="S632" s="43"/>
      <c r="T632" s="43"/>
      <c r="U632" s="9"/>
    </row>
    <row r="633" spans="1:21" ht="12.75" x14ac:dyDescent="0.2">
      <c r="A633" s="9"/>
      <c r="B633" s="9"/>
      <c r="C633" s="9"/>
      <c r="D633" s="9"/>
      <c r="E633" s="9"/>
      <c r="F633" s="9"/>
      <c r="G633" s="9"/>
      <c r="H633" s="9"/>
      <c r="I633" s="9"/>
      <c r="J633" s="9"/>
      <c r="K633" s="9"/>
      <c r="L633" s="190"/>
      <c r="M633" s="9"/>
      <c r="N633" s="9"/>
      <c r="O633" s="9"/>
      <c r="P633" s="197"/>
      <c r="Q633" s="43"/>
      <c r="R633" s="43"/>
      <c r="S633" s="43"/>
      <c r="T633" s="43"/>
      <c r="U633" s="9"/>
    </row>
    <row r="634" spans="1:21" ht="12.75" x14ac:dyDescent="0.2">
      <c r="A634" s="9"/>
      <c r="B634" s="9"/>
      <c r="C634" s="9"/>
      <c r="D634" s="9"/>
      <c r="E634" s="9"/>
      <c r="F634" s="9"/>
      <c r="G634" s="9"/>
      <c r="H634" s="9"/>
      <c r="I634" s="9"/>
      <c r="J634" s="9"/>
      <c r="K634" s="9"/>
      <c r="L634" s="190"/>
      <c r="M634" s="9"/>
      <c r="N634" s="9"/>
      <c r="O634" s="9"/>
      <c r="P634" s="197"/>
      <c r="Q634" s="43"/>
      <c r="R634" s="43"/>
      <c r="S634" s="43"/>
      <c r="T634" s="43"/>
      <c r="U634" s="9"/>
    </row>
    <row r="635" spans="1:21" ht="12.75" x14ac:dyDescent="0.2">
      <c r="A635" s="9"/>
      <c r="B635" s="9"/>
      <c r="C635" s="9"/>
      <c r="D635" s="9"/>
      <c r="E635" s="9"/>
      <c r="F635" s="9"/>
      <c r="G635" s="9"/>
      <c r="H635" s="9"/>
      <c r="I635" s="9"/>
      <c r="J635" s="9"/>
      <c r="K635" s="9"/>
      <c r="L635" s="190"/>
      <c r="M635" s="9"/>
      <c r="N635" s="9"/>
      <c r="O635" s="9"/>
      <c r="P635" s="197"/>
      <c r="Q635" s="43"/>
      <c r="R635" s="43"/>
      <c r="S635" s="43"/>
      <c r="T635" s="43"/>
      <c r="U635" s="9"/>
    </row>
    <row r="636" spans="1:21" ht="12.75" x14ac:dyDescent="0.2">
      <c r="A636" s="9"/>
      <c r="B636" s="9"/>
      <c r="C636" s="9"/>
      <c r="D636" s="9"/>
      <c r="E636" s="9"/>
      <c r="F636" s="9"/>
      <c r="G636" s="9"/>
      <c r="H636" s="9"/>
      <c r="I636" s="9"/>
      <c r="J636" s="9"/>
      <c r="K636" s="9"/>
      <c r="L636" s="190"/>
      <c r="M636" s="9"/>
      <c r="N636" s="9"/>
      <c r="O636" s="9"/>
      <c r="P636" s="197"/>
      <c r="Q636" s="43"/>
      <c r="R636" s="43"/>
      <c r="S636" s="43"/>
      <c r="T636" s="43"/>
      <c r="U636" s="9"/>
    </row>
    <row r="637" spans="1:21" ht="12.75" x14ac:dyDescent="0.2">
      <c r="A637" s="9"/>
      <c r="B637" s="9"/>
      <c r="C637" s="9"/>
      <c r="D637" s="9"/>
      <c r="E637" s="9"/>
      <c r="F637" s="9"/>
      <c r="G637" s="9"/>
      <c r="H637" s="9"/>
      <c r="I637" s="9"/>
      <c r="J637" s="9"/>
      <c r="K637" s="9"/>
      <c r="L637" s="190"/>
      <c r="M637" s="9"/>
      <c r="N637" s="9"/>
      <c r="O637" s="9"/>
      <c r="P637" s="197"/>
      <c r="Q637" s="43"/>
      <c r="R637" s="43"/>
      <c r="S637" s="43"/>
      <c r="T637" s="43"/>
      <c r="U637" s="9"/>
    </row>
    <row r="638" spans="1:21" ht="12.75" x14ac:dyDescent="0.2">
      <c r="A638" s="9"/>
      <c r="B638" s="9"/>
      <c r="C638" s="9"/>
      <c r="D638" s="9"/>
      <c r="E638" s="9"/>
      <c r="F638" s="9"/>
      <c r="G638" s="9"/>
      <c r="H638" s="9"/>
      <c r="I638" s="9"/>
      <c r="J638" s="9"/>
      <c r="K638" s="9"/>
      <c r="L638" s="190"/>
      <c r="M638" s="9"/>
      <c r="N638" s="9"/>
      <c r="O638" s="9"/>
      <c r="P638" s="197"/>
      <c r="Q638" s="43"/>
      <c r="R638" s="43"/>
      <c r="S638" s="43"/>
      <c r="T638" s="43"/>
      <c r="U638" s="9"/>
    </row>
    <row r="639" spans="1:21" ht="12.75" x14ac:dyDescent="0.2">
      <c r="A639" s="9"/>
      <c r="B639" s="9"/>
      <c r="C639" s="9"/>
      <c r="D639" s="9"/>
      <c r="E639" s="9"/>
      <c r="F639" s="9"/>
      <c r="G639" s="9"/>
      <c r="H639" s="9"/>
      <c r="I639" s="9"/>
      <c r="J639" s="9"/>
      <c r="K639" s="9"/>
      <c r="L639" s="190"/>
      <c r="M639" s="9"/>
      <c r="N639" s="9"/>
      <c r="O639" s="9"/>
      <c r="P639" s="197"/>
      <c r="Q639" s="43"/>
      <c r="R639" s="43"/>
      <c r="S639" s="43"/>
      <c r="T639" s="43"/>
      <c r="U639" s="9"/>
    </row>
    <row r="640" spans="1:21" ht="12.75" x14ac:dyDescent="0.2">
      <c r="A640" s="9"/>
      <c r="B640" s="9"/>
      <c r="C640" s="9"/>
      <c r="D640" s="9"/>
      <c r="E640" s="9"/>
      <c r="F640" s="9"/>
      <c r="G640" s="9"/>
      <c r="H640" s="9"/>
      <c r="I640" s="9"/>
      <c r="J640" s="9"/>
      <c r="K640" s="9"/>
      <c r="L640" s="190"/>
      <c r="M640" s="9"/>
      <c r="N640" s="9"/>
      <c r="O640" s="9"/>
      <c r="P640" s="197"/>
      <c r="Q640" s="43"/>
      <c r="R640" s="43"/>
      <c r="S640" s="43"/>
      <c r="T640" s="43"/>
      <c r="U640" s="9"/>
    </row>
    <row r="641" spans="1:21" ht="12.75" x14ac:dyDescent="0.2">
      <c r="A641" s="9"/>
      <c r="B641" s="9"/>
      <c r="C641" s="9"/>
      <c r="D641" s="9"/>
      <c r="E641" s="9"/>
      <c r="F641" s="9"/>
      <c r="G641" s="9"/>
      <c r="H641" s="9"/>
      <c r="I641" s="9"/>
      <c r="J641" s="9"/>
      <c r="K641" s="9"/>
      <c r="L641" s="190"/>
      <c r="M641" s="9"/>
      <c r="N641" s="9"/>
      <c r="O641" s="9"/>
      <c r="P641" s="197"/>
      <c r="Q641" s="43"/>
      <c r="R641" s="43"/>
      <c r="S641" s="43"/>
      <c r="T641" s="43"/>
      <c r="U641" s="9"/>
    </row>
    <row r="642" spans="1:21" ht="12.75" x14ac:dyDescent="0.2">
      <c r="A642" s="9"/>
      <c r="B642" s="9"/>
      <c r="C642" s="9"/>
      <c r="D642" s="9"/>
      <c r="E642" s="9"/>
      <c r="F642" s="9"/>
      <c r="G642" s="9"/>
      <c r="H642" s="9"/>
      <c r="I642" s="9"/>
      <c r="J642" s="9"/>
      <c r="K642" s="9"/>
      <c r="L642" s="190"/>
      <c r="M642" s="9"/>
      <c r="N642" s="9"/>
      <c r="O642" s="9"/>
      <c r="P642" s="197"/>
      <c r="Q642" s="43"/>
      <c r="R642" s="43"/>
      <c r="S642" s="43"/>
      <c r="T642" s="43"/>
      <c r="U642" s="9"/>
    </row>
    <row r="643" spans="1:21" ht="12.75" x14ac:dyDescent="0.2">
      <c r="A643" s="9"/>
      <c r="B643" s="9"/>
      <c r="C643" s="9"/>
      <c r="D643" s="9"/>
      <c r="E643" s="9"/>
      <c r="F643" s="9"/>
      <c r="G643" s="9"/>
      <c r="H643" s="9"/>
      <c r="I643" s="9"/>
      <c r="J643" s="9"/>
      <c r="K643" s="9"/>
      <c r="L643" s="190"/>
      <c r="M643" s="9"/>
      <c r="N643" s="9"/>
      <c r="O643" s="9"/>
      <c r="P643" s="197"/>
      <c r="Q643" s="43"/>
      <c r="R643" s="43"/>
      <c r="S643" s="43"/>
      <c r="T643" s="43"/>
      <c r="U643" s="9"/>
    </row>
    <row r="644" spans="1:21" ht="12.75" x14ac:dyDescent="0.2">
      <c r="A644" s="9"/>
      <c r="B644" s="9"/>
      <c r="C644" s="9"/>
      <c r="D644" s="9"/>
      <c r="E644" s="9"/>
      <c r="F644" s="9"/>
      <c r="G644" s="9"/>
      <c r="H644" s="9"/>
      <c r="I644" s="9"/>
      <c r="J644" s="9"/>
      <c r="K644" s="9"/>
      <c r="L644" s="190"/>
      <c r="M644" s="9"/>
      <c r="N644" s="9"/>
      <c r="O644" s="9"/>
      <c r="P644" s="197"/>
      <c r="Q644" s="43"/>
      <c r="R644" s="43"/>
      <c r="S644" s="43"/>
      <c r="T644" s="43"/>
      <c r="U644" s="9"/>
    </row>
    <row r="645" spans="1:21" ht="12.75" x14ac:dyDescent="0.2">
      <c r="A645" s="9"/>
      <c r="B645" s="9"/>
      <c r="C645" s="9"/>
      <c r="D645" s="9"/>
      <c r="E645" s="9"/>
      <c r="F645" s="9"/>
      <c r="G645" s="9"/>
      <c r="H645" s="9"/>
      <c r="I645" s="9"/>
      <c r="J645" s="9"/>
      <c r="K645" s="9"/>
      <c r="L645" s="190"/>
      <c r="M645" s="9"/>
      <c r="N645" s="9"/>
      <c r="O645" s="9"/>
      <c r="P645" s="197"/>
      <c r="Q645" s="43"/>
      <c r="R645" s="43"/>
      <c r="S645" s="43"/>
      <c r="T645" s="43"/>
      <c r="U645" s="9"/>
    </row>
    <row r="646" spans="1:21" ht="12.75" x14ac:dyDescent="0.2">
      <c r="A646" s="9"/>
      <c r="B646" s="9"/>
      <c r="C646" s="9"/>
      <c r="D646" s="9"/>
      <c r="E646" s="9"/>
      <c r="F646" s="9"/>
      <c r="G646" s="9"/>
      <c r="H646" s="9"/>
      <c r="I646" s="9"/>
      <c r="J646" s="9"/>
      <c r="K646" s="9"/>
      <c r="L646" s="190"/>
      <c r="M646" s="9"/>
      <c r="N646" s="9"/>
      <c r="O646" s="9"/>
      <c r="P646" s="197"/>
      <c r="Q646" s="43"/>
      <c r="R646" s="43"/>
      <c r="S646" s="43"/>
      <c r="T646" s="43"/>
      <c r="U646" s="9"/>
    </row>
    <row r="647" spans="1:21" ht="12.75" x14ac:dyDescent="0.2">
      <c r="A647" s="9"/>
      <c r="B647" s="9"/>
      <c r="C647" s="9"/>
      <c r="D647" s="9"/>
      <c r="E647" s="9"/>
      <c r="F647" s="9"/>
      <c r="G647" s="9"/>
      <c r="H647" s="9"/>
      <c r="I647" s="9"/>
      <c r="J647" s="9"/>
      <c r="K647" s="9"/>
      <c r="L647" s="190"/>
      <c r="M647" s="9"/>
      <c r="N647" s="9"/>
      <c r="O647" s="9"/>
      <c r="P647" s="197"/>
      <c r="Q647" s="43"/>
      <c r="R647" s="43"/>
      <c r="S647" s="43"/>
      <c r="T647" s="43"/>
      <c r="U647" s="9"/>
    </row>
    <row r="648" spans="1:21" ht="12.75" x14ac:dyDescent="0.2">
      <c r="A648" s="9"/>
      <c r="B648" s="9"/>
      <c r="C648" s="9"/>
      <c r="D648" s="9"/>
      <c r="E648" s="9"/>
      <c r="F648" s="9"/>
      <c r="G648" s="9"/>
      <c r="H648" s="9"/>
      <c r="I648" s="9"/>
      <c r="J648" s="9"/>
      <c r="K648" s="9"/>
      <c r="L648" s="190"/>
      <c r="M648" s="9"/>
      <c r="N648" s="9"/>
      <c r="O648" s="9"/>
      <c r="P648" s="197"/>
      <c r="Q648" s="43"/>
      <c r="R648" s="43"/>
      <c r="S648" s="43"/>
      <c r="T648" s="43"/>
      <c r="U648" s="9"/>
    </row>
    <row r="649" spans="1:21" ht="12.75" x14ac:dyDescent="0.2">
      <c r="A649" s="9"/>
      <c r="B649" s="9"/>
      <c r="C649" s="9"/>
      <c r="D649" s="9"/>
      <c r="E649" s="9"/>
      <c r="F649" s="9"/>
      <c r="G649" s="9"/>
      <c r="H649" s="9"/>
      <c r="I649" s="9"/>
      <c r="J649" s="9"/>
      <c r="K649" s="9"/>
      <c r="L649" s="190"/>
      <c r="M649" s="9"/>
      <c r="N649" s="9"/>
      <c r="O649" s="9"/>
      <c r="P649" s="197"/>
      <c r="Q649" s="43"/>
      <c r="R649" s="43"/>
      <c r="S649" s="43"/>
      <c r="T649" s="43"/>
      <c r="U649" s="9"/>
    </row>
    <row r="650" spans="1:21" ht="12.75" x14ac:dyDescent="0.2">
      <c r="A650" s="9"/>
      <c r="B650" s="9"/>
      <c r="C650" s="9"/>
      <c r="D650" s="9"/>
      <c r="E650" s="9"/>
      <c r="F650" s="9"/>
      <c r="G650" s="9"/>
      <c r="H650" s="9"/>
      <c r="I650" s="9"/>
      <c r="J650" s="9"/>
      <c r="K650" s="9"/>
      <c r="L650" s="190"/>
      <c r="M650" s="9"/>
      <c r="N650" s="9"/>
      <c r="O650" s="9"/>
      <c r="P650" s="197"/>
      <c r="Q650" s="43"/>
      <c r="R650" s="43"/>
      <c r="S650" s="43"/>
      <c r="T650" s="43"/>
      <c r="U650" s="9"/>
    </row>
    <row r="651" spans="1:21" ht="12.75" x14ac:dyDescent="0.2">
      <c r="A651" s="9"/>
      <c r="B651" s="9"/>
      <c r="C651" s="9"/>
      <c r="D651" s="9"/>
      <c r="E651" s="9"/>
      <c r="F651" s="9"/>
      <c r="G651" s="9"/>
      <c r="H651" s="9"/>
      <c r="I651" s="9"/>
      <c r="J651" s="9"/>
      <c r="K651" s="9"/>
      <c r="L651" s="190"/>
      <c r="M651" s="9"/>
      <c r="N651" s="9"/>
      <c r="O651" s="9"/>
      <c r="P651" s="197"/>
      <c r="Q651" s="43"/>
      <c r="R651" s="43"/>
      <c r="S651" s="43"/>
      <c r="T651" s="43"/>
      <c r="U651" s="9"/>
    </row>
    <row r="652" spans="1:21" ht="12.75" x14ac:dyDescent="0.2">
      <c r="A652" s="9"/>
      <c r="B652" s="9"/>
      <c r="C652" s="9"/>
      <c r="D652" s="9"/>
      <c r="E652" s="9"/>
      <c r="F652" s="9"/>
      <c r="G652" s="9"/>
      <c r="H652" s="9"/>
      <c r="I652" s="9"/>
      <c r="J652" s="9"/>
      <c r="K652" s="9"/>
      <c r="L652" s="190"/>
      <c r="M652" s="9"/>
      <c r="N652" s="9"/>
      <c r="O652" s="9"/>
      <c r="P652" s="197"/>
      <c r="Q652" s="43"/>
      <c r="R652" s="43"/>
      <c r="S652" s="43"/>
      <c r="T652" s="43"/>
      <c r="U652" s="9"/>
    </row>
    <row r="653" spans="1:21" ht="12.75" x14ac:dyDescent="0.2">
      <c r="A653" s="9"/>
      <c r="B653" s="9"/>
      <c r="C653" s="9"/>
      <c r="D653" s="9"/>
      <c r="E653" s="9"/>
      <c r="F653" s="9"/>
      <c r="G653" s="9"/>
      <c r="H653" s="9"/>
      <c r="I653" s="9"/>
      <c r="J653" s="9"/>
      <c r="K653" s="9"/>
      <c r="L653" s="190"/>
      <c r="M653" s="9"/>
      <c r="N653" s="9"/>
      <c r="O653" s="9"/>
      <c r="P653" s="197"/>
      <c r="Q653" s="43"/>
      <c r="R653" s="43"/>
      <c r="S653" s="43"/>
      <c r="T653" s="43"/>
      <c r="U653" s="9"/>
    </row>
    <row r="654" spans="1:21" ht="12.75" x14ac:dyDescent="0.2">
      <c r="A654" s="9"/>
      <c r="B654" s="9"/>
      <c r="C654" s="9"/>
      <c r="D654" s="9"/>
      <c r="E654" s="9"/>
      <c r="F654" s="9"/>
      <c r="G654" s="9"/>
      <c r="H654" s="9"/>
      <c r="I654" s="9"/>
      <c r="J654" s="9"/>
      <c r="K654" s="9"/>
      <c r="L654" s="190"/>
      <c r="M654" s="9"/>
      <c r="N654" s="9"/>
      <c r="O654" s="9"/>
      <c r="P654" s="197"/>
      <c r="Q654" s="43"/>
      <c r="R654" s="43"/>
      <c r="S654" s="43"/>
      <c r="T654" s="43"/>
      <c r="U654" s="9"/>
    </row>
    <row r="655" spans="1:21" ht="12.75" x14ac:dyDescent="0.2">
      <c r="A655" s="9"/>
      <c r="B655" s="9"/>
      <c r="C655" s="9"/>
      <c r="D655" s="9"/>
      <c r="E655" s="9"/>
      <c r="F655" s="9"/>
      <c r="G655" s="9"/>
      <c r="H655" s="9"/>
      <c r="I655" s="9"/>
      <c r="J655" s="9"/>
      <c r="K655" s="9"/>
      <c r="L655" s="190"/>
      <c r="M655" s="9"/>
      <c r="N655" s="9"/>
      <c r="O655" s="9"/>
      <c r="P655" s="197"/>
      <c r="Q655" s="43"/>
      <c r="R655" s="43"/>
      <c r="S655" s="43"/>
      <c r="T655" s="43"/>
      <c r="U655" s="9"/>
    </row>
    <row r="656" spans="1:21" ht="12.75" x14ac:dyDescent="0.2">
      <c r="A656" s="9"/>
      <c r="B656" s="9"/>
      <c r="C656" s="9"/>
      <c r="D656" s="9"/>
      <c r="E656" s="9"/>
      <c r="F656" s="9"/>
      <c r="G656" s="9"/>
      <c r="H656" s="9"/>
      <c r="I656" s="9"/>
      <c r="J656" s="9"/>
      <c r="K656" s="9"/>
      <c r="L656" s="190"/>
      <c r="M656" s="9"/>
      <c r="N656" s="9"/>
      <c r="O656" s="9"/>
      <c r="P656" s="197"/>
      <c r="Q656" s="43"/>
      <c r="R656" s="43"/>
      <c r="S656" s="43"/>
      <c r="T656" s="43"/>
      <c r="U656" s="9"/>
    </row>
    <row r="657" spans="1:21" ht="12.75" x14ac:dyDescent="0.2">
      <c r="A657" s="9"/>
      <c r="B657" s="9"/>
      <c r="C657" s="9"/>
      <c r="D657" s="9"/>
      <c r="E657" s="9"/>
      <c r="F657" s="9"/>
      <c r="G657" s="9"/>
      <c r="H657" s="9"/>
      <c r="I657" s="9"/>
      <c r="J657" s="9"/>
      <c r="K657" s="9"/>
      <c r="L657" s="190"/>
      <c r="M657" s="9"/>
      <c r="N657" s="9"/>
      <c r="O657" s="9"/>
      <c r="P657" s="197"/>
      <c r="Q657" s="43"/>
      <c r="R657" s="43"/>
      <c r="S657" s="43"/>
      <c r="T657" s="43"/>
      <c r="U657" s="9"/>
    </row>
    <row r="658" spans="1:21" ht="12.75" x14ac:dyDescent="0.2">
      <c r="A658" s="9"/>
      <c r="B658" s="9"/>
      <c r="C658" s="9"/>
      <c r="D658" s="9"/>
      <c r="E658" s="9"/>
      <c r="F658" s="9"/>
      <c r="G658" s="9"/>
      <c r="H658" s="9"/>
      <c r="I658" s="9"/>
      <c r="J658" s="9"/>
      <c r="K658" s="9"/>
      <c r="L658" s="190"/>
      <c r="M658" s="9"/>
      <c r="N658" s="9"/>
      <c r="O658" s="9"/>
      <c r="P658" s="197"/>
      <c r="Q658" s="43"/>
      <c r="R658" s="43"/>
      <c r="S658" s="43"/>
      <c r="T658" s="43"/>
      <c r="U658" s="9"/>
    </row>
    <row r="659" spans="1:21" ht="12.75" x14ac:dyDescent="0.2">
      <c r="A659" s="9"/>
      <c r="B659" s="9"/>
      <c r="C659" s="9"/>
      <c r="D659" s="9"/>
      <c r="E659" s="9"/>
      <c r="F659" s="9"/>
      <c r="G659" s="9"/>
      <c r="H659" s="9"/>
      <c r="I659" s="9"/>
      <c r="J659" s="9"/>
      <c r="K659" s="9"/>
      <c r="L659" s="190"/>
      <c r="M659" s="9"/>
      <c r="N659" s="9"/>
      <c r="O659" s="9"/>
      <c r="P659" s="197"/>
      <c r="Q659" s="43"/>
      <c r="R659" s="43"/>
      <c r="S659" s="43"/>
      <c r="T659" s="43"/>
      <c r="U659" s="9"/>
    </row>
    <row r="660" spans="1:21" ht="12.75" x14ac:dyDescent="0.2">
      <c r="A660" s="9"/>
      <c r="B660" s="9"/>
      <c r="C660" s="9"/>
      <c r="D660" s="9"/>
      <c r="E660" s="9"/>
      <c r="F660" s="9"/>
      <c r="G660" s="9"/>
      <c r="H660" s="9"/>
      <c r="I660" s="9"/>
      <c r="J660" s="9"/>
      <c r="K660" s="9"/>
      <c r="L660" s="190"/>
      <c r="M660" s="9"/>
      <c r="N660" s="9"/>
      <c r="O660" s="9"/>
      <c r="P660" s="197"/>
      <c r="Q660" s="43"/>
      <c r="R660" s="43"/>
      <c r="S660" s="43"/>
      <c r="T660" s="43"/>
      <c r="U660" s="9"/>
    </row>
    <row r="661" spans="1:21" ht="12.75" x14ac:dyDescent="0.2">
      <c r="A661" s="9"/>
      <c r="B661" s="9"/>
      <c r="C661" s="9"/>
      <c r="D661" s="9"/>
      <c r="E661" s="9"/>
      <c r="F661" s="9"/>
      <c r="G661" s="9"/>
      <c r="H661" s="9"/>
      <c r="I661" s="9"/>
      <c r="J661" s="9"/>
      <c r="K661" s="9"/>
      <c r="L661" s="190"/>
      <c r="M661" s="9"/>
      <c r="N661" s="9"/>
      <c r="O661" s="9"/>
      <c r="P661" s="197"/>
      <c r="Q661" s="43"/>
      <c r="R661" s="43"/>
      <c r="S661" s="43"/>
      <c r="T661" s="43"/>
      <c r="U661" s="9"/>
    </row>
    <row r="662" spans="1:21" ht="12.75" x14ac:dyDescent="0.2">
      <c r="A662" s="9"/>
      <c r="B662" s="9"/>
      <c r="C662" s="9"/>
      <c r="D662" s="9"/>
      <c r="E662" s="9"/>
      <c r="F662" s="9"/>
      <c r="G662" s="9"/>
      <c r="H662" s="9"/>
      <c r="I662" s="9"/>
      <c r="J662" s="9"/>
      <c r="K662" s="9"/>
      <c r="L662" s="190"/>
      <c r="M662" s="9"/>
      <c r="N662" s="9"/>
      <c r="O662" s="9"/>
      <c r="P662" s="197"/>
      <c r="Q662" s="43"/>
      <c r="R662" s="43"/>
      <c r="S662" s="43"/>
      <c r="T662" s="43"/>
      <c r="U662" s="9"/>
    </row>
    <row r="663" spans="1:21" ht="12.75" x14ac:dyDescent="0.2">
      <c r="A663" s="9"/>
      <c r="B663" s="9"/>
      <c r="C663" s="9"/>
      <c r="D663" s="9"/>
      <c r="E663" s="9"/>
      <c r="F663" s="9"/>
      <c r="G663" s="9"/>
      <c r="H663" s="9"/>
      <c r="I663" s="9"/>
      <c r="J663" s="9"/>
      <c r="K663" s="9"/>
      <c r="L663" s="190"/>
      <c r="M663" s="9"/>
      <c r="N663" s="9"/>
      <c r="O663" s="9"/>
      <c r="P663" s="197"/>
      <c r="Q663" s="43"/>
      <c r="R663" s="43"/>
      <c r="S663" s="43"/>
      <c r="T663" s="43"/>
      <c r="U663" s="9"/>
    </row>
    <row r="664" spans="1:21" ht="12.75" x14ac:dyDescent="0.2">
      <c r="A664" s="9"/>
      <c r="B664" s="9"/>
      <c r="C664" s="9"/>
      <c r="D664" s="9"/>
      <c r="E664" s="9"/>
      <c r="F664" s="9"/>
      <c r="G664" s="9"/>
      <c r="H664" s="9"/>
      <c r="I664" s="9"/>
      <c r="J664" s="9"/>
      <c r="K664" s="9"/>
      <c r="L664" s="190"/>
      <c r="M664" s="9"/>
      <c r="N664" s="9"/>
      <c r="O664" s="9"/>
      <c r="P664" s="197"/>
      <c r="Q664" s="43"/>
      <c r="R664" s="43"/>
      <c r="S664" s="43"/>
      <c r="T664" s="43"/>
      <c r="U664" s="9"/>
    </row>
    <row r="665" spans="1:21" ht="12.75" x14ac:dyDescent="0.2">
      <c r="A665" s="9"/>
      <c r="B665" s="9"/>
      <c r="C665" s="9"/>
      <c r="D665" s="9"/>
      <c r="E665" s="9"/>
      <c r="F665" s="9"/>
      <c r="G665" s="9"/>
      <c r="H665" s="9"/>
      <c r="I665" s="9"/>
      <c r="J665" s="9"/>
      <c r="K665" s="9"/>
      <c r="L665" s="190"/>
      <c r="M665" s="9"/>
      <c r="N665" s="9"/>
      <c r="O665" s="9"/>
      <c r="P665" s="197"/>
      <c r="Q665" s="43"/>
      <c r="R665" s="43"/>
      <c r="S665" s="43"/>
      <c r="T665" s="43"/>
      <c r="U665" s="9"/>
    </row>
    <row r="666" spans="1:21" ht="12.75" x14ac:dyDescent="0.2">
      <c r="A666" s="9"/>
      <c r="B666" s="9"/>
      <c r="C666" s="9"/>
      <c r="D666" s="9"/>
      <c r="E666" s="9"/>
      <c r="F666" s="9"/>
      <c r="G666" s="9"/>
      <c r="H666" s="9"/>
      <c r="I666" s="9"/>
      <c r="J666" s="9"/>
      <c r="K666" s="9"/>
      <c r="L666" s="190"/>
      <c r="M666" s="9"/>
      <c r="N666" s="9"/>
      <c r="O666" s="9"/>
      <c r="P666" s="197"/>
      <c r="Q666" s="43"/>
      <c r="R666" s="43"/>
      <c r="S666" s="43"/>
      <c r="T666" s="43"/>
      <c r="U666" s="9"/>
    </row>
    <row r="667" spans="1:21" ht="12.75" x14ac:dyDescent="0.2">
      <c r="A667" s="9"/>
      <c r="B667" s="9"/>
      <c r="C667" s="9"/>
      <c r="D667" s="9"/>
      <c r="E667" s="9"/>
      <c r="F667" s="9"/>
      <c r="G667" s="9"/>
      <c r="H667" s="9"/>
      <c r="I667" s="9"/>
      <c r="J667" s="9"/>
      <c r="K667" s="9"/>
      <c r="L667" s="190"/>
      <c r="M667" s="9"/>
      <c r="N667" s="9"/>
      <c r="O667" s="9"/>
      <c r="P667" s="197"/>
      <c r="Q667" s="43"/>
      <c r="R667" s="43"/>
      <c r="S667" s="43"/>
      <c r="T667" s="43"/>
      <c r="U667" s="9"/>
    </row>
    <row r="668" spans="1:21" ht="12.75" x14ac:dyDescent="0.2">
      <c r="A668" s="9"/>
      <c r="B668" s="9"/>
      <c r="C668" s="9"/>
      <c r="D668" s="9"/>
      <c r="E668" s="9"/>
      <c r="F668" s="9"/>
      <c r="G668" s="9"/>
      <c r="H668" s="9"/>
      <c r="I668" s="9"/>
      <c r="J668" s="9"/>
      <c r="K668" s="9"/>
      <c r="L668" s="190"/>
      <c r="M668" s="9"/>
      <c r="N668" s="9"/>
      <c r="O668" s="9"/>
      <c r="P668" s="197"/>
      <c r="Q668" s="43"/>
      <c r="R668" s="43"/>
      <c r="S668" s="43"/>
      <c r="T668" s="43"/>
      <c r="U668" s="9"/>
    </row>
    <row r="669" spans="1:21" ht="12.75" x14ac:dyDescent="0.2">
      <c r="A669" s="9"/>
      <c r="B669" s="9"/>
      <c r="C669" s="9"/>
      <c r="D669" s="9"/>
      <c r="E669" s="9"/>
      <c r="F669" s="9"/>
      <c r="G669" s="9"/>
      <c r="H669" s="9"/>
      <c r="I669" s="9"/>
      <c r="J669" s="9"/>
      <c r="K669" s="9"/>
      <c r="L669" s="190"/>
      <c r="M669" s="9"/>
      <c r="N669" s="9"/>
      <c r="O669" s="9"/>
      <c r="P669" s="197"/>
      <c r="Q669" s="43"/>
      <c r="R669" s="43"/>
      <c r="S669" s="43"/>
      <c r="T669" s="43"/>
      <c r="U669" s="9"/>
    </row>
    <row r="670" spans="1:21" ht="12.75" x14ac:dyDescent="0.2">
      <c r="A670" s="9"/>
      <c r="B670" s="9"/>
      <c r="C670" s="9"/>
      <c r="D670" s="9"/>
      <c r="E670" s="9"/>
      <c r="F670" s="9"/>
      <c r="G670" s="9"/>
      <c r="H670" s="9"/>
      <c r="I670" s="9"/>
      <c r="J670" s="9"/>
      <c r="K670" s="9"/>
      <c r="L670" s="190"/>
      <c r="M670" s="9"/>
      <c r="N670" s="9"/>
      <c r="O670" s="9"/>
      <c r="P670" s="197"/>
      <c r="Q670" s="43"/>
      <c r="R670" s="43"/>
      <c r="S670" s="43"/>
      <c r="T670" s="43"/>
      <c r="U670" s="9"/>
    </row>
    <row r="671" spans="1:21" ht="12.75" x14ac:dyDescent="0.2">
      <c r="A671" s="9"/>
      <c r="B671" s="9"/>
      <c r="C671" s="9"/>
      <c r="D671" s="9"/>
      <c r="E671" s="9"/>
      <c r="F671" s="9"/>
      <c r="G671" s="9"/>
      <c r="H671" s="9"/>
      <c r="I671" s="9"/>
      <c r="J671" s="9"/>
      <c r="K671" s="9"/>
      <c r="L671" s="190"/>
      <c r="M671" s="9"/>
      <c r="N671" s="9"/>
      <c r="O671" s="9"/>
      <c r="P671" s="197"/>
      <c r="Q671" s="43"/>
      <c r="R671" s="43"/>
      <c r="S671" s="43"/>
      <c r="T671" s="43"/>
      <c r="U671" s="9"/>
    </row>
    <row r="672" spans="1:21" ht="12.75" x14ac:dyDescent="0.2">
      <c r="A672" s="9"/>
      <c r="B672" s="9"/>
      <c r="C672" s="9"/>
      <c r="D672" s="9"/>
      <c r="E672" s="9"/>
      <c r="F672" s="9"/>
      <c r="G672" s="9"/>
      <c r="H672" s="9"/>
      <c r="I672" s="9"/>
      <c r="J672" s="9"/>
      <c r="K672" s="9"/>
      <c r="L672" s="190"/>
      <c r="M672" s="9"/>
      <c r="N672" s="9"/>
      <c r="O672" s="9"/>
      <c r="P672" s="197"/>
      <c r="Q672" s="43"/>
      <c r="R672" s="43"/>
      <c r="S672" s="43"/>
      <c r="T672" s="43"/>
      <c r="U672" s="9"/>
    </row>
    <row r="673" spans="1:21" ht="12.75" x14ac:dyDescent="0.2">
      <c r="A673" s="9"/>
      <c r="B673" s="9"/>
      <c r="C673" s="9"/>
      <c r="D673" s="9"/>
      <c r="E673" s="9"/>
      <c r="F673" s="9"/>
      <c r="G673" s="9"/>
      <c r="H673" s="9"/>
      <c r="I673" s="9"/>
      <c r="J673" s="9"/>
      <c r="K673" s="9"/>
      <c r="L673" s="190"/>
      <c r="M673" s="9"/>
      <c r="N673" s="9"/>
      <c r="O673" s="9"/>
      <c r="P673" s="197"/>
      <c r="Q673" s="43"/>
      <c r="R673" s="43"/>
      <c r="S673" s="43"/>
      <c r="T673" s="43"/>
      <c r="U673" s="9"/>
    </row>
    <row r="674" spans="1:21" ht="12.75" x14ac:dyDescent="0.2">
      <c r="A674" s="9"/>
      <c r="B674" s="9"/>
      <c r="C674" s="9"/>
      <c r="D674" s="9"/>
      <c r="E674" s="9"/>
      <c r="F674" s="9"/>
      <c r="G674" s="9"/>
      <c r="H674" s="9"/>
      <c r="I674" s="9"/>
      <c r="J674" s="9"/>
      <c r="K674" s="9"/>
      <c r="L674" s="190"/>
      <c r="M674" s="9"/>
      <c r="N674" s="9"/>
      <c r="O674" s="9"/>
      <c r="P674" s="197"/>
      <c r="Q674" s="43"/>
      <c r="R674" s="43"/>
      <c r="S674" s="43"/>
      <c r="T674" s="43"/>
      <c r="U674" s="9"/>
    </row>
    <row r="675" spans="1:21" ht="12.75" x14ac:dyDescent="0.2">
      <c r="A675" s="9"/>
      <c r="B675" s="9"/>
      <c r="C675" s="9"/>
      <c r="D675" s="9"/>
      <c r="E675" s="9"/>
      <c r="F675" s="9"/>
      <c r="G675" s="9"/>
      <c r="H675" s="9"/>
      <c r="I675" s="9"/>
      <c r="J675" s="9"/>
      <c r="K675" s="9"/>
      <c r="L675" s="190"/>
      <c r="M675" s="9"/>
      <c r="N675" s="9"/>
      <c r="O675" s="9"/>
      <c r="P675" s="197"/>
      <c r="Q675" s="43"/>
      <c r="R675" s="43"/>
      <c r="S675" s="43"/>
      <c r="T675" s="43"/>
      <c r="U675" s="9"/>
    </row>
    <row r="676" spans="1:21" ht="12.75" x14ac:dyDescent="0.2">
      <c r="A676" s="9"/>
      <c r="B676" s="9"/>
      <c r="C676" s="9"/>
      <c r="D676" s="9"/>
      <c r="E676" s="9"/>
      <c r="F676" s="9"/>
      <c r="G676" s="9"/>
      <c r="H676" s="9"/>
      <c r="I676" s="9"/>
      <c r="J676" s="9"/>
      <c r="K676" s="9"/>
      <c r="L676" s="190"/>
      <c r="M676" s="9"/>
      <c r="N676" s="9"/>
      <c r="O676" s="9"/>
      <c r="P676" s="197"/>
      <c r="Q676" s="43"/>
      <c r="R676" s="43"/>
      <c r="S676" s="43"/>
      <c r="T676" s="43"/>
      <c r="U676" s="9"/>
    </row>
    <row r="677" spans="1:21" ht="12.75" x14ac:dyDescent="0.2">
      <c r="A677" s="9"/>
      <c r="B677" s="9"/>
      <c r="C677" s="9"/>
      <c r="D677" s="9"/>
      <c r="E677" s="9"/>
      <c r="F677" s="9"/>
      <c r="G677" s="9"/>
      <c r="H677" s="9"/>
      <c r="I677" s="9"/>
      <c r="J677" s="9"/>
      <c r="K677" s="9"/>
      <c r="L677" s="190"/>
      <c r="M677" s="9"/>
      <c r="N677" s="9"/>
      <c r="O677" s="9"/>
      <c r="P677" s="197"/>
      <c r="Q677" s="43"/>
      <c r="R677" s="43"/>
      <c r="S677" s="43"/>
      <c r="T677" s="43"/>
      <c r="U677" s="9"/>
    </row>
    <row r="678" spans="1:21" ht="12.75" x14ac:dyDescent="0.2">
      <c r="A678" s="9"/>
      <c r="B678" s="9"/>
      <c r="C678" s="9"/>
      <c r="D678" s="9"/>
      <c r="E678" s="9"/>
      <c r="F678" s="9"/>
      <c r="G678" s="9"/>
      <c r="H678" s="9"/>
      <c r="I678" s="9"/>
      <c r="J678" s="9"/>
      <c r="K678" s="9"/>
      <c r="L678" s="190"/>
      <c r="M678" s="9"/>
      <c r="N678" s="9"/>
      <c r="O678" s="9"/>
      <c r="P678" s="197"/>
      <c r="Q678" s="43"/>
      <c r="R678" s="43"/>
      <c r="S678" s="43"/>
      <c r="T678" s="43"/>
      <c r="U678" s="9"/>
    </row>
    <row r="679" spans="1:21" ht="12.75" x14ac:dyDescent="0.2">
      <c r="A679" s="9"/>
      <c r="B679" s="9"/>
      <c r="C679" s="9"/>
      <c r="D679" s="9"/>
      <c r="E679" s="9"/>
      <c r="F679" s="9"/>
      <c r="G679" s="9"/>
      <c r="H679" s="9"/>
      <c r="I679" s="9"/>
      <c r="J679" s="9"/>
      <c r="K679" s="9"/>
      <c r="L679" s="190"/>
      <c r="M679" s="9"/>
      <c r="N679" s="9"/>
      <c r="O679" s="9"/>
      <c r="P679" s="197"/>
      <c r="Q679" s="43"/>
      <c r="R679" s="43"/>
      <c r="S679" s="43"/>
      <c r="T679" s="43"/>
      <c r="U679" s="9"/>
    </row>
    <row r="680" spans="1:21" ht="12.75" x14ac:dyDescent="0.2">
      <c r="A680" s="9"/>
      <c r="B680" s="9"/>
      <c r="C680" s="9"/>
      <c r="D680" s="9"/>
      <c r="E680" s="9"/>
      <c r="F680" s="9"/>
      <c r="G680" s="9"/>
      <c r="H680" s="9"/>
      <c r="I680" s="9"/>
      <c r="J680" s="9"/>
      <c r="K680" s="9"/>
      <c r="L680" s="190"/>
      <c r="M680" s="9"/>
      <c r="N680" s="9"/>
      <c r="O680" s="9"/>
      <c r="P680" s="197"/>
      <c r="Q680" s="43"/>
      <c r="R680" s="43"/>
      <c r="S680" s="43"/>
      <c r="T680" s="43"/>
      <c r="U680" s="9"/>
    </row>
    <row r="681" spans="1:21" ht="12.75" x14ac:dyDescent="0.2">
      <c r="A681" s="9"/>
      <c r="B681" s="9"/>
      <c r="C681" s="9"/>
      <c r="D681" s="9"/>
      <c r="E681" s="9"/>
      <c r="F681" s="9"/>
      <c r="G681" s="9"/>
      <c r="H681" s="9"/>
      <c r="I681" s="9"/>
      <c r="J681" s="9"/>
      <c r="K681" s="9"/>
      <c r="L681" s="190"/>
      <c r="M681" s="9"/>
      <c r="N681" s="9"/>
      <c r="O681" s="9"/>
      <c r="P681" s="197"/>
      <c r="Q681" s="43"/>
      <c r="R681" s="43"/>
      <c r="S681" s="43"/>
      <c r="T681" s="43"/>
      <c r="U681" s="9"/>
    </row>
    <row r="682" spans="1:21" ht="12.75" x14ac:dyDescent="0.2">
      <c r="A682" s="9"/>
      <c r="B682" s="9"/>
      <c r="C682" s="9"/>
      <c r="D682" s="9"/>
      <c r="E682" s="9"/>
      <c r="F682" s="9"/>
      <c r="G682" s="9"/>
      <c r="H682" s="9"/>
      <c r="I682" s="9"/>
      <c r="J682" s="9"/>
      <c r="K682" s="9"/>
      <c r="L682" s="190"/>
      <c r="M682" s="9"/>
      <c r="N682" s="9"/>
      <c r="O682" s="9"/>
      <c r="P682" s="197"/>
      <c r="Q682" s="43"/>
      <c r="R682" s="43"/>
      <c r="S682" s="43"/>
      <c r="T682" s="43"/>
      <c r="U682" s="9"/>
    </row>
    <row r="683" spans="1:21" ht="12.75" x14ac:dyDescent="0.2">
      <c r="A683" s="9"/>
      <c r="B683" s="9"/>
      <c r="C683" s="9"/>
      <c r="D683" s="9"/>
      <c r="E683" s="9"/>
      <c r="F683" s="9"/>
      <c r="G683" s="9"/>
      <c r="H683" s="9"/>
      <c r="I683" s="9"/>
      <c r="J683" s="9"/>
      <c r="K683" s="9"/>
      <c r="L683" s="190"/>
      <c r="M683" s="9"/>
      <c r="N683" s="9"/>
      <c r="O683" s="9"/>
      <c r="P683" s="197"/>
      <c r="Q683" s="43"/>
      <c r="R683" s="43"/>
      <c r="S683" s="43"/>
      <c r="T683" s="43"/>
      <c r="U683" s="9"/>
    </row>
    <row r="684" spans="1:21" ht="12.75" x14ac:dyDescent="0.2">
      <c r="A684" s="9"/>
      <c r="B684" s="9"/>
      <c r="C684" s="9"/>
      <c r="D684" s="9"/>
      <c r="E684" s="9"/>
      <c r="F684" s="9"/>
      <c r="G684" s="9"/>
      <c r="H684" s="9"/>
      <c r="I684" s="9"/>
      <c r="J684" s="9"/>
      <c r="K684" s="9"/>
      <c r="L684" s="190"/>
      <c r="M684" s="9"/>
      <c r="N684" s="9"/>
      <c r="O684" s="9"/>
      <c r="P684" s="197"/>
      <c r="Q684" s="43"/>
      <c r="R684" s="43"/>
      <c r="S684" s="43"/>
      <c r="T684" s="43"/>
      <c r="U684" s="9"/>
    </row>
    <row r="685" spans="1:21" ht="12.75" x14ac:dyDescent="0.2">
      <c r="A685" s="9"/>
      <c r="B685" s="9"/>
      <c r="C685" s="9"/>
      <c r="D685" s="9"/>
      <c r="E685" s="9"/>
      <c r="F685" s="9"/>
      <c r="G685" s="9"/>
      <c r="H685" s="9"/>
      <c r="I685" s="9"/>
      <c r="J685" s="9"/>
      <c r="K685" s="9"/>
      <c r="L685" s="190"/>
      <c r="M685" s="9"/>
      <c r="N685" s="9"/>
      <c r="O685" s="9"/>
      <c r="P685" s="197"/>
      <c r="Q685" s="43"/>
      <c r="R685" s="43"/>
      <c r="S685" s="43"/>
      <c r="T685" s="43"/>
      <c r="U685" s="9"/>
    </row>
    <row r="686" spans="1:21" ht="12.75" x14ac:dyDescent="0.2">
      <c r="A686" s="9"/>
      <c r="B686" s="9"/>
      <c r="C686" s="9"/>
      <c r="D686" s="9"/>
      <c r="E686" s="9"/>
      <c r="F686" s="9"/>
      <c r="G686" s="9"/>
      <c r="H686" s="9"/>
      <c r="I686" s="9"/>
      <c r="J686" s="9"/>
      <c r="K686" s="9"/>
      <c r="L686" s="190"/>
      <c r="M686" s="9"/>
      <c r="N686" s="9"/>
      <c r="O686" s="9"/>
      <c r="P686" s="197"/>
      <c r="Q686" s="43"/>
      <c r="R686" s="43"/>
      <c r="S686" s="43"/>
      <c r="T686" s="43"/>
      <c r="U686" s="9"/>
    </row>
    <row r="687" spans="1:21" ht="12.75" x14ac:dyDescent="0.2">
      <c r="A687" s="9"/>
      <c r="B687" s="9"/>
      <c r="C687" s="9"/>
      <c r="D687" s="9"/>
      <c r="E687" s="9"/>
      <c r="F687" s="9"/>
      <c r="G687" s="9"/>
      <c r="H687" s="9"/>
      <c r="I687" s="9"/>
      <c r="J687" s="9"/>
      <c r="K687" s="9"/>
      <c r="L687" s="190"/>
      <c r="M687" s="9"/>
      <c r="N687" s="9"/>
      <c r="O687" s="9"/>
      <c r="P687" s="197"/>
      <c r="Q687" s="43"/>
      <c r="R687" s="43"/>
      <c r="S687" s="43"/>
      <c r="T687" s="43"/>
      <c r="U687" s="9"/>
    </row>
    <row r="688" spans="1:21" ht="12.75" x14ac:dyDescent="0.2">
      <c r="A688" s="9"/>
      <c r="B688" s="9"/>
      <c r="C688" s="9"/>
      <c r="D688" s="9"/>
      <c r="E688" s="9"/>
      <c r="F688" s="9"/>
      <c r="G688" s="9"/>
      <c r="H688" s="9"/>
      <c r="I688" s="9"/>
      <c r="J688" s="9"/>
      <c r="K688" s="9"/>
      <c r="L688" s="190"/>
      <c r="M688" s="9"/>
      <c r="N688" s="9"/>
      <c r="O688" s="9"/>
      <c r="P688" s="197"/>
      <c r="Q688" s="43"/>
      <c r="R688" s="43"/>
      <c r="S688" s="43"/>
      <c r="T688" s="43"/>
      <c r="U688" s="9"/>
    </row>
    <row r="689" spans="1:21" ht="12.75" x14ac:dyDescent="0.2">
      <c r="A689" s="9"/>
      <c r="B689" s="9"/>
      <c r="C689" s="9"/>
      <c r="D689" s="9"/>
      <c r="E689" s="9"/>
      <c r="F689" s="9"/>
      <c r="G689" s="9"/>
      <c r="H689" s="9"/>
      <c r="I689" s="9"/>
      <c r="J689" s="9"/>
      <c r="K689" s="9"/>
      <c r="L689" s="190"/>
      <c r="M689" s="9"/>
      <c r="N689" s="9"/>
      <c r="O689" s="9"/>
      <c r="P689" s="197"/>
      <c r="Q689" s="43"/>
      <c r="R689" s="43"/>
      <c r="S689" s="43"/>
      <c r="T689" s="43"/>
      <c r="U689" s="9"/>
    </row>
    <row r="690" spans="1:21" ht="12.75" x14ac:dyDescent="0.2">
      <c r="A690" s="9"/>
      <c r="B690" s="9"/>
      <c r="C690" s="9"/>
      <c r="D690" s="9"/>
      <c r="E690" s="9"/>
      <c r="F690" s="9"/>
      <c r="G690" s="9"/>
      <c r="H690" s="9"/>
      <c r="I690" s="9"/>
      <c r="J690" s="9"/>
      <c r="K690" s="9"/>
      <c r="L690" s="190"/>
      <c r="M690" s="9"/>
      <c r="N690" s="9"/>
      <c r="O690" s="9"/>
      <c r="P690" s="197"/>
      <c r="Q690" s="43"/>
      <c r="R690" s="43"/>
      <c r="S690" s="43"/>
      <c r="T690" s="43"/>
      <c r="U690" s="9"/>
    </row>
    <row r="691" spans="1:21" ht="12.75" x14ac:dyDescent="0.2">
      <c r="A691" s="9"/>
      <c r="B691" s="9"/>
      <c r="C691" s="9"/>
      <c r="D691" s="9"/>
      <c r="E691" s="9"/>
      <c r="F691" s="9"/>
      <c r="G691" s="9"/>
      <c r="H691" s="9"/>
      <c r="I691" s="9"/>
      <c r="J691" s="9"/>
      <c r="K691" s="9"/>
      <c r="L691" s="190"/>
      <c r="M691" s="9"/>
      <c r="N691" s="9"/>
      <c r="O691" s="9"/>
      <c r="P691" s="197"/>
      <c r="Q691" s="43"/>
      <c r="R691" s="43"/>
      <c r="S691" s="43"/>
      <c r="T691" s="43"/>
      <c r="U691" s="9"/>
    </row>
    <row r="692" spans="1:21" ht="12.75" x14ac:dyDescent="0.2">
      <c r="A692" s="9"/>
      <c r="B692" s="9"/>
      <c r="C692" s="9"/>
      <c r="D692" s="9"/>
      <c r="E692" s="9"/>
      <c r="F692" s="9"/>
      <c r="G692" s="9"/>
      <c r="H692" s="9"/>
      <c r="I692" s="9"/>
      <c r="J692" s="9"/>
      <c r="K692" s="9"/>
      <c r="L692" s="190"/>
      <c r="M692" s="9"/>
      <c r="N692" s="9"/>
      <c r="O692" s="9"/>
      <c r="P692" s="197"/>
      <c r="Q692" s="43"/>
      <c r="R692" s="43"/>
      <c r="S692" s="43"/>
      <c r="T692" s="43"/>
      <c r="U692" s="9"/>
    </row>
    <row r="693" spans="1:21" ht="12.75" x14ac:dyDescent="0.2">
      <c r="A693" s="9"/>
      <c r="B693" s="9"/>
      <c r="C693" s="9"/>
      <c r="D693" s="9"/>
      <c r="E693" s="9"/>
      <c r="F693" s="9"/>
      <c r="G693" s="9"/>
      <c r="H693" s="9"/>
      <c r="I693" s="9"/>
      <c r="J693" s="9"/>
      <c r="K693" s="9"/>
      <c r="L693" s="190"/>
      <c r="M693" s="9"/>
      <c r="N693" s="9"/>
      <c r="O693" s="9"/>
      <c r="P693" s="197"/>
      <c r="Q693" s="43"/>
      <c r="R693" s="43"/>
      <c r="S693" s="43"/>
      <c r="T693" s="43"/>
      <c r="U693" s="9"/>
    </row>
    <row r="694" spans="1:21" ht="12.75" x14ac:dyDescent="0.2">
      <c r="A694" s="9"/>
      <c r="B694" s="9"/>
      <c r="C694" s="9"/>
      <c r="D694" s="9"/>
      <c r="E694" s="9"/>
      <c r="F694" s="9"/>
      <c r="G694" s="9"/>
      <c r="H694" s="9"/>
      <c r="I694" s="9"/>
      <c r="J694" s="9"/>
      <c r="K694" s="9"/>
      <c r="L694" s="190"/>
      <c r="M694" s="9"/>
      <c r="N694" s="9"/>
      <c r="O694" s="9"/>
      <c r="P694" s="197"/>
      <c r="Q694" s="43"/>
      <c r="R694" s="43"/>
      <c r="S694" s="43"/>
      <c r="T694" s="43"/>
      <c r="U694" s="9"/>
    </row>
    <row r="695" spans="1:21" ht="12.75" x14ac:dyDescent="0.2">
      <c r="A695" s="9"/>
      <c r="B695" s="9"/>
      <c r="C695" s="9"/>
      <c r="D695" s="9"/>
      <c r="E695" s="9"/>
      <c r="F695" s="9"/>
      <c r="G695" s="9"/>
      <c r="H695" s="9"/>
      <c r="I695" s="9"/>
      <c r="J695" s="9"/>
      <c r="K695" s="9"/>
      <c r="L695" s="190"/>
      <c r="M695" s="9"/>
      <c r="N695" s="9"/>
      <c r="O695" s="9"/>
      <c r="P695" s="197"/>
      <c r="Q695" s="43"/>
      <c r="R695" s="43"/>
      <c r="S695" s="43"/>
      <c r="T695" s="43"/>
      <c r="U695" s="9"/>
    </row>
    <row r="696" spans="1:21" ht="12.75" x14ac:dyDescent="0.2">
      <c r="A696" s="9"/>
      <c r="B696" s="9"/>
      <c r="C696" s="9"/>
      <c r="D696" s="9"/>
      <c r="E696" s="9"/>
      <c r="F696" s="9"/>
      <c r="G696" s="9"/>
      <c r="H696" s="9"/>
      <c r="I696" s="9"/>
      <c r="J696" s="9"/>
      <c r="K696" s="9"/>
      <c r="L696" s="190"/>
      <c r="M696" s="9"/>
      <c r="N696" s="9"/>
      <c r="O696" s="9"/>
      <c r="P696" s="197"/>
      <c r="Q696" s="43"/>
      <c r="R696" s="43"/>
      <c r="S696" s="43"/>
      <c r="T696" s="43"/>
      <c r="U696" s="9"/>
    </row>
    <row r="697" spans="1:21" ht="12.75" x14ac:dyDescent="0.2">
      <c r="A697" s="9"/>
      <c r="B697" s="9"/>
      <c r="C697" s="9"/>
      <c r="D697" s="9"/>
      <c r="E697" s="9"/>
      <c r="F697" s="9"/>
      <c r="G697" s="9"/>
      <c r="H697" s="9"/>
      <c r="I697" s="9"/>
      <c r="J697" s="9"/>
      <c r="K697" s="9"/>
      <c r="L697" s="190"/>
      <c r="M697" s="9"/>
      <c r="N697" s="9"/>
      <c r="O697" s="9"/>
      <c r="P697" s="197"/>
      <c r="Q697" s="43"/>
      <c r="R697" s="43"/>
      <c r="S697" s="43"/>
      <c r="T697" s="43"/>
      <c r="U697" s="9"/>
    </row>
    <row r="698" spans="1:21" ht="12.75" x14ac:dyDescent="0.2">
      <c r="A698" s="9"/>
      <c r="B698" s="9"/>
      <c r="C698" s="9"/>
      <c r="D698" s="9"/>
      <c r="E698" s="9"/>
      <c r="F698" s="9"/>
      <c r="G698" s="9"/>
      <c r="H698" s="9"/>
      <c r="I698" s="9"/>
      <c r="J698" s="9"/>
      <c r="K698" s="9"/>
      <c r="L698" s="190"/>
      <c r="M698" s="9"/>
      <c r="N698" s="9"/>
      <c r="O698" s="9"/>
      <c r="P698" s="197"/>
      <c r="Q698" s="43"/>
      <c r="R698" s="43"/>
      <c r="S698" s="43"/>
      <c r="T698" s="43"/>
      <c r="U698" s="9"/>
    </row>
    <row r="699" spans="1:21" ht="12.75" x14ac:dyDescent="0.2">
      <c r="A699" s="9"/>
      <c r="B699" s="9"/>
      <c r="C699" s="9"/>
      <c r="D699" s="9"/>
      <c r="E699" s="9"/>
      <c r="F699" s="9"/>
      <c r="G699" s="9"/>
      <c r="H699" s="9"/>
      <c r="I699" s="9"/>
      <c r="J699" s="9"/>
      <c r="K699" s="9"/>
      <c r="L699" s="190"/>
      <c r="M699" s="9"/>
      <c r="N699" s="9"/>
      <c r="O699" s="9"/>
      <c r="P699" s="197"/>
      <c r="Q699" s="43"/>
      <c r="R699" s="43"/>
      <c r="S699" s="43"/>
      <c r="T699" s="43"/>
      <c r="U699" s="9"/>
    </row>
    <row r="700" spans="1:21" ht="12.75" x14ac:dyDescent="0.2">
      <c r="A700" s="9"/>
      <c r="B700" s="9"/>
      <c r="C700" s="9"/>
      <c r="D700" s="9"/>
      <c r="E700" s="9"/>
      <c r="F700" s="9"/>
      <c r="G700" s="9"/>
      <c r="H700" s="9"/>
      <c r="I700" s="9"/>
      <c r="J700" s="9"/>
      <c r="K700" s="9"/>
      <c r="L700" s="190"/>
      <c r="M700" s="9"/>
      <c r="N700" s="9"/>
      <c r="O700" s="9"/>
      <c r="P700" s="197"/>
      <c r="Q700" s="43"/>
      <c r="R700" s="43"/>
      <c r="S700" s="43"/>
      <c r="T700" s="43"/>
      <c r="U700" s="9"/>
    </row>
    <row r="701" spans="1:21" ht="12.75" x14ac:dyDescent="0.2">
      <c r="A701" s="9"/>
      <c r="B701" s="9"/>
      <c r="C701" s="9"/>
      <c r="D701" s="9"/>
      <c r="E701" s="9"/>
      <c r="F701" s="9"/>
      <c r="G701" s="9"/>
      <c r="H701" s="9"/>
      <c r="I701" s="9"/>
      <c r="J701" s="9"/>
      <c r="K701" s="9"/>
      <c r="L701" s="190"/>
      <c r="M701" s="9"/>
      <c r="N701" s="9"/>
      <c r="O701" s="9"/>
      <c r="P701" s="197"/>
      <c r="Q701" s="43"/>
      <c r="R701" s="43"/>
      <c r="S701" s="43"/>
      <c r="T701" s="43"/>
      <c r="U701" s="9"/>
    </row>
    <row r="702" spans="1:21" ht="12.75" x14ac:dyDescent="0.2">
      <c r="A702" s="9"/>
      <c r="B702" s="9"/>
      <c r="C702" s="9"/>
      <c r="D702" s="9"/>
      <c r="E702" s="9"/>
      <c r="F702" s="9"/>
      <c r="G702" s="9"/>
      <c r="H702" s="9"/>
      <c r="I702" s="9"/>
      <c r="J702" s="9"/>
      <c r="K702" s="9"/>
      <c r="L702" s="190"/>
      <c r="M702" s="9"/>
      <c r="N702" s="9"/>
      <c r="O702" s="9"/>
      <c r="P702" s="197"/>
      <c r="Q702" s="43"/>
      <c r="R702" s="43"/>
      <c r="S702" s="43"/>
      <c r="T702" s="43"/>
      <c r="U702" s="9"/>
    </row>
    <row r="703" spans="1:21" ht="12.75" x14ac:dyDescent="0.2">
      <c r="A703" s="9"/>
      <c r="B703" s="9"/>
      <c r="C703" s="9"/>
      <c r="D703" s="9"/>
      <c r="E703" s="9"/>
      <c r="F703" s="9"/>
      <c r="G703" s="9"/>
      <c r="H703" s="9"/>
      <c r="I703" s="9"/>
      <c r="J703" s="9"/>
      <c r="K703" s="9"/>
      <c r="L703" s="190"/>
      <c r="M703" s="9"/>
      <c r="N703" s="9"/>
      <c r="O703" s="9"/>
      <c r="P703" s="197"/>
      <c r="Q703" s="43"/>
      <c r="R703" s="43"/>
      <c r="S703" s="43"/>
      <c r="T703" s="43"/>
      <c r="U703" s="9"/>
    </row>
    <row r="704" spans="1:21" ht="12.75" x14ac:dyDescent="0.2">
      <c r="A704" s="9"/>
      <c r="B704" s="9"/>
      <c r="C704" s="9"/>
      <c r="D704" s="9"/>
      <c r="E704" s="9"/>
      <c r="F704" s="9"/>
      <c r="G704" s="9"/>
      <c r="H704" s="9"/>
      <c r="I704" s="9"/>
      <c r="J704" s="9"/>
      <c r="K704" s="9"/>
      <c r="L704" s="190"/>
      <c r="M704" s="9"/>
      <c r="N704" s="9"/>
      <c r="O704" s="9"/>
      <c r="P704" s="197"/>
      <c r="Q704" s="43"/>
      <c r="R704" s="43"/>
      <c r="S704" s="43"/>
      <c r="T704" s="43"/>
      <c r="U704" s="9"/>
    </row>
    <row r="705" spans="1:21" ht="12.75" x14ac:dyDescent="0.2">
      <c r="A705" s="9"/>
      <c r="B705" s="9"/>
      <c r="C705" s="9"/>
      <c r="D705" s="9"/>
      <c r="E705" s="9"/>
      <c r="F705" s="9"/>
      <c r="G705" s="9"/>
      <c r="H705" s="9"/>
      <c r="I705" s="9"/>
      <c r="J705" s="9"/>
      <c r="K705" s="9"/>
      <c r="L705" s="190"/>
      <c r="M705" s="9"/>
      <c r="N705" s="9"/>
      <c r="O705" s="9"/>
      <c r="P705" s="197"/>
      <c r="Q705" s="43"/>
      <c r="R705" s="43"/>
      <c r="S705" s="43"/>
      <c r="T705" s="43"/>
      <c r="U705" s="9"/>
    </row>
    <row r="706" spans="1:21" ht="12.75" x14ac:dyDescent="0.2">
      <c r="A706" s="9"/>
      <c r="B706" s="9"/>
      <c r="C706" s="9"/>
      <c r="D706" s="9"/>
      <c r="E706" s="9"/>
      <c r="F706" s="9"/>
      <c r="G706" s="9"/>
      <c r="H706" s="9"/>
      <c r="I706" s="9"/>
      <c r="J706" s="9"/>
      <c r="K706" s="9"/>
      <c r="L706" s="190"/>
      <c r="M706" s="9"/>
      <c r="N706" s="9"/>
      <c r="O706" s="9"/>
      <c r="P706" s="197"/>
      <c r="Q706" s="43"/>
      <c r="R706" s="43"/>
      <c r="S706" s="43"/>
      <c r="T706" s="43"/>
      <c r="U706" s="9"/>
    </row>
    <row r="707" spans="1:21" ht="12.75" x14ac:dyDescent="0.2">
      <c r="A707" s="9"/>
      <c r="B707" s="9"/>
      <c r="C707" s="9"/>
      <c r="D707" s="9"/>
      <c r="E707" s="9"/>
      <c r="F707" s="9"/>
      <c r="G707" s="9"/>
      <c r="H707" s="9"/>
      <c r="I707" s="9"/>
      <c r="J707" s="9"/>
      <c r="K707" s="9"/>
      <c r="L707" s="190"/>
      <c r="M707" s="9"/>
      <c r="N707" s="9"/>
      <c r="O707" s="9"/>
      <c r="P707" s="197"/>
      <c r="Q707" s="43"/>
      <c r="R707" s="43"/>
      <c r="S707" s="43"/>
      <c r="T707" s="43"/>
      <c r="U707" s="9"/>
    </row>
    <row r="708" spans="1:21" ht="12.75" x14ac:dyDescent="0.2">
      <c r="A708" s="9"/>
      <c r="B708" s="9"/>
      <c r="C708" s="9"/>
      <c r="D708" s="9"/>
      <c r="E708" s="9"/>
      <c r="F708" s="9"/>
      <c r="G708" s="9"/>
      <c r="H708" s="9"/>
      <c r="I708" s="9"/>
      <c r="J708" s="9"/>
      <c r="K708" s="9"/>
      <c r="L708" s="190"/>
      <c r="M708" s="9"/>
      <c r="N708" s="9"/>
      <c r="O708" s="9"/>
      <c r="P708" s="197"/>
      <c r="Q708" s="43"/>
      <c r="R708" s="43"/>
      <c r="S708" s="43"/>
      <c r="T708" s="43"/>
      <c r="U708" s="9"/>
    </row>
    <row r="709" spans="1:21" ht="12.75" x14ac:dyDescent="0.2">
      <c r="A709" s="9"/>
      <c r="B709" s="9"/>
      <c r="C709" s="9"/>
      <c r="D709" s="9"/>
      <c r="E709" s="9"/>
      <c r="F709" s="9"/>
      <c r="G709" s="9"/>
      <c r="H709" s="9"/>
      <c r="I709" s="9"/>
      <c r="J709" s="9"/>
      <c r="K709" s="9"/>
      <c r="L709" s="190"/>
      <c r="M709" s="9"/>
      <c r="N709" s="9"/>
      <c r="O709" s="9"/>
      <c r="P709" s="197"/>
      <c r="Q709" s="43"/>
      <c r="R709" s="43"/>
      <c r="S709" s="43"/>
      <c r="T709" s="43"/>
      <c r="U709" s="9"/>
    </row>
    <row r="710" spans="1:21" ht="12.75" x14ac:dyDescent="0.2">
      <c r="A710" s="9"/>
      <c r="B710" s="9"/>
      <c r="C710" s="9"/>
      <c r="D710" s="9"/>
      <c r="E710" s="9"/>
      <c r="F710" s="9"/>
      <c r="G710" s="9"/>
      <c r="H710" s="9"/>
      <c r="I710" s="9"/>
      <c r="J710" s="9"/>
      <c r="K710" s="9"/>
      <c r="L710" s="190"/>
      <c r="M710" s="9"/>
      <c r="N710" s="9"/>
      <c r="O710" s="9"/>
      <c r="P710" s="197"/>
      <c r="Q710" s="43"/>
      <c r="R710" s="43"/>
      <c r="S710" s="43"/>
      <c r="T710" s="43"/>
      <c r="U710" s="9"/>
    </row>
    <row r="711" spans="1:21" ht="12.75" x14ac:dyDescent="0.2">
      <c r="A711" s="9"/>
      <c r="B711" s="9"/>
      <c r="C711" s="9"/>
      <c r="D711" s="9"/>
      <c r="E711" s="9"/>
      <c r="F711" s="9"/>
      <c r="G711" s="9"/>
      <c r="H711" s="9"/>
      <c r="I711" s="9"/>
      <c r="J711" s="9"/>
      <c r="K711" s="9"/>
      <c r="L711" s="190"/>
      <c r="M711" s="9"/>
      <c r="N711" s="9"/>
      <c r="O711" s="9"/>
      <c r="P711" s="197"/>
      <c r="Q711" s="43"/>
      <c r="R711" s="43"/>
      <c r="S711" s="43"/>
      <c r="T711" s="43"/>
      <c r="U711" s="9"/>
    </row>
    <row r="712" spans="1:21" ht="12.75" x14ac:dyDescent="0.2">
      <c r="A712" s="9"/>
      <c r="B712" s="9"/>
      <c r="C712" s="9"/>
      <c r="D712" s="9"/>
      <c r="E712" s="9"/>
      <c r="F712" s="9"/>
      <c r="G712" s="9"/>
      <c r="H712" s="9"/>
      <c r="I712" s="9"/>
      <c r="J712" s="9"/>
      <c r="K712" s="9"/>
      <c r="L712" s="190"/>
      <c r="M712" s="9"/>
      <c r="N712" s="9"/>
      <c r="O712" s="9"/>
      <c r="P712" s="197"/>
      <c r="Q712" s="43"/>
      <c r="R712" s="43"/>
      <c r="S712" s="43"/>
      <c r="T712" s="43"/>
      <c r="U712" s="9"/>
    </row>
    <row r="713" spans="1:21" ht="12.75" x14ac:dyDescent="0.2">
      <c r="A713" s="9"/>
      <c r="B713" s="9"/>
      <c r="C713" s="9"/>
      <c r="D713" s="9"/>
      <c r="E713" s="9"/>
      <c r="F713" s="9"/>
      <c r="G713" s="9"/>
      <c r="H713" s="9"/>
      <c r="I713" s="9"/>
      <c r="J713" s="9"/>
      <c r="K713" s="9"/>
      <c r="L713" s="190"/>
      <c r="M713" s="9"/>
      <c r="N713" s="9"/>
      <c r="O713" s="9"/>
      <c r="P713" s="197"/>
      <c r="Q713" s="43"/>
      <c r="R713" s="43"/>
      <c r="S713" s="43"/>
      <c r="T713" s="43"/>
      <c r="U713" s="9"/>
    </row>
    <row r="714" spans="1:21" ht="12.75" x14ac:dyDescent="0.2">
      <c r="A714" s="9"/>
      <c r="B714" s="9"/>
      <c r="C714" s="9"/>
      <c r="D714" s="9"/>
      <c r="E714" s="9"/>
      <c r="F714" s="9"/>
      <c r="G714" s="9"/>
      <c r="H714" s="9"/>
      <c r="I714" s="9"/>
      <c r="J714" s="9"/>
      <c r="K714" s="9"/>
      <c r="L714" s="190"/>
      <c r="M714" s="9"/>
      <c r="N714" s="9"/>
      <c r="O714" s="9"/>
      <c r="P714" s="197"/>
      <c r="Q714" s="43"/>
      <c r="R714" s="43"/>
      <c r="S714" s="43"/>
      <c r="T714" s="43"/>
      <c r="U714" s="9"/>
    </row>
    <row r="715" spans="1:21" ht="12.75" x14ac:dyDescent="0.2">
      <c r="A715" s="9"/>
      <c r="B715" s="9"/>
      <c r="C715" s="9"/>
      <c r="D715" s="9"/>
      <c r="E715" s="9"/>
      <c r="F715" s="9"/>
      <c r="G715" s="9"/>
      <c r="H715" s="9"/>
      <c r="I715" s="9"/>
      <c r="J715" s="9"/>
      <c r="K715" s="9"/>
      <c r="L715" s="190"/>
      <c r="M715" s="9"/>
      <c r="N715" s="9"/>
      <c r="O715" s="9"/>
      <c r="P715" s="197"/>
      <c r="Q715" s="43"/>
      <c r="R715" s="43"/>
      <c r="S715" s="43"/>
      <c r="T715" s="43"/>
      <c r="U715" s="9"/>
    </row>
    <row r="716" spans="1:21" ht="12.75" x14ac:dyDescent="0.2">
      <c r="A716" s="9"/>
      <c r="B716" s="9"/>
      <c r="C716" s="9"/>
      <c r="D716" s="9"/>
      <c r="E716" s="9"/>
      <c r="F716" s="9"/>
      <c r="G716" s="9"/>
      <c r="H716" s="9"/>
      <c r="I716" s="9"/>
      <c r="J716" s="9"/>
      <c r="K716" s="9"/>
      <c r="L716" s="190"/>
      <c r="M716" s="9"/>
      <c r="N716" s="9"/>
      <c r="O716" s="9"/>
      <c r="P716" s="197"/>
      <c r="Q716" s="43"/>
      <c r="R716" s="43"/>
      <c r="S716" s="43"/>
      <c r="T716" s="43"/>
      <c r="U716" s="9"/>
    </row>
    <row r="717" spans="1:21" ht="12.75" x14ac:dyDescent="0.2">
      <c r="A717" s="9"/>
      <c r="B717" s="9"/>
      <c r="C717" s="9"/>
      <c r="D717" s="9"/>
      <c r="E717" s="9"/>
      <c r="F717" s="9"/>
      <c r="G717" s="9"/>
      <c r="H717" s="9"/>
      <c r="I717" s="9"/>
      <c r="J717" s="9"/>
      <c r="K717" s="9"/>
      <c r="L717" s="190"/>
      <c r="M717" s="9"/>
      <c r="N717" s="9"/>
      <c r="O717" s="9"/>
      <c r="P717" s="197"/>
      <c r="Q717" s="43"/>
      <c r="R717" s="43"/>
      <c r="S717" s="43"/>
      <c r="T717" s="43"/>
      <c r="U717" s="9"/>
    </row>
    <row r="718" spans="1:21" ht="12.75" x14ac:dyDescent="0.2">
      <c r="A718" s="9"/>
      <c r="B718" s="9"/>
      <c r="C718" s="9"/>
      <c r="D718" s="9"/>
      <c r="E718" s="9"/>
      <c r="F718" s="9"/>
      <c r="G718" s="9"/>
      <c r="H718" s="9"/>
      <c r="I718" s="9"/>
      <c r="J718" s="9"/>
      <c r="K718" s="9"/>
      <c r="L718" s="190"/>
      <c r="M718" s="9"/>
      <c r="N718" s="9"/>
      <c r="O718" s="9"/>
      <c r="P718" s="197"/>
      <c r="Q718" s="43"/>
      <c r="R718" s="43"/>
      <c r="S718" s="43"/>
      <c r="T718" s="43"/>
      <c r="U718" s="9"/>
    </row>
    <row r="719" spans="1:21" ht="12.75" x14ac:dyDescent="0.2">
      <c r="A719" s="9"/>
      <c r="B719" s="9"/>
      <c r="C719" s="9"/>
      <c r="D719" s="9"/>
      <c r="E719" s="9"/>
      <c r="F719" s="9"/>
      <c r="G719" s="9"/>
      <c r="H719" s="9"/>
      <c r="I719" s="9"/>
      <c r="J719" s="9"/>
      <c r="K719" s="9"/>
      <c r="L719" s="190"/>
      <c r="M719" s="9"/>
      <c r="N719" s="9"/>
      <c r="O719" s="9"/>
      <c r="P719" s="197"/>
      <c r="Q719" s="43"/>
      <c r="R719" s="43"/>
      <c r="S719" s="43"/>
      <c r="T719" s="43"/>
      <c r="U719" s="9"/>
    </row>
    <row r="720" spans="1:21" ht="12.75" x14ac:dyDescent="0.2">
      <c r="A720" s="9"/>
      <c r="B720" s="9"/>
      <c r="C720" s="9"/>
      <c r="D720" s="9"/>
      <c r="E720" s="9"/>
      <c r="F720" s="9"/>
      <c r="G720" s="9"/>
      <c r="H720" s="9"/>
      <c r="I720" s="9"/>
      <c r="J720" s="9"/>
      <c r="K720" s="9"/>
      <c r="L720" s="190"/>
      <c r="M720" s="9"/>
      <c r="N720" s="9"/>
      <c r="O720" s="9"/>
      <c r="P720" s="197"/>
      <c r="Q720" s="43"/>
      <c r="R720" s="43"/>
      <c r="S720" s="43"/>
      <c r="T720" s="43"/>
      <c r="U720" s="9"/>
    </row>
    <row r="721" spans="1:21" ht="12.75" x14ac:dyDescent="0.2">
      <c r="A721" s="9"/>
      <c r="B721" s="9"/>
      <c r="C721" s="9"/>
      <c r="D721" s="9"/>
      <c r="E721" s="9"/>
      <c r="F721" s="9"/>
      <c r="G721" s="9"/>
      <c r="H721" s="9"/>
      <c r="I721" s="9"/>
      <c r="J721" s="9"/>
      <c r="K721" s="9"/>
      <c r="L721" s="190"/>
      <c r="M721" s="9"/>
      <c r="N721" s="9"/>
      <c r="O721" s="9"/>
      <c r="P721" s="197"/>
      <c r="Q721" s="43"/>
      <c r="R721" s="43"/>
      <c r="S721" s="43"/>
      <c r="T721" s="43"/>
      <c r="U721" s="9"/>
    </row>
    <row r="722" spans="1:21" ht="12.75" x14ac:dyDescent="0.2">
      <c r="A722" s="9"/>
      <c r="B722" s="9"/>
      <c r="C722" s="9"/>
      <c r="D722" s="9"/>
      <c r="E722" s="9"/>
      <c r="F722" s="9"/>
      <c r="G722" s="9"/>
      <c r="H722" s="9"/>
      <c r="I722" s="9"/>
      <c r="J722" s="9"/>
      <c r="K722" s="9"/>
      <c r="L722" s="190"/>
      <c r="M722" s="9"/>
      <c r="N722" s="9"/>
      <c r="O722" s="9"/>
      <c r="P722" s="197"/>
      <c r="Q722" s="43"/>
      <c r="R722" s="43"/>
      <c r="S722" s="43"/>
      <c r="T722" s="43"/>
      <c r="U722" s="9"/>
    </row>
    <row r="723" spans="1:21" ht="12.75" x14ac:dyDescent="0.2">
      <c r="A723" s="9"/>
      <c r="B723" s="9"/>
      <c r="C723" s="9"/>
      <c r="D723" s="9"/>
      <c r="E723" s="9"/>
      <c r="F723" s="9"/>
      <c r="G723" s="9"/>
      <c r="H723" s="9"/>
      <c r="I723" s="9"/>
      <c r="J723" s="9"/>
      <c r="K723" s="9"/>
      <c r="L723" s="190"/>
      <c r="M723" s="9"/>
      <c r="N723" s="9"/>
      <c r="O723" s="9"/>
      <c r="P723" s="197"/>
      <c r="Q723" s="43"/>
      <c r="R723" s="43"/>
      <c r="S723" s="43"/>
      <c r="T723" s="43"/>
      <c r="U723" s="9"/>
    </row>
    <row r="724" spans="1:21" ht="12.75" x14ac:dyDescent="0.2">
      <c r="A724" s="9"/>
      <c r="B724" s="9"/>
      <c r="C724" s="9"/>
      <c r="D724" s="9"/>
      <c r="E724" s="9"/>
      <c r="F724" s="9"/>
      <c r="G724" s="9"/>
      <c r="H724" s="9"/>
      <c r="I724" s="9"/>
      <c r="J724" s="9"/>
      <c r="K724" s="9"/>
      <c r="L724" s="190"/>
      <c r="M724" s="9"/>
      <c r="N724" s="9"/>
      <c r="O724" s="9"/>
      <c r="P724" s="197"/>
      <c r="Q724" s="43"/>
      <c r="R724" s="43"/>
      <c r="S724" s="43"/>
      <c r="T724" s="43"/>
      <c r="U724" s="9"/>
    </row>
    <row r="725" spans="1:21" ht="12.75" x14ac:dyDescent="0.2">
      <c r="A725" s="9"/>
      <c r="B725" s="9"/>
      <c r="C725" s="9"/>
      <c r="D725" s="9"/>
      <c r="E725" s="9"/>
      <c r="F725" s="9"/>
      <c r="G725" s="9"/>
      <c r="H725" s="9"/>
      <c r="I725" s="9"/>
      <c r="J725" s="9"/>
      <c r="K725" s="9"/>
      <c r="L725" s="190"/>
      <c r="M725" s="9"/>
      <c r="N725" s="9"/>
      <c r="O725" s="9"/>
      <c r="P725" s="197"/>
      <c r="Q725" s="43"/>
      <c r="R725" s="43"/>
      <c r="S725" s="43"/>
      <c r="T725" s="43"/>
      <c r="U725" s="9"/>
    </row>
    <row r="726" spans="1:21" ht="12.75" x14ac:dyDescent="0.2">
      <c r="A726" s="9"/>
      <c r="B726" s="9"/>
      <c r="C726" s="9"/>
      <c r="D726" s="9"/>
      <c r="E726" s="9"/>
      <c r="F726" s="9"/>
      <c r="G726" s="9"/>
      <c r="H726" s="9"/>
      <c r="I726" s="9"/>
      <c r="J726" s="9"/>
      <c r="K726" s="9"/>
      <c r="L726" s="190"/>
      <c r="M726" s="9"/>
      <c r="N726" s="9"/>
      <c r="O726" s="9"/>
      <c r="P726" s="197"/>
      <c r="Q726" s="43"/>
      <c r="R726" s="43"/>
      <c r="S726" s="43"/>
      <c r="T726" s="43"/>
      <c r="U726" s="9"/>
    </row>
    <row r="727" spans="1:21" ht="12.75" x14ac:dyDescent="0.2">
      <c r="A727" s="9"/>
      <c r="B727" s="9"/>
      <c r="C727" s="9"/>
      <c r="D727" s="9"/>
      <c r="E727" s="9"/>
      <c r="F727" s="9"/>
      <c r="G727" s="9"/>
      <c r="H727" s="9"/>
      <c r="I727" s="9"/>
      <c r="J727" s="9"/>
      <c r="K727" s="9"/>
      <c r="L727" s="190"/>
      <c r="M727" s="9"/>
      <c r="N727" s="9"/>
      <c r="O727" s="9"/>
      <c r="P727" s="197"/>
      <c r="Q727" s="43"/>
      <c r="R727" s="43"/>
      <c r="S727" s="43"/>
      <c r="T727" s="43"/>
      <c r="U727" s="9"/>
    </row>
    <row r="728" spans="1:21" ht="12.75" x14ac:dyDescent="0.2">
      <c r="A728" s="9"/>
      <c r="B728" s="9"/>
      <c r="C728" s="9"/>
      <c r="D728" s="9"/>
      <c r="E728" s="9"/>
      <c r="F728" s="9"/>
      <c r="G728" s="9"/>
      <c r="H728" s="9"/>
      <c r="I728" s="9"/>
      <c r="J728" s="9"/>
      <c r="K728" s="9"/>
      <c r="L728" s="190"/>
      <c r="M728" s="9"/>
      <c r="N728" s="9"/>
      <c r="O728" s="9"/>
      <c r="P728" s="197"/>
      <c r="Q728" s="43"/>
      <c r="R728" s="43"/>
      <c r="S728" s="43"/>
      <c r="T728" s="43"/>
      <c r="U728" s="9"/>
    </row>
    <row r="729" spans="1:21" ht="12.75" x14ac:dyDescent="0.2">
      <c r="A729" s="9"/>
      <c r="B729" s="9"/>
      <c r="C729" s="9"/>
      <c r="D729" s="9"/>
      <c r="E729" s="9"/>
      <c r="F729" s="9"/>
      <c r="G729" s="9"/>
      <c r="H729" s="9"/>
      <c r="I729" s="9"/>
      <c r="J729" s="9"/>
      <c r="K729" s="9"/>
      <c r="L729" s="190"/>
      <c r="M729" s="9"/>
      <c r="N729" s="9"/>
      <c r="O729" s="9"/>
      <c r="P729" s="197"/>
      <c r="Q729" s="43"/>
      <c r="R729" s="43"/>
      <c r="S729" s="43"/>
      <c r="T729" s="43"/>
      <c r="U729" s="9"/>
    </row>
    <row r="730" spans="1:21" ht="12.75" x14ac:dyDescent="0.2">
      <c r="A730" s="9"/>
      <c r="B730" s="9"/>
      <c r="C730" s="9"/>
      <c r="D730" s="9"/>
      <c r="E730" s="9"/>
      <c r="F730" s="9"/>
      <c r="G730" s="9"/>
      <c r="H730" s="9"/>
      <c r="I730" s="9"/>
      <c r="J730" s="9"/>
      <c r="K730" s="9"/>
      <c r="L730" s="190"/>
      <c r="M730" s="9"/>
      <c r="N730" s="9"/>
      <c r="O730" s="9"/>
      <c r="P730" s="197"/>
      <c r="Q730" s="43"/>
      <c r="R730" s="43"/>
      <c r="S730" s="43"/>
      <c r="T730" s="43"/>
      <c r="U730" s="9"/>
    </row>
    <row r="731" spans="1:21" ht="12.75" x14ac:dyDescent="0.2">
      <c r="A731" s="9"/>
      <c r="B731" s="9"/>
      <c r="C731" s="9"/>
      <c r="D731" s="9"/>
      <c r="E731" s="9"/>
      <c r="F731" s="9"/>
      <c r="G731" s="9"/>
      <c r="H731" s="9"/>
      <c r="I731" s="9"/>
      <c r="J731" s="9"/>
      <c r="K731" s="9"/>
      <c r="L731" s="190"/>
      <c r="M731" s="9"/>
      <c r="N731" s="9"/>
      <c r="O731" s="9"/>
      <c r="P731" s="197"/>
      <c r="Q731" s="43"/>
      <c r="R731" s="43"/>
      <c r="S731" s="43"/>
      <c r="T731" s="43"/>
      <c r="U731" s="9"/>
    </row>
    <row r="732" spans="1:21" ht="12.75" x14ac:dyDescent="0.2">
      <c r="A732" s="9"/>
      <c r="B732" s="9"/>
      <c r="C732" s="9"/>
      <c r="D732" s="9"/>
      <c r="E732" s="9"/>
      <c r="F732" s="9"/>
      <c r="G732" s="9"/>
      <c r="H732" s="9"/>
      <c r="I732" s="9"/>
      <c r="J732" s="9"/>
      <c r="K732" s="9"/>
      <c r="L732" s="190"/>
      <c r="M732" s="9"/>
      <c r="N732" s="9"/>
      <c r="O732" s="9"/>
      <c r="P732" s="197"/>
      <c r="Q732" s="43"/>
      <c r="R732" s="43"/>
      <c r="S732" s="43"/>
      <c r="T732" s="43"/>
      <c r="U732" s="9"/>
    </row>
    <row r="733" spans="1:21" ht="12.75" x14ac:dyDescent="0.2">
      <c r="A733" s="9"/>
      <c r="B733" s="9"/>
      <c r="C733" s="9"/>
      <c r="D733" s="9"/>
      <c r="E733" s="9"/>
      <c r="F733" s="9"/>
      <c r="G733" s="9"/>
      <c r="H733" s="9"/>
      <c r="I733" s="9"/>
      <c r="J733" s="9"/>
      <c r="K733" s="9"/>
      <c r="L733" s="190"/>
      <c r="M733" s="9"/>
      <c r="N733" s="9"/>
      <c r="O733" s="9"/>
      <c r="P733" s="197"/>
      <c r="Q733" s="43"/>
      <c r="R733" s="43"/>
      <c r="S733" s="43"/>
      <c r="T733" s="43"/>
      <c r="U733" s="9"/>
    </row>
    <row r="734" spans="1:21" ht="12.75" x14ac:dyDescent="0.2">
      <c r="A734" s="9"/>
      <c r="B734" s="9"/>
      <c r="C734" s="9"/>
      <c r="D734" s="9"/>
      <c r="E734" s="9"/>
      <c r="F734" s="9"/>
      <c r="G734" s="9"/>
      <c r="H734" s="9"/>
      <c r="I734" s="9"/>
      <c r="J734" s="9"/>
      <c r="K734" s="9"/>
      <c r="L734" s="190"/>
      <c r="M734" s="9"/>
      <c r="N734" s="9"/>
      <c r="O734" s="9"/>
      <c r="P734" s="197"/>
      <c r="Q734" s="43"/>
      <c r="R734" s="43"/>
      <c r="S734" s="43"/>
      <c r="T734" s="43"/>
      <c r="U734" s="9"/>
    </row>
    <row r="735" spans="1:21" ht="12.75" x14ac:dyDescent="0.2">
      <c r="A735" s="9"/>
      <c r="B735" s="9"/>
      <c r="C735" s="9"/>
      <c r="D735" s="9"/>
      <c r="E735" s="9"/>
      <c r="F735" s="9"/>
      <c r="G735" s="9"/>
      <c r="H735" s="9"/>
      <c r="I735" s="9"/>
      <c r="J735" s="9"/>
      <c r="K735" s="9"/>
      <c r="L735" s="190"/>
      <c r="M735" s="9"/>
      <c r="N735" s="9"/>
      <c r="O735" s="9"/>
      <c r="P735" s="197"/>
      <c r="Q735" s="43"/>
      <c r="R735" s="43"/>
      <c r="S735" s="43"/>
      <c r="T735" s="43"/>
      <c r="U735" s="9"/>
    </row>
    <row r="736" spans="1:21" ht="12.75" x14ac:dyDescent="0.2">
      <c r="A736" s="9"/>
      <c r="B736" s="9"/>
      <c r="C736" s="9"/>
      <c r="D736" s="9"/>
      <c r="E736" s="9"/>
      <c r="F736" s="9"/>
      <c r="G736" s="9"/>
      <c r="H736" s="9"/>
      <c r="I736" s="9"/>
      <c r="J736" s="9"/>
      <c r="K736" s="9"/>
      <c r="L736" s="190"/>
      <c r="M736" s="9"/>
      <c r="N736" s="9"/>
      <c r="O736" s="9"/>
      <c r="P736" s="197"/>
      <c r="Q736" s="43"/>
      <c r="R736" s="43"/>
      <c r="S736" s="43"/>
      <c r="T736" s="43"/>
      <c r="U736" s="9"/>
    </row>
    <row r="737" spans="1:21" ht="12.75" x14ac:dyDescent="0.2">
      <c r="A737" s="9"/>
      <c r="B737" s="9"/>
      <c r="C737" s="9"/>
      <c r="D737" s="9"/>
      <c r="E737" s="9"/>
      <c r="F737" s="9"/>
      <c r="G737" s="9"/>
      <c r="H737" s="9"/>
      <c r="I737" s="9"/>
      <c r="J737" s="9"/>
      <c r="K737" s="9"/>
      <c r="L737" s="190"/>
      <c r="M737" s="9"/>
      <c r="N737" s="9"/>
      <c r="O737" s="9"/>
      <c r="P737" s="197"/>
      <c r="Q737" s="43"/>
      <c r="R737" s="43"/>
      <c r="S737" s="43"/>
      <c r="T737" s="43"/>
      <c r="U737" s="9"/>
    </row>
    <row r="738" spans="1:21" ht="12.75" x14ac:dyDescent="0.2">
      <c r="A738" s="9"/>
      <c r="B738" s="9"/>
      <c r="C738" s="9"/>
      <c r="D738" s="9"/>
      <c r="E738" s="9"/>
      <c r="F738" s="9"/>
      <c r="G738" s="9"/>
      <c r="H738" s="9"/>
      <c r="I738" s="9"/>
      <c r="J738" s="9"/>
      <c r="K738" s="9"/>
      <c r="L738" s="190"/>
      <c r="M738" s="9"/>
      <c r="N738" s="9"/>
      <c r="O738" s="9"/>
      <c r="P738" s="197"/>
      <c r="Q738" s="43"/>
      <c r="R738" s="43"/>
      <c r="S738" s="43"/>
      <c r="T738" s="43"/>
      <c r="U738" s="9"/>
    </row>
    <row r="739" spans="1:21" ht="12.75" x14ac:dyDescent="0.2">
      <c r="A739" s="9"/>
      <c r="B739" s="9"/>
      <c r="C739" s="9"/>
      <c r="D739" s="9"/>
      <c r="E739" s="9"/>
      <c r="F739" s="9"/>
      <c r="G739" s="9"/>
      <c r="H739" s="9"/>
      <c r="I739" s="9"/>
      <c r="J739" s="9"/>
      <c r="K739" s="9"/>
      <c r="L739" s="190"/>
      <c r="M739" s="9"/>
      <c r="N739" s="9"/>
      <c r="O739" s="9"/>
      <c r="P739" s="197"/>
      <c r="Q739" s="43"/>
      <c r="R739" s="43"/>
      <c r="S739" s="43"/>
      <c r="T739" s="43"/>
      <c r="U739" s="9"/>
    </row>
    <row r="740" spans="1:21" ht="12.75" x14ac:dyDescent="0.2">
      <c r="A740" s="9"/>
      <c r="B740" s="9"/>
      <c r="C740" s="9"/>
      <c r="D740" s="9"/>
      <c r="E740" s="9"/>
      <c r="F740" s="9"/>
      <c r="G740" s="9"/>
      <c r="H740" s="9"/>
      <c r="I740" s="9"/>
      <c r="J740" s="9"/>
      <c r="K740" s="9"/>
      <c r="L740" s="190"/>
      <c r="M740" s="9"/>
      <c r="N740" s="9"/>
      <c r="O740" s="9"/>
      <c r="P740" s="197"/>
      <c r="Q740" s="43"/>
      <c r="R740" s="43"/>
      <c r="S740" s="43"/>
      <c r="T740" s="43"/>
      <c r="U740" s="9"/>
    </row>
    <row r="741" spans="1:21" ht="12.75" x14ac:dyDescent="0.2">
      <c r="A741" s="9"/>
      <c r="B741" s="9"/>
      <c r="C741" s="9"/>
      <c r="D741" s="9"/>
      <c r="E741" s="9"/>
      <c r="F741" s="9"/>
      <c r="G741" s="9"/>
      <c r="H741" s="9"/>
      <c r="I741" s="9"/>
      <c r="J741" s="9"/>
      <c r="K741" s="9"/>
      <c r="L741" s="190"/>
      <c r="M741" s="9"/>
      <c r="N741" s="9"/>
      <c r="O741" s="9"/>
      <c r="P741" s="197"/>
      <c r="Q741" s="43"/>
      <c r="R741" s="43"/>
      <c r="S741" s="43"/>
      <c r="T741" s="43"/>
      <c r="U741" s="9"/>
    </row>
    <row r="742" spans="1:21" ht="12.75" x14ac:dyDescent="0.2">
      <c r="A742" s="9"/>
      <c r="B742" s="9"/>
      <c r="C742" s="9"/>
      <c r="D742" s="9"/>
      <c r="E742" s="9"/>
      <c r="F742" s="9"/>
      <c r="G742" s="9"/>
      <c r="H742" s="9"/>
      <c r="I742" s="9"/>
      <c r="J742" s="9"/>
      <c r="K742" s="9"/>
      <c r="L742" s="190"/>
      <c r="M742" s="9"/>
      <c r="N742" s="9"/>
      <c r="O742" s="9"/>
      <c r="P742" s="197"/>
      <c r="Q742" s="43"/>
      <c r="R742" s="43"/>
      <c r="S742" s="43"/>
      <c r="T742" s="43"/>
      <c r="U742" s="9"/>
    </row>
    <row r="743" spans="1:21" ht="12.75" x14ac:dyDescent="0.2">
      <c r="A743" s="9"/>
      <c r="B743" s="9"/>
      <c r="C743" s="9"/>
      <c r="D743" s="9"/>
      <c r="E743" s="9"/>
      <c r="F743" s="9"/>
      <c r="G743" s="9"/>
      <c r="H743" s="9"/>
      <c r="I743" s="9"/>
      <c r="J743" s="9"/>
      <c r="K743" s="9"/>
      <c r="L743" s="190"/>
      <c r="M743" s="9"/>
      <c r="N743" s="9"/>
      <c r="O743" s="9"/>
      <c r="P743" s="197"/>
      <c r="Q743" s="43"/>
      <c r="R743" s="43"/>
      <c r="S743" s="43"/>
      <c r="T743" s="43"/>
      <c r="U743" s="9"/>
    </row>
    <row r="744" spans="1:21" ht="12.75" x14ac:dyDescent="0.2">
      <c r="A744" s="9"/>
      <c r="B744" s="9"/>
      <c r="C744" s="9"/>
      <c r="D744" s="9"/>
      <c r="E744" s="9"/>
      <c r="F744" s="9"/>
      <c r="G744" s="9"/>
      <c r="H744" s="9"/>
      <c r="I744" s="9"/>
      <c r="J744" s="9"/>
      <c r="K744" s="9"/>
      <c r="L744" s="190"/>
      <c r="M744" s="9"/>
      <c r="N744" s="9"/>
      <c r="O744" s="9"/>
      <c r="P744" s="197"/>
      <c r="Q744" s="43"/>
      <c r="R744" s="43"/>
      <c r="S744" s="43"/>
      <c r="T744" s="43"/>
      <c r="U744" s="9"/>
    </row>
    <row r="745" spans="1:21" ht="12.75" x14ac:dyDescent="0.2">
      <c r="A745" s="9"/>
      <c r="B745" s="9"/>
      <c r="C745" s="9"/>
      <c r="D745" s="9"/>
      <c r="E745" s="9"/>
      <c r="F745" s="9"/>
      <c r="G745" s="9"/>
      <c r="H745" s="9"/>
      <c r="I745" s="9"/>
      <c r="J745" s="9"/>
      <c r="K745" s="9"/>
      <c r="L745" s="190"/>
      <c r="M745" s="9"/>
      <c r="N745" s="9"/>
      <c r="O745" s="9"/>
      <c r="P745" s="197"/>
      <c r="Q745" s="43"/>
      <c r="R745" s="43"/>
      <c r="S745" s="43"/>
      <c r="T745" s="43"/>
      <c r="U745" s="9"/>
    </row>
    <row r="746" spans="1:21" ht="12.75" x14ac:dyDescent="0.2">
      <c r="A746" s="9"/>
      <c r="B746" s="9"/>
      <c r="C746" s="9"/>
      <c r="D746" s="9"/>
      <c r="E746" s="9"/>
      <c r="F746" s="9"/>
      <c r="G746" s="9"/>
      <c r="H746" s="9"/>
      <c r="I746" s="9"/>
      <c r="J746" s="9"/>
      <c r="K746" s="9"/>
      <c r="L746" s="190"/>
      <c r="M746" s="9"/>
      <c r="N746" s="9"/>
      <c r="O746" s="9"/>
      <c r="P746" s="197"/>
      <c r="Q746" s="43"/>
      <c r="R746" s="43"/>
      <c r="S746" s="43"/>
      <c r="T746" s="43"/>
      <c r="U746" s="9"/>
    </row>
    <row r="747" spans="1:21" ht="12.75" x14ac:dyDescent="0.2">
      <c r="A747" s="9"/>
      <c r="B747" s="9"/>
      <c r="C747" s="9"/>
      <c r="D747" s="9"/>
      <c r="E747" s="9"/>
      <c r="F747" s="9"/>
      <c r="G747" s="9"/>
      <c r="H747" s="9"/>
      <c r="I747" s="9"/>
      <c r="J747" s="9"/>
      <c r="K747" s="9"/>
      <c r="L747" s="190"/>
      <c r="M747" s="9"/>
      <c r="N747" s="9"/>
      <c r="O747" s="9"/>
      <c r="P747" s="197"/>
      <c r="Q747" s="43"/>
      <c r="R747" s="43"/>
      <c r="S747" s="43"/>
      <c r="T747" s="43"/>
      <c r="U747" s="9"/>
    </row>
    <row r="748" spans="1:21" ht="12.75" x14ac:dyDescent="0.2">
      <c r="A748" s="9"/>
      <c r="B748" s="9"/>
      <c r="C748" s="9"/>
      <c r="D748" s="9"/>
      <c r="E748" s="9"/>
      <c r="F748" s="9"/>
      <c r="G748" s="9"/>
      <c r="H748" s="9"/>
      <c r="I748" s="9"/>
      <c r="J748" s="9"/>
      <c r="K748" s="9"/>
      <c r="L748" s="190"/>
      <c r="M748" s="9"/>
      <c r="N748" s="9"/>
      <c r="O748" s="9"/>
      <c r="P748" s="197"/>
      <c r="Q748" s="43"/>
      <c r="R748" s="43"/>
      <c r="S748" s="43"/>
      <c r="T748" s="43"/>
      <c r="U748" s="9"/>
    </row>
    <row r="749" spans="1:21" ht="12.75" x14ac:dyDescent="0.2">
      <c r="A749" s="9"/>
      <c r="B749" s="9"/>
      <c r="C749" s="9"/>
      <c r="D749" s="9"/>
      <c r="E749" s="9"/>
      <c r="F749" s="9"/>
      <c r="G749" s="9"/>
      <c r="H749" s="9"/>
      <c r="I749" s="9"/>
      <c r="J749" s="9"/>
      <c r="K749" s="9"/>
      <c r="L749" s="190"/>
      <c r="M749" s="9"/>
      <c r="N749" s="9"/>
      <c r="O749" s="9"/>
      <c r="P749" s="197"/>
      <c r="Q749" s="43"/>
      <c r="R749" s="43"/>
      <c r="S749" s="43"/>
      <c r="T749" s="43"/>
      <c r="U749" s="9"/>
    </row>
    <row r="750" spans="1:21" ht="12.75" x14ac:dyDescent="0.2">
      <c r="A750" s="9"/>
      <c r="B750" s="9"/>
      <c r="C750" s="9"/>
      <c r="D750" s="9"/>
      <c r="E750" s="9"/>
      <c r="F750" s="9"/>
      <c r="G750" s="9"/>
      <c r="H750" s="9"/>
      <c r="I750" s="9"/>
      <c r="J750" s="9"/>
      <c r="K750" s="9"/>
      <c r="L750" s="190"/>
      <c r="M750" s="9"/>
      <c r="N750" s="9"/>
      <c r="O750" s="9"/>
      <c r="P750" s="197"/>
      <c r="Q750" s="43"/>
      <c r="R750" s="43"/>
      <c r="S750" s="43"/>
      <c r="T750" s="43"/>
      <c r="U750" s="9"/>
    </row>
    <row r="751" spans="1:21" ht="12.75" x14ac:dyDescent="0.2">
      <c r="A751" s="9"/>
      <c r="B751" s="9"/>
      <c r="C751" s="9"/>
      <c r="D751" s="9"/>
      <c r="E751" s="9"/>
      <c r="F751" s="9"/>
      <c r="G751" s="9"/>
      <c r="H751" s="9"/>
      <c r="I751" s="9"/>
      <c r="J751" s="9"/>
      <c r="K751" s="9"/>
      <c r="L751" s="190"/>
      <c r="M751" s="9"/>
      <c r="N751" s="9"/>
      <c r="O751" s="9"/>
      <c r="P751" s="197"/>
      <c r="Q751" s="43"/>
      <c r="R751" s="43"/>
      <c r="S751" s="43"/>
      <c r="T751" s="43"/>
      <c r="U751" s="9"/>
    </row>
    <row r="752" spans="1:21" ht="12.75" x14ac:dyDescent="0.2">
      <c r="A752" s="9"/>
      <c r="B752" s="9"/>
      <c r="C752" s="9"/>
      <c r="D752" s="9"/>
      <c r="E752" s="9"/>
      <c r="F752" s="9"/>
      <c r="G752" s="9"/>
      <c r="H752" s="9"/>
      <c r="I752" s="9"/>
      <c r="J752" s="9"/>
      <c r="K752" s="9"/>
      <c r="L752" s="190"/>
      <c r="M752" s="9"/>
      <c r="N752" s="9"/>
      <c r="O752" s="9"/>
      <c r="P752" s="197"/>
      <c r="Q752" s="43"/>
      <c r="R752" s="43"/>
      <c r="S752" s="43"/>
      <c r="T752" s="43"/>
      <c r="U752" s="9"/>
    </row>
    <row r="753" spans="1:21" ht="12.75" x14ac:dyDescent="0.2">
      <c r="A753" s="9"/>
      <c r="B753" s="9"/>
      <c r="C753" s="9"/>
      <c r="D753" s="9"/>
      <c r="E753" s="9"/>
      <c r="F753" s="9"/>
      <c r="G753" s="9"/>
      <c r="H753" s="9"/>
      <c r="I753" s="9"/>
      <c r="J753" s="9"/>
      <c r="K753" s="9"/>
      <c r="L753" s="190"/>
      <c r="M753" s="9"/>
      <c r="N753" s="9"/>
      <c r="O753" s="9"/>
      <c r="P753" s="197"/>
      <c r="Q753" s="43"/>
      <c r="R753" s="43"/>
      <c r="S753" s="43"/>
      <c r="T753" s="43"/>
      <c r="U753" s="9"/>
    </row>
    <row r="754" spans="1:21" ht="12.75" x14ac:dyDescent="0.2">
      <c r="A754" s="9"/>
      <c r="B754" s="9"/>
      <c r="C754" s="9"/>
      <c r="D754" s="9"/>
      <c r="E754" s="9"/>
      <c r="F754" s="9"/>
      <c r="G754" s="9"/>
      <c r="H754" s="9"/>
      <c r="I754" s="9"/>
      <c r="J754" s="9"/>
      <c r="K754" s="9"/>
      <c r="L754" s="190"/>
      <c r="M754" s="9"/>
      <c r="N754" s="9"/>
      <c r="O754" s="9"/>
      <c r="P754" s="197"/>
      <c r="Q754" s="43"/>
      <c r="R754" s="43"/>
      <c r="S754" s="43"/>
      <c r="T754" s="43"/>
      <c r="U754" s="9"/>
    </row>
    <row r="755" spans="1:21" ht="12.75" x14ac:dyDescent="0.2">
      <c r="A755" s="9"/>
      <c r="B755" s="9"/>
      <c r="C755" s="9"/>
      <c r="D755" s="9"/>
      <c r="E755" s="9"/>
      <c r="F755" s="9"/>
      <c r="G755" s="9"/>
      <c r="H755" s="9"/>
      <c r="I755" s="9"/>
      <c r="J755" s="9"/>
      <c r="K755" s="9"/>
      <c r="L755" s="190"/>
      <c r="M755" s="9"/>
      <c r="N755" s="9"/>
      <c r="O755" s="9"/>
      <c r="P755" s="197"/>
      <c r="Q755" s="43"/>
      <c r="R755" s="43"/>
      <c r="S755" s="43"/>
      <c r="T755" s="43"/>
      <c r="U755" s="9"/>
    </row>
    <row r="756" spans="1:21" ht="12.75" x14ac:dyDescent="0.2">
      <c r="A756" s="9"/>
      <c r="B756" s="9"/>
      <c r="C756" s="9"/>
      <c r="D756" s="9"/>
      <c r="E756" s="9"/>
      <c r="F756" s="9"/>
      <c r="G756" s="9"/>
      <c r="H756" s="9"/>
      <c r="I756" s="9"/>
      <c r="J756" s="9"/>
      <c r="K756" s="9"/>
      <c r="L756" s="190"/>
      <c r="M756" s="9"/>
      <c r="N756" s="9"/>
      <c r="O756" s="9"/>
      <c r="P756" s="197"/>
      <c r="Q756" s="43"/>
      <c r="R756" s="43"/>
      <c r="S756" s="43"/>
      <c r="T756" s="43"/>
      <c r="U756" s="9"/>
    </row>
    <row r="757" spans="1:21" ht="12.75" x14ac:dyDescent="0.2">
      <c r="A757" s="9"/>
      <c r="B757" s="9"/>
      <c r="C757" s="9"/>
      <c r="D757" s="9"/>
      <c r="E757" s="9"/>
      <c r="F757" s="9"/>
      <c r="G757" s="9"/>
      <c r="H757" s="9"/>
      <c r="I757" s="9"/>
      <c r="J757" s="9"/>
      <c r="K757" s="9"/>
      <c r="L757" s="190"/>
      <c r="M757" s="9"/>
      <c r="N757" s="9"/>
      <c r="O757" s="9"/>
      <c r="P757" s="197"/>
      <c r="Q757" s="43"/>
      <c r="R757" s="43"/>
      <c r="S757" s="43"/>
      <c r="T757" s="43"/>
      <c r="U757" s="9"/>
    </row>
    <row r="758" spans="1:21" ht="12.75" x14ac:dyDescent="0.2">
      <c r="A758" s="9"/>
      <c r="B758" s="9"/>
      <c r="C758" s="9"/>
      <c r="D758" s="9"/>
      <c r="E758" s="9"/>
      <c r="F758" s="9"/>
      <c r="G758" s="9"/>
      <c r="H758" s="9"/>
      <c r="I758" s="9"/>
      <c r="J758" s="9"/>
      <c r="K758" s="9"/>
      <c r="L758" s="190"/>
      <c r="M758" s="9"/>
      <c r="N758" s="9"/>
      <c r="O758" s="9"/>
      <c r="P758" s="197"/>
      <c r="Q758" s="43"/>
      <c r="R758" s="43"/>
      <c r="S758" s="43"/>
      <c r="T758" s="43"/>
      <c r="U758" s="9"/>
    </row>
    <row r="759" spans="1:21" ht="12.75" x14ac:dyDescent="0.2">
      <c r="A759" s="9"/>
      <c r="B759" s="9"/>
      <c r="C759" s="9"/>
      <c r="D759" s="9"/>
      <c r="E759" s="9"/>
      <c r="F759" s="9"/>
      <c r="G759" s="9"/>
      <c r="H759" s="9"/>
      <c r="I759" s="9"/>
      <c r="J759" s="9"/>
      <c r="K759" s="9"/>
      <c r="L759" s="190"/>
      <c r="M759" s="9"/>
      <c r="N759" s="9"/>
      <c r="O759" s="9"/>
      <c r="P759" s="197"/>
      <c r="Q759" s="43"/>
      <c r="R759" s="43"/>
      <c r="S759" s="43"/>
      <c r="T759" s="43"/>
      <c r="U759" s="9"/>
    </row>
    <row r="760" spans="1:21" ht="12.75" x14ac:dyDescent="0.2">
      <c r="A760" s="9"/>
      <c r="B760" s="9"/>
      <c r="C760" s="9"/>
      <c r="D760" s="9"/>
      <c r="E760" s="9"/>
      <c r="F760" s="9"/>
      <c r="G760" s="9"/>
      <c r="H760" s="9"/>
      <c r="I760" s="9"/>
      <c r="J760" s="9"/>
      <c r="K760" s="9"/>
      <c r="L760" s="190"/>
      <c r="M760" s="9"/>
      <c r="N760" s="9"/>
      <c r="O760" s="9"/>
      <c r="P760" s="197"/>
      <c r="Q760" s="43"/>
      <c r="R760" s="43"/>
      <c r="S760" s="43"/>
      <c r="T760" s="43"/>
      <c r="U760" s="9"/>
    </row>
    <row r="761" spans="1:21" ht="12.75" x14ac:dyDescent="0.2">
      <c r="A761" s="9"/>
      <c r="B761" s="9"/>
      <c r="C761" s="9"/>
      <c r="D761" s="9"/>
      <c r="E761" s="9"/>
      <c r="F761" s="9"/>
      <c r="G761" s="9"/>
      <c r="H761" s="9"/>
      <c r="I761" s="9"/>
      <c r="J761" s="9"/>
      <c r="K761" s="9"/>
      <c r="L761" s="190"/>
      <c r="M761" s="9"/>
      <c r="N761" s="9"/>
      <c r="O761" s="9"/>
      <c r="P761" s="197"/>
      <c r="Q761" s="43"/>
      <c r="R761" s="43"/>
      <c r="S761" s="43"/>
      <c r="T761" s="43"/>
      <c r="U761" s="9"/>
    </row>
    <row r="762" spans="1:21" ht="12.75" x14ac:dyDescent="0.2">
      <c r="A762" s="9"/>
      <c r="B762" s="9"/>
      <c r="C762" s="9"/>
      <c r="D762" s="9"/>
      <c r="E762" s="9"/>
      <c r="F762" s="9"/>
      <c r="G762" s="9"/>
      <c r="H762" s="9"/>
      <c r="I762" s="9"/>
      <c r="J762" s="9"/>
      <c r="K762" s="9"/>
      <c r="L762" s="190"/>
      <c r="M762" s="9"/>
      <c r="N762" s="9"/>
      <c r="O762" s="9"/>
      <c r="P762" s="197"/>
      <c r="Q762" s="43"/>
      <c r="R762" s="43"/>
      <c r="S762" s="43"/>
      <c r="T762" s="43"/>
      <c r="U762" s="9"/>
    </row>
    <row r="763" spans="1:21" ht="12.75" x14ac:dyDescent="0.2">
      <c r="A763" s="9"/>
      <c r="B763" s="9"/>
      <c r="C763" s="9"/>
      <c r="D763" s="9"/>
      <c r="E763" s="9"/>
      <c r="F763" s="9"/>
      <c r="G763" s="9"/>
      <c r="H763" s="9"/>
      <c r="I763" s="9"/>
      <c r="J763" s="9"/>
      <c r="K763" s="9"/>
      <c r="L763" s="190"/>
      <c r="M763" s="9"/>
      <c r="N763" s="9"/>
      <c r="O763" s="9"/>
      <c r="P763" s="197"/>
      <c r="Q763" s="43"/>
      <c r="R763" s="43"/>
      <c r="S763" s="43"/>
      <c r="T763" s="43"/>
      <c r="U763" s="9"/>
    </row>
    <row r="764" spans="1:21" ht="12.75" x14ac:dyDescent="0.2">
      <c r="A764" s="9"/>
      <c r="B764" s="9"/>
      <c r="C764" s="9"/>
      <c r="D764" s="9"/>
      <c r="E764" s="9"/>
      <c r="F764" s="9"/>
      <c r="G764" s="9"/>
      <c r="H764" s="9"/>
      <c r="I764" s="9"/>
      <c r="J764" s="9"/>
      <c r="K764" s="9"/>
      <c r="L764" s="190"/>
      <c r="M764" s="9"/>
      <c r="N764" s="9"/>
      <c r="O764" s="9"/>
      <c r="P764" s="197"/>
      <c r="Q764" s="43"/>
      <c r="R764" s="43"/>
      <c r="S764" s="43"/>
      <c r="T764" s="43"/>
      <c r="U764" s="9"/>
    </row>
    <row r="765" spans="1:21" ht="12.75" x14ac:dyDescent="0.2">
      <c r="A765" s="9"/>
      <c r="B765" s="9"/>
      <c r="C765" s="9"/>
      <c r="D765" s="9"/>
      <c r="E765" s="9"/>
      <c r="F765" s="9"/>
      <c r="G765" s="9"/>
      <c r="H765" s="9"/>
      <c r="I765" s="9"/>
      <c r="J765" s="9"/>
      <c r="K765" s="9"/>
      <c r="L765" s="190"/>
      <c r="M765" s="9"/>
      <c r="N765" s="9"/>
      <c r="O765" s="9"/>
      <c r="P765" s="197"/>
      <c r="Q765" s="43"/>
      <c r="R765" s="43"/>
      <c r="S765" s="43"/>
      <c r="T765" s="43"/>
      <c r="U765" s="9"/>
    </row>
    <row r="766" spans="1:21" ht="12.75" x14ac:dyDescent="0.2">
      <c r="A766" s="9"/>
      <c r="B766" s="9"/>
      <c r="C766" s="9"/>
      <c r="D766" s="9"/>
      <c r="E766" s="9"/>
      <c r="F766" s="9"/>
      <c r="G766" s="9"/>
      <c r="H766" s="9"/>
      <c r="I766" s="9"/>
      <c r="J766" s="9"/>
      <c r="K766" s="9"/>
      <c r="L766" s="190"/>
      <c r="M766" s="9"/>
      <c r="N766" s="9"/>
      <c r="O766" s="9"/>
      <c r="P766" s="197"/>
      <c r="Q766" s="43"/>
      <c r="R766" s="43"/>
      <c r="S766" s="43"/>
      <c r="T766" s="43"/>
      <c r="U766" s="9"/>
    </row>
    <row r="767" spans="1:21" ht="12.75" x14ac:dyDescent="0.2">
      <c r="A767" s="9"/>
      <c r="B767" s="9"/>
      <c r="C767" s="9"/>
      <c r="D767" s="9"/>
      <c r="E767" s="9"/>
      <c r="F767" s="9"/>
      <c r="G767" s="9"/>
      <c r="H767" s="9"/>
      <c r="I767" s="9"/>
      <c r="J767" s="9"/>
      <c r="K767" s="9"/>
      <c r="L767" s="190"/>
      <c r="M767" s="9"/>
      <c r="N767" s="9"/>
      <c r="O767" s="9"/>
      <c r="P767" s="197"/>
      <c r="Q767" s="43"/>
      <c r="R767" s="43"/>
      <c r="S767" s="43"/>
      <c r="T767" s="43"/>
      <c r="U767" s="9"/>
    </row>
    <row r="768" spans="1:21" ht="12.75" x14ac:dyDescent="0.2">
      <c r="A768" s="9"/>
      <c r="B768" s="9"/>
      <c r="C768" s="9"/>
      <c r="D768" s="9"/>
      <c r="E768" s="9"/>
      <c r="F768" s="9"/>
      <c r="G768" s="9"/>
      <c r="H768" s="9"/>
      <c r="I768" s="9"/>
      <c r="J768" s="9"/>
      <c r="K768" s="9"/>
      <c r="L768" s="190"/>
      <c r="M768" s="9"/>
      <c r="N768" s="9"/>
      <c r="O768" s="9"/>
      <c r="P768" s="197"/>
      <c r="Q768" s="43"/>
      <c r="R768" s="43"/>
      <c r="S768" s="43"/>
      <c r="T768" s="43"/>
      <c r="U768" s="9"/>
    </row>
    <row r="769" spans="1:21" ht="12.75" x14ac:dyDescent="0.2">
      <c r="A769" s="9"/>
      <c r="B769" s="9"/>
      <c r="C769" s="9"/>
      <c r="D769" s="9"/>
      <c r="E769" s="9"/>
      <c r="F769" s="9"/>
      <c r="G769" s="9"/>
      <c r="H769" s="9"/>
      <c r="I769" s="9"/>
      <c r="J769" s="9"/>
      <c r="K769" s="9"/>
      <c r="L769" s="190"/>
      <c r="M769" s="9"/>
      <c r="N769" s="9"/>
      <c r="O769" s="9"/>
      <c r="P769" s="197"/>
      <c r="Q769" s="43"/>
      <c r="R769" s="43"/>
      <c r="S769" s="43"/>
      <c r="T769" s="43"/>
      <c r="U769" s="9"/>
    </row>
    <row r="770" spans="1:21" ht="12.75" x14ac:dyDescent="0.2">
      <c r="A770" s="9"/>
      <c r="B770" s="9"/>
      <c r="C770" s="9"/>
      <c r="D770" s="9"/>
      <c r="E770" s="9"/>
      <c r="F770" s="9"/>
      <c r="G770" s="9"/>
      <c r="H770" s="9"/>
      <c r="I770" s="9"/>
      <c r="J770" s="9"/>
      <c r="K770" s="9"/>
      <c r="L770" s="190"/>
      <c r="M770" s="9"/>
      <c r="N770" s="9"/>
      <c r="O770" s="9"/>
      <c r="P770" s="197"/>
      <c r="Q770" s="43"/>
      <c r="R770" s="43"/>
      <c r="S770" s="43"/>
      <c r="T770" s="43"/>
      <c r="U770" s="9"/>
    </row>
    <row r="771" spans="1:21" ht="12.75" x14ac:dyDescent="0.2">
      <c r="A771" s="9"/>
      <c r="B771" s="9"/>
      <c r="C771" s="9"/>
      <c r="D771" s="9"/>
      <c r="E771" s="9"/>
      <c r="F771" s="9"/>
      <c r="G771" s="9"/>
      <c r="H771" s="9"/>
      <c r="I771" s="9"/>
      <c r="J771" s="9"/>
      <c r="K771" s="9"/>
      <c r="L771" s="190"/>
      <c r="M771" s="9"/>
      <c r="N771" s="9"/>
      <c r="O771" s="9"/>
      <c r="P771" s="197"/>
      <c r="Q771" s="43"/>
      <c r="R771" s="43"/>
      <c r="S771" s="43"/>
      <c r="T771" s="43"/>
      <c r="U771" s="9"/>
    </row>
    <row r="772" spans="1:21" ht="12.75" x14ac:dyDescent="0.2">
      <c r="A772" s="9"/>
      <c r="B772" s="9"/>
      <c r="C772" s="9"/>
      <c r="D772" s="9"/>
      <c r="E772" s="9"/>
      <c r="F772" s="9"/>
      <c r="G772" s="9"/>
      <c r="H772" s="9"/>
      <c r="I772" s="9"/>
      <c r="J772" s="9"/>
      <c r="K772" s="9"/>
      <c r="L772" s="190"/>
      <c r="M772" s="9"/>
      <c r="N772" s="9"/>
      <c r="O772" s="9"/>
      <c r="P772" s="197"/>
      <c r="Q772" s="43"/>
      <c r="R772" s="43"/>
      <c r="S772" s="43"/>
      <c r="T772" s="43"/>
      <c r="U772" s="9"/>
    </row>
    <row r="773" spans="1:21" ht="12.75" x14ac:dyDescent="0.2">
      <c r="A773" s="9"/>
      <c r="B773" s="9"/>
      <c r="C773" s="9"/>
      <c r="D773" s="9"/>
      <c r="E773" s="9"/>
      <c r="F773" s="9"/>
      <c r="G773" s="9"/>
      <c r="H773" s="9"/>
      <c r="I773" s="9"/>
      <c r="J773" s="9"/>
      <c r="K773" s="9"/>
      <c r="L773" s="190"/>
      <c r="M773" s="9"/>
      <c r="N773" s="9"/>
      <c r="O773" s="9"/>
      <c r="P773" s="197"/>
      <c r="Q773" s="43"/>
      <c r="R773" s="43"/>
      <c r="S773" s="43"/>
      <c r="T773" s="43"/>
      <c r="U773" s="9"/>
    </row>
    <row r="774" spans="1:21" ht="12.75" x14ac:dyDescent="0.2">
      <c r="A774" s="9"/>
      <c r="B774" s="9"/>
      <c r="C774" s="9"/>
      <c r="D774" s="9"/>
      <c r="E774" s="9"/>
      <c r="F774" s="9"/>
      <c r="G774" s="9"/>
      <c r="H774" s="9"/>
      <c r="I774" s="9"/>
      <c r="J774" s="9"/>
      <c r="K774" s="9"/>
      <c r="L774" s="190"/>
      <c r="M774" s="9"/>
      <c r="N774" s="9"/>
      <c r="O774" s="9"/>
      <c r="P774" s="197"/>
      <c r="Q774" s="43"/>
      <c r="R774" s="43"/>
      <c r="S774" s="43"/>
      <c r="T774" s="43"/>
      <c r="U774" s="9"/>
    </row>
    <row r="775" spans="1:21" ht="12.75" x14ac:dyDescent="0.2">
      <c r="A775" s="9"/>
      <c r="B775" s="9"/>
      <c r="C775" s="9"/>
      <c r="D775" s="9"/>
      <c r="E775" s="9"/>
      <c r="F775" s="9"/>
      <c r="G775" s="9"/>
      <c r="H775" s="9"/>
      <c r="I775" s="9"/>
      <c r="J775" s="9"/>
      <c r="K775" s="9"/>
      <c r="L775" s="190"/>
      <c r="M775" s="9"/>
      <c r="N775" s="9"/>
      <c r="O775" s="9"/>
      <c r="P775" s="197"/>
      <c r="Q775" s="43"/>
      <c r="R775" s="43"/>
      <c r="S775" s="43"/>
      <c r="T775" s="43"/>
      <c r="U775" s="9"/>
    </row>
    <row r="776" spans="1:21" ht="12.75" x14ac:dyDescent="0.2">
      <c r="A776" s="9"/>
      <c r="B776" s="9"/>
      <c r="C776" s="9"/>
      <c r="D776" s="9"/>
      <c r="E776" s="9"/>
      <c r="F776" s="9"/>
      <c r="G776" s="9"/>
      <c r="H776" s="9"/>
      <c r="I776" s="9"/>
      <c r="J776" s="9"/>
      <c r="K776" s="9"/>
      <c r="L776" s="190"/>
      <c r="M776" s="9"/>
      <c r="N776" s="9"/>
      <c r="O776" s="9"/>
      <c r="P776" s="197"/>
      <c r="Q776" s="43"/>
      <c r="R776" s="43"/>
      <c r="S776" s="43"/>
      <c r="T776" s="43"/>
      <c r="U776" s="9"/>
    </row>
    <row r="777" spans="1:21" ht="12.75" x14ac:dyDescent="0.2">
      <c r="A777" s="9"/>
      <c r="B777" s="9"/>
      <c r="C777" s="9"/>
      <c r="D777" s="9"/>
      <c r="E777" s="9"/>
      <c r="F777" s="9"/>
      <c r="G777" s="9"/>
      <c r="H777" s="9"/>
      <c r="I777" s="9"/>
      <c r="J777" s="9"/>
      <c r="K777" s="9"/>
      <c r="L777" s="190"/>
      <c r="M777" s="9"/>
      <c r="N777" s="9"/>
      <c r="O777" s="9"/>
      <c r="P777" s="197"/>
      <c r="Q777" s="43"/>
      <c r="R777" s="43"/>
      <c r="S777" s="43"/>
      <c r="T777" s="43"/>
      <c r="U777" s="9"/>
    </row>
    <row r="778" spans="1:21" ht="12.75" x14ac:dyDescent="0.2">
      <c r="A778" s="9"/>
      <c r="B778" s="9"/>
      <c r="C778" s="9"/>
      <c r="D778" s="9"/>
      <c r="E778" s="9"/>
      <c r="F778" s="9"/>
      <c r="G778" s="9"/>
      <c r="H778" s="9"/>
      <c r="I778" s="9"/>
      <c r="J778" s="9"/>
      <c r="K778" s="9"/>
      <c r="L778" s="190"/>
      <c r="M778" s="9"/>
      <c r="N778" s="9"/>
      <c r="O778" s="9"/>
      <c r="P778" s="197"/>
      <c r="Q778" s="43"/>
      <c r="R778" s="43"/>
      <c r="S778" s="43"/>
      <c r="T778" s="43"/>
      <c r="U778" s="9"/>
    </row>
    <row r="779" spans="1:21" ht="12.75" x14ac:dyDescent="0.2">
      <c r="A779" s="9"/>
      <c r="B779" s="9"/>
      <c r="C779" s="9"/>
      <c r="D779" s="9"/>
      <c r="E779" s="9"/>
      <c r="F779" s="9"/>
      <c r="G779" s="9"/>
      <c r="H779" s="9"/>
      <c r="I779" s="9"/>
      <c r="J779" s="9"/>
      <c r="K779" s="9"/>
      <c r="L779" s="190"/>
      <c r="M779" s="9"/>
      <c r="N779" s="9"/>
      <c r="O779" s="9"/>
      <c r="P779" s="197"/>
      <c r="Q779" s="43"/>
      <c r="R779" s="43"/>
      <c r="S779" s="43"/>
      <c r="T779" s="43"/>
      <c r="U779" s="9"/>
    </row>
    <row r="780" spans="1:21" ht="12.75" x14ac:dyDescent="0.2">
      <c r="A780" s="9"/>
      <c r="B780" s="9"/>
      <c r="C780" s="9"/>
      <c r="D780" s="9"/>
      <c r="E780" s="9"/>
      <c r="F780" s="9"/>
      <c r="G780" s="9"/>
      <c r="H780" s="9"/>
      <c r="I780" s="9"/>
      <c r="J780" s="9"/>
      <c r="K780" s="9"/>
      <c r="L780" s="190"/>
      <c r="M780" s="9"/>
      <c r="N780" s="9"/>
      <c r="O780" s="9"/>
      <c r="P780" s="197"/>
      <c r="Q780" s="43"/>
      <c r="R780" s="43"/>
      <c r="S780" s="43"/>
      <c r="T780" s="43"/>
      <c r="U780" s="9"/>
    </row>
    <row r="781" spans="1:21" ht="12.75" x14ac:dyDescent="0.2">
      <c r="A781" s="9"/>
      <c r="B781" s="9"/>
      <c r="C781" s="9"/>
      <c r="D781" s="9"/>
      <c r="E781" s="9"/>
      <c r="F781" s="9"/>
      <c r="G781" s="9"/>
      <c r="H781" s="9"/>
      <c r="I781" s="9"/>
      <c r="J781" s="9"/>
      <c r="K781" s="9"/>
      <c r="L781" s="190"/>
      <c r="M781" s="9"/>
      <c r="N781" s="9"/>
      <c r="O781" s="9"/>
      <c r="P781" s="197"/>
      <c r="Q781" s="43"/>
      <c r="R781" s="43"/>
      <c r="S781" s="43"/>
      <c r="T781" s="43"/>
      <c r="U781" s="9"/>
    </row>
    <row r="782" spans="1:21" ht="12.75" x14ac:dyDescent="0.2">
      <c r="A782" s="9"/>
      <c r="B782" s="9"/>
      <c r="C782" s="9"/>
      <c r="D782" s="9"/>
      <c r="E782" s="9"/>
      <c r="F782" s="9"/>
      <c r="G782" s="9"/>
      <c r="H782" s="9"/>
      <c r="I782" s="9"/>
      <c r="J782" s="9"/>
      <c r="K782" s="9"/>
      <c r="L782" s="190"/>
      <c r="M782" s="9"/>
      <c r="N782" s="9"/>
      <c r="O782" s="9"/>
      <c r="P782" s="197"/>
      <c r="Q782" s="43"/>
      <c r="R782" s="43"/>
      <c r="S782" s="43"/>
      <c r="T782" s="43"/>
      <c r="U782" s="9"/>
    </row>
    <row r="783" spans="1:21" ht="12.75" x14ac:dyDescent="0.2">
      <c r="A783" s="9"/>
      <c r="B783" s="9"/>
      <c r="C783" s="9"/>
      <c r="D783" s="9"/>
      <c r="E783" s="9"/>
      <c r="F783" s="9"/>
      <c r="G783" s="9"/>
      <c r="H783" s="9"/>
      <c r="I783" s="9"/>
      <c r="J783" s="9"/>
      <c r="K783" s="9"/>
      <c r="L783" s="190"/>
      <c r="M783" s="9"/>
      <c r="N783" s="9"/>
      <c r="O783" s="9"/>
      <c r="P783" s="197"/>
      <c r="Q783" s="43"/>
      <c r="R783" s="43"/>
      <c r="S783" s="43"/>
      <c r="T783" s="43"/>
      <c r="U783" s="9"/>
    </row>
    <row r="784" spans="1:21" ht="12.75" x14ac:dyDescent="0.2">
      <c r="A784" s="9"/>
      <c r="B784" s="9"/>
      <c r="C784" s="9"/>
      <c r="D784" s="9"/>
      <c r="E784" s="9"/>
      <c r="F784" s="9"/>
      <c r="G784" s="9"/>
      <c r="H784" s="9"/>
      <c r="I784" s="9"/>
      <c r="J784" s="9"/>
      <c r="K784" s="9"/>
      <c r="L784" s="190"/>
      <c r="M784" s="9"/>
      <c r="N784" s="9"/>
      <c r="O784" s="9"/>
      <c r="P784" s="197"/>
      <c r="Q784" s="43"/>
      <c r="R784" s="43"/>
      <c r="S784" s="43"/>
      <c r="T784" s="43"/>
      <c r="U784" s="9"/>
    </row>
    <row r="785" spans="1:21" ht="12.75" x14ac:dyDescent="0.2">
      <c r="A785" s="9"/>
      <c r="B785" s="9"/>
      <c r="C785" s="9"/>
      <c r="D785" s="9"/>
      <c r="E785" s="9"/>
      <c r="F785" s="9"/>
      <c r="G785" s="9"/>
      <c r="H785" s="9"/>
      <c r="I785" s="9"/>
      <c r="J785" s="9"/>
      <c r="K785" s="9"/>
      <c r="L785" s="190"/>
      <c r="M785" s="9"/>
      <c r="N785" s="9"/>
      <c r="O785" s="9"/>
      <c r="P785" s="197"/>
      <c r="Q785" s="43"/>
      <c r="R785" s="43"/>
      <c r="S785" s="43"/>
      <c r="T785" s="43"/>
      <c r="U785" s="9"/>
    </row>
    <row r="786" spans="1:21" ht="12.75" x14ac:dyDescent="0.2">
      <c r="A786" s="9"/>
      <c r="B786" s="9"/>
      <c r="C786" s="9"/>
      <c r="D786" s="9"/>
      <c r="E786" s="9"/>
      <c r="F786" s="9"/>
      <c r="G786" s="9"/>
      <c r="H786" s="9"/>
      <c r="I786" s="9"/>
      <c r="J786" s="9"/>
      <c r="K786" s="9"/>
      <c r="L786" s="190"/>
      <c r="M786" s="9"/>
      <c r="N786" s="9"/>
      <c r="O786" s="9"/>
      <c r="P786" s="197"/>
      <c r="Q786" s="43"/>
      <c r="R786" s="43"/>
      <c r="S786" s="43"/>
      <c r="T786" s="43"/>
      <c r="U786" s="9"/>
    </row>
    <row r="787" spans="1:21" ht="12.75" x14ac:dyDescent="0.2">
      <c r="A787" s="9"/>
      <c r="B787" s="9"/>
      <c r="C787" s="9"/>
      <c r="D787" s="9"/>
      <c r="E787" s="9"/>
      <c r="F787" s="9"/>
      <c r="G787" s="9"/>
      <c r="H787" s="9"/>
      <c r="I787" s="9"/>
      <c r="J787" s="9"/>
      <c r="K787" s="9"/>
      <c r="L787" s="190"/>
      <c r="M787" s="9"/>
      <c r="N787" s="9"/>
      <c r="O787" s="9"/>
      <c r="P787" s="197"/>
      <c r="Q787" s="43"/>
      <c r="R787" s="43"/>
      <c r="S787" s="43"/>
      <c r="T787" s="43"/>
      <c r="U787" s="9"/>
    </row>
    <row r="788" spans="1:21" ht="12.75" x14ac:dyDescent="0.2">
      <c r="A788" s="9"/>
      <c r="B788" s="9"/>
      <c r="C788" s="9"/>
      <c r="D788" s="9"/>
      <c r="E788" s="9"/>
      <c r="F788" s="9"/>
      <c r="G788" s="9"/>
      <c r="H788" s="9"/>
      <c r="I788" s="9"/>
      <c r="J788" s="9"/>
      <c r="K788" s="9"/>
      <c r="L788" s="190"/>
      <c r="M788" s="9"/>
      <c r="N788" s="9"/>
      <c r="O788" s="9"/>
      <c r="P788" s="197"/>
      <c r="Q788" s="43"/>
      <c r="R788" s="43"/>
      <c r="S788" s="43"/>
      <c r="T788" s="43"/>
      <c r="U788" s="9"/>
    </row>
    <row r="789" spans="1:21" ht="12.75" x14ac:dyDescent="0.2">
      <c r="A789" s="9"/>
      <c r="B789" s="9"/>
      <c r="C789" s="9"/>
      <c r="D789" s="9"/>
      <c r="E789" s="9"/>
      <c r="F789" s="9"/>
      <c r="G789" s="9"/>
      <c r="H789" s="9"/>
      <c r="I789" s="9"/>
      <c r="J789" s="9"/>
      <c r="K789" s="9"/>
      <c r="L789" s="190"/>
      <c r="M789" s="9"/>
      <c r="N789" s="9"/>
      <c r="O789" s="9"/>
      <c r="P789" s="197"/>
      <c r="Q789" s="43"/>
      <c r="R789" s="43"/>
      <c r="S789" s="43"/>
      <c r="T789" s="43"/>
      <c r="U789" s="9"/>
    </row>
    <row r="790" spans="1:21" ht="12.75" x14ac:dyDescent="0.2">
      <c r="A790" s="9"/>
      <c r="B790" s="9"/>
      <c r="C790" s="9"/>
      <c r="D790" s="9"/>
      <c r="E790" s="9"/>
      <c r="F790" s="9"/>
      <c r="G790" s="9"/>
      <c r="H790" s="9"/>
      <c r="I790" s="9"/>
      <c r="J790" s="9"/>
      <c r="K790" s="9"/>
      <c r="L790" s="190"/>
      <c r="M790" s="9"/>
      <c r="N790" s="9"/>
      <c r="O790" s="9"/>
      <c r="P790" s="197"/>
      <c r="Q790" s="43"/>
      <c r="R790" s="43"/>
      <c r="S790" s="43"/>
      <c r="T790" s="43"/>
      <c r="U790" s="9"/>
    </row>
    <row r="791" spans="1:21" ht="12.75" x14ac:dyDescent="0.2">
      <c r="A791" s="9"/>
      <c r="B791" s="9"/>
      <c r="C791" s="9"/>
      <c r="D791" s="9"/>
      <c r="E791" s="9"/>
      <c r="F791" s="9"/>
      <c r="G791" s="9"/>
      <c r="H791" s="9"/>
      <c r="I791" s="9"/>
      <c r="J791" s="9"/>
      <c r="K791" s="9"/>
      <c r="L791" s="190"/>
      <c r="M791" s="9"/>
      <c r="N791" s="9"/>
      <c r="O791" s="9"/>
      <c r="P791" s="197"/>
      <c r="Q791" s="43"/>
      <c r="R791" s="43"/>
      <c r="S791" s="43"/>
      <c r="T791" s="43"/>
      <c r="U791" s="9"/>
    </row>
    <row r="792" spans="1:21" ht="12.75" x14ac:dyDescent="0.2">
      <c r="A792" s="9"/>
      <c r="B792" s="9"/>
      <c r="C792" s="9"/>
      <c r="D792" s="9"/>
      <c r="E792" s="9"/>
      <c r="F792" s="9"/>
      <c r="G792" s="9"/>
      <c r="H792" s="9"/>
      <c r="I792" s="9"/>
      <c r="J792" s="9"/>
      <c r="K792" s="9"/>
      <c r="L792" s="190"/>
      <c r="M792" s="9"/>
      <c r="N792" s="9"/>
      <c r="O792" s="9"/>
      <c r="P792" s="197"/>
      <c r="Q792" s="43"/>
      <c r="R792" s="43"/>
      <c r="S792" s="43"/>
      <c r="T792" s="43"/>
      <c r="U792" s="9"/>
    </row>
    <row r="793" spans="1:21" ht="12.75" x14ac:dyDescent="0.2">
      <c r="A793" s="9"/>
      <c r="B793" s="9"/>
      <c r="C793" s="9"/>
      <c r="D793" s="9"/>
      <c r="E793" s="9"/>
      <c r="F793" s="9"/>
      <c r="G793" s="9"/>
      <c r="H793" s="9"/>
      <c r="I793" s="9"/>
      <c r="J793" s="9"/>
      <c r="K793" s="9"/>
      <c r="L793" s="190"/>
      <c r="M793" s="9"/>
      <c r="N793" s="9"/>
      <c r="O793" s="9"/>
      <c r="P793" s="197"/>
      <c r="Q793" s="43"/>
      <c r="R793" s="43"/>
      <c r="S793" s="43"/>
      <c r="T793" s="43"/>
      <c r="U793" s="9"/>
    </row>
    <row r="794" spans="1:21" ht="12.75" x14ac:dyDescent="0.2">
      <c r="A794" s="9"/>
      <c r="B794" s="9"/>
      <c r="C794" s="9"/>
      <c r="D794" s="9"/>
      <c r="E794" s="9"/>
      <c r="F794" s="9"/>
      <c r="G794" s="9"/>
      <c r="H794" s="9"/>
      <c r="I794" s="9"/>
      <c r="J794" s="9"/>
      <c r="K794" s="9"/>
      <c r="L794" s="190"/>
      <c r="M794" s="9"/>
      <c r="N794" s="9"/>
      <c r="O794" s="9"/>
      <c r="P794" s="197"/>
      <c r="Q794" s="43"/>
      <c r="R794" s="43"/>
      <c r="S794" s="43"/>
      <c r="T794" s="43"/>
      <c r="U794" s="9"/>
    </row>
    <row r="795" spans="1:21" ht="12.75" x14ac:dyDescent="0.2">
      <c r="A795" s="9"/>
      <c r="B795" s="9"/>
      <c r="C795" s="9"/>
      <c r="D795" s="9"/>
      <c r="E795" s="9"/>
      <c r="F795" s="9"/>
      <c r="G795" s="9"/>
      <c r="H795" s="9"/>
      <c r="I795" s="9"/>
      <c r="J795" s="9"/>
      <c r="K795" s="9"/>
      <c r="L795" s="190"/>
      <c r="M795" s="9"/>
      <c r="N795" s="9"/>
      <c r="O795" s="9"/>
      <c r="P795" s="197"/>
      <c r="Q795" s="43"/>
      <c r="R795" s="43"/>
      <c r="S795" s="43"/>
      <c r="T795" s="43"/>
      <c r="U795" s="9"/>
    </row>
    <row r="796" spans="1:21" ht="12.75" x14ac:dyDescent="0.2">
      <c r="A796" s="9"/>
      <c r="B796" s="9"/>
      <c r="C796" s="9"/>
      <c r="D796" s="9"/>
      <c r="E796" s="9"/>
      <c r="F796" s="9"/>
      <c r="G796" s="9"/>
      <c r="H796" s="9"/>
      <c r="I796" s="9"/>
      <c r="J796" s="9"/>
      <c r="K796" s="9"/>
      <c r="L796" s="190"/>
      <c r="M796" s="9"/>
      <c r="N796" s="9"/>
      <c r="O796" s="9"/>
      <c r="P796" s="197"/>
      <c r="Q796" s="43"/>
      <c r="R796" s="43"/>
      <c r="S796" s="43"/>
      <c r="T796" s="43"/>
      <c r="U796" s="9"/>
    </row>
    <row r="797" spans="1:21" ht="12.75" x14ac:dyDescent="0.2">
      <c r="A797" s="9"/>
      <c r="B797" s="9"/>
      <c r="C797" s="9"/>
      <c r="D797" s="9"/>
      <c r="E797" s="9"/>
      <c r="F797" s="9"/>
      <c r="G797" s="9"/>
      <c r="H797" s="9"/>
      <c r="I797" s="9"/>
      <c r="J797" s="9"/>
      <c r="K797" s="9"/>
      <c r="L797" s="190"/>
      <c r="M797" s="9"/>
      <c r="N797" s="9"/>
      <c r="O797" s="9"/>
      <c r="P797" s="197"/>
      <c r="Q797" s="43"/>
      <c r="R797" s="43"/>
      <c r="S797" s="43"/>
      <c r="T797" s="43"/>
      <c r="U797" s="9"/>
    </row>
    <row r="798" spans="1:21" ht="12.75" x14ac:dyDescent="0.2">
      <c r="A798" s="9"/>
      <c r="B798" s="9"/>
      <c r="C798" s="9"/>
      <c r="D798" s="9"/>
      <c r="E798" s="9"/>
      <c r="F798" s="9"/>
      <c r="G798" s="9"/>
      <c r="H798" s="9"/>
      <c r="I798" s="9"/>
      <c r="J798" s="9"/>
      <c r="K798" s="9"/>
      <c r="L798" s="190"/>
      <c r="M798" s="9"/>
      <c r="N798" s="9"/>
      <c r="O798" s="9"/>
      <c r="P798" s="197"/>
      <c r="Q798" s="43"/>
      <c r="R798" s="43"/>
      <c r="S798" s="43"/>
      <c r="T798" s="43"/>
      <c r="U798" s="9"/>
    </row>
    <row r="799" spans="1:21" ht="12.75" x14ac:dyDescent="0.2">
      <c r="A799" s="9"/>
      <c r="B799" s="9"/>
      <c r="C799" s="9"/>
      <c r="D799" s="9"/>
      <c r="E799" s="9"/>
      <c r="F799" s="9"/>
      <c r="G799" s="9"/>
      <c r="H799" s="9"/>
      <c r="I799" s="9"/>
      <c r="J799" s="9"/>
      <c r="K799" s="9"/>
      <c r="L799" s="190"/>
      <c r="M799" s="9"/>
      <c r="N799" s="9"/>
      <c r="O799" s="9"/>
      <c r="P799" s="197"/>
      <c r="Q799" s="43"/>
      <c r="R799" s="43"/>
      <c r="S799" s="43"/>
      <c r="T799" s="43"/>
      <c r="U799" s="9"/>
    </row>
    <row r="800" spans="1:21" ht="12.75" x14ac:dyDescent="0.2">
      <c r="A800" s="9"/>
      <c r="B800" s="9"/>
      <c r="C800" s="9"/>
      <c r="D800" s="9"/>
      <c r="E800" s="9"/>
      <c r="F800" s="9"/>
      <c r="G800" s="9"/>
      <c r="H800" s="9"/>
      <c r="I800" s="9"/>
      <c r="J800" s="9"/>
      <c r="K800" s="9"/>
      <c r="L800" s="190"/>
      <c r="M800" s="9"/>
      <c r="N800" s="9"/>
      <c r="O800" s="9"/>
      <c r="P800" s="197"/>
      <c r="Q800" s="43"/>
      <c r="R800" s="43"/>
      <c r="S800" s="43"/>
      <c r="T800" s="43"/>
      <c r="U800" s="9"/>
    </row>
    <row r="801" spans="1:21" ht="12.75" x14ac:dyDescent="0.2">
      <c r="A801" s="9"/>
      <c r="B801" s="9"/>
      <c r="C801" s="9"/>
      <c r="D801" s="9"/>
      <c r="E801" s="9"/>
      <c r="F801" s="9"/>
      <c r="G801" s="9"/>
      <c r="H801" s="9"/>
      <c r="I801" s="9"/>
      <c r="J801" s="9"/>
      <c r="K801" s="9"/>
      <c r="L801" s="190"/>
      <c r="M801" s="9"/>
      <c r="N801" s="9"/>
      <c r="O801" s="9"/>
      <c r="P801" s="197"/>
      <c r="Q801" s="43"/>
      <c r="R801" s="43"/>
      <c r="S801" s="43"/>
      <c r="T801" s="43"/>
      <c r="U801" s="9"/>
    </row>
    <row r="802" spans="1:21" ht="12.75" x14ac:dyDescent="0.2">
      <c r="A802" s="9"/>
      <c r="B802" s="9"/>
      <c r="C802" s="9"/>
      <c r="D802" s="9"/>
      <c r="E802" s="9"/>
      <c r="F802" s="9"/>
      <c r="G802" s="9"/>
      <c r="H802" s="9"/>
      <c r="I802" s="9"/>
      <c r="J802" s="9"/>
      <c r="K802" s="9"/>
      <c r="L802" s="190"/>
      <c r="M802" s="9"/>
      <c r="N802" s="9"/>
      <c r="O802" s="9"/>
      <c r="P802" s="197"/>
      <c r="Q802" s="43"/>
      <c r="R802" s="43"/>
      <c r="S802" s="43"/>
      <c r="T802" s="43"/>
      <c r="U802" s="9"/>
    </row>
    <row r="803" spans="1:21" ht="12.75" x14ac:dyDescent="0.2">
      <c r="A803" s="9"/>
      <c r="B803" s="9"/>
      <c r="C803" s="9"/>
      <c r="D803" s="9"/>
      <c r="E803" s="9"/>
      <c r="F803" s="9"/>
      <c r="G803" s="9"/>
      <c r="H803" s="9"/>
      <c r="I803" s="9"/>
      <c r="J803" s="9"/>
      <c r="K803" s="9"/>
      <c r="L803" s="190"/>
      <c r="M803" s="9"/>
      <c r="N803" s="9"/>
      <c r="O803" s="9"/>
      <c r="P803" s="197"/>
      <c r="Q803" s="43"/>
      <c r="R803" s="43"/>
      <c r="S803" s="43"/>
      <c r="T803" s="43"/>
      <c r="U803" s="9"/>
    </row>
    <row r="804" spans="1:21" ht="12.75" x14ac:dyDescent="0.2">
      <c r="A804" s="9"/>
      <c r="B804" s="9"/>
      <c r="C804" s="9"/>
      <c r="D804" s="9"/>
      <c r="E804" s="9"/>
      <c r="F804" s="9"/>
      <c r="G804" s="9"/>
      <c r="H804" s="9"/>
      <c r="I804" s="9"/>
      <c r="J804" s="9"/>
      <c r="K804" s="9"/>
      <c r="L804" s="190"/>
      <c r="M804" s="9"/>
      <c r="N804" s="9"/>
      <c r="O804" s="9"/>
      <c r="P804" s="197"/>
      <c r="Q804" s="43"/>
      <c r="R804" s="43"/>
      <c r="S804" s="43"/>
      <c r="T804" s="43"/>
      <c r="U804" s="9"/>
    </row>
    <row r="805" spans="1:21" ht="12.75" x14ac:dyDescent="0.2">
      <c r="A805" s="9"/>
      <c r="B805" s="9"/>
      <c r="C805" s="9"/>
      <c r="D805" s="9"/>
      <c r="E805" s="9"/>
      <c r="F805" s="9"/>
      <c r="G805" s="9"/>
      <c r="H805" s="9"/>
      <c r="I805" s="9"/>
      <c r="J805" s="9"/>
      <c r="K805" s="9"/>
      <c r="L805" s="190"/>
      <c r="M805" s="9"/>
      <c r="N805" s="9"/>
      <c r="O805" s="9"/>
      <c r="P805" s="197"/>
      <c r="Q805" s="43"/>
      <c r="R805" s="43"/>
      <c r="S805" s="43"/>
      <c r="T805" s="43"/>
      <c r="U805" s="9"/>
    </row>
    <row r="806" spans="1:21" ht="12.75" x14ac:dyDescent="0.2">
      <c r="A806" s="9"/>
      <c r="B806" s="9"/>
      <c r="C806" s="9"/>
      <c r="D806" s="9"/>
      <c r="E806" s="9"/>
      <c r="F806" s="9"/>
      <c r="G806" s="9"/>
      <c r="H806" s="9"/>
      <c r="I806" s="9"/>
      <c r="J806" s="9"/>
      <c r="K806" s="9"/>
      <c r="L806" s="190"/>
      <c r="M806" s="9"/>
      <c r="N806" s="9"/>
      <c r="O806" s="9"/>
      <c r="P806" s="197"/>
      <c r="Q806" s="43"/>
      <c r="R806" s="43"/>
      <c r="S806" s="43"/>
      <c r="T806" s="43"/>
      <c r="U806" s="9"/>
    </row>
    <row r="807" spans="1:21" ht="12.75" x14ac:dyDescent="0.2">
      <c r="A807" s="9"/>
      <c r="B807" s="9"/>
      <c r="C807" s="9"/>
      <c r="D807" s="9"/>
      <c r="E807" s="9"/>
      <c r="F807" s="9"/>
      <c r="G807" s="9"/>
      <c r="H807" s="9"/>
      <c r="I807" s="9"/>
      <c r="J807" s="9"/>
      <c r="K807" s="9"/>
      <c r="L807" s="190"/>
      <c r="M807" s="9"/>
      <c r="N807" s="9"/>
      <c r="O807" s="9"/>
      <c r="P807" s="197"/>
      <c r="Q807" s="43"/>
      <c r="R807" s="43"/>
      <c r="S807" s="43"/>
      <c r="T807" s="43"/>
      <c r="U807" s="9"/>
    </row>
    <row r="808" spans="1:21" ht="12.75" x14ac:dyDescent="0.2">
      <c r="A808" s="9"/>
      <c r="B808" s="9"/>
      <c r="C808" s="9"/>
      <c r="D808" s="9"/>
      <c r="E808" s="9"/>
      <c r="F808" s="9"/>
      <c r="G808" s="9"/>
      <c r="H808" s="9"/>
      <c r="I808" s="9"/>
      <c r="J808" s="9"/>
      <c r="K808" s="9"/>
      <c r="L808" s="190"/>
      <c r="M808" s="9"/>
      <c r="N808" s="9"/>
      <c r="O808" s="9"/>
      <c r="P808" s="197"/>
      <c r="Q808" s="43"/>
      <c r="R808" s="43"/>
      <c r="S808" s="43"/>
      <c r="T808" s="43"/>
      <c r="U808" s="9"/>
    </row>
    <row r="809" spans="1:21" ht="12.75" x14ac:dyDescent="0.2">
      <c r="A809" s="9"/>
      <c r="B809" s="9"/>
      <c r="C809" s="9"/>
      <c r="D809" s="9"/>
      <c r="E809" s="9"/>
      <c r="F809" s="9"/>
      <c r="G809" s="9"/>
      <c r="H809" s="9"/>
      <c r="I809" s="9"/>
      <c r="J809" s="9"/>
      <c r="K809" s="9"/>
      <c r="L809" s="190"/>
      <c r="M809" s="9"/>
      <c r="N809" s="9"/>
      <c r="O809" s="9"/>
      <c r="P809" s="197"/>
      <c r="Q809" s="43"/>
      <c r="R809" s="43"/>
      <c r="S809" s="43"/>
      <c r="T809" s="43"/>
      <c r="U809" s="9"/>
    </row>
    <row r="810" spans="1:21" ht="12.75" x14ac:dyDescent="0.2">
      <c r="A810" s="9"/>
      <c r="B810" s="9"/>
      <c r="C810" s="9"/>
      <c r="D810" s="9"/>
      <c r="E810" s="9"/>
      <c r="F810" s="9"/>
      <c r="G810" s="9"/>
      <c r="H810" s="9"/>
      <c r="I810" s="9"/>
      <c r="J810" s="9"/>
      <c r="K810" s="9"/>
      <c r="L810" s="190"/>
      <c r="M810" s="9"/>
      <c r="N810" s="9"/>
      <c r="O810" s="9"/>
      <c r="P810" s="197"/>
      <c r="Q810" s="43"/>
      <c r="R810" s="43"/>
      <c r="S810" s="43"/>
      <c r="T810" s="43"/>
      <c r="U810" s="9"/>
    </row>
    <row r="811" spans="1:21" ht="12.75" x14ac:dyDescent="0.2">
      <c r="A811" s="9"/>
      <c r="B811" s="9"/>
      <c r="C811" s="9"/>
      <c r="D811" s="9"/>
      <c r="E811" s="9"/>
      <c r="F811" s="9"/>
      <c r="G811" s="9"/>
      <c r="H811" s="9"/>
      <c r="I811" s="9"/>
      <c r="J811" s="9"/>
      <c r="K811" s="9"/>
      <c r="L811" s="190"/>
      <c r="M811" s="9"/>
      <c r="N811" s="9"/>
      <c r="O811" s="9"/>
      <c r="P811" s="197"/>
      <c r="Q811" s="43"/>
      <c r="R811" s="43"/>
      <c r="S811" s="43"/>
      <c r="T811" s="43"/>
      <c r="U811" s="9"/>
    </row>
    <row r="812" spans="1:21" ht="12.75" x14ac:dyDescent="0.2">
      <c r="A812" s="9"/>
      <c r="B812" s="9"/>
      <c r="C812" s="9"/>
      <c r="D812" s="9"/>
      <c r="E812" s="9"/>
      <c r="F812" s="9"/>
      <c r="G812" s="9"/>
      <c r="H812" s="9"/>
      <c r="I812" s="9"/>
      <c r="J812" s="9"/>
      <c r="K812" s="9"/>
      <c r="L812" s="190"/>
      <c r="M812" s="9"/>
      <c r="N812" s="9"/>
      <c r="O812" s="9"/>
      <c r="P812" s="197"/>
      <c r="Q812" s="43"/>
      <c r="R812" s="43"/>
      <c r="S812" s="43"/>
      <c r="T812" s="43"/>
      <c r="U812" s="9"/>
    </row>
    <row r="813" spans="1:21" ht="12.75" x14ac:dyDescent="0.2">
      <c r="A813" s="9"/>
      <c r="B813" s="9"/>
      <c r="C813" s="9"/>
      <c r="D813" s="9"/>
      <c r="E813" s="9"/>
      <c r="F813" s="9"/>
      <c r="G813" s="9"/>
      <c r="H813" s="9"/>
      <c r="I813" s="9"/>
      <c r="J813" s="9"/>
      <c r="K813" s="9"/>
      <c r="L813" s="190"/>
      <c r="M813" s="9"/>
      <c r="N813" s="9"/>
      <c r="O813" s="9"/>
      <c r="P813" s="197"/>
      <c r="Q813" s="43"/>
      <c r="R813" s="43"/>
      <c r="S813" s="43"/>
      <c r="T813" s="43"/>
      <c r="U813" s="9"/>
    </row>
    <row r="814" spans="1:21" ht="12.75" x14ac:dyDescent="0.2">
      <c r="A814" s="9"/>
      <c r="B814" s="9"/>
      <c r="C814" s="9"/>
      <c r="D814" s="9"/>
      <c r="E814" s="9"/>
      <c r="F814" s="9"/>
      <c r="G814" s="9"/>
      <c r="H814" s="9"/>
      <c r="I814" s="9"/>
      <c r="J814" s="9"/>
      <c r="K814" s="9"/>
      <c r="L814" s="190"/>
      <c r="M814" s="9"/>
      <c r="N814" s="9"/>
      <c r="O814" s="9"/>
      <c r="P814" s="197"/>
      <c r="Q814" s="43"/>
      <c r="R814" s="43"/>
      <c r="S814" s="43"/>
      <c r="T814" s="43"/>
      <c r="U814" s="9"/>
    </row>
    <row r="815" spans="1:21" ht="12.75" x14ac:dyDescent="0.2">
      <c r="A815" s="9"/>
      <c r="B815" s="9"/>
      <c r="C815" s="9"/>
      <c r="D815" s="9"/>
      <c r="E815" s="9"/>
      <c r="F815" s="9"/>
      <c r="G815" s="9"/>
      <c r="H815" s="9"/>
      <c r="I815" s="9"/>
      <c r="J815" s="9"/>
      <c r="K815" s="9"/>
      <c r="L815" s="190"/>
      <c r="M815" s="9"/>
      <c r="N815" s="9"/>
      <c r="O815" s="9"/>
      <c r="P815" s="197"/>
      <c r="Q815" s="43"/>
      <c r="R815" s="43"/>
      <c r="S815" s="43"/>
      <c r="T815" s="43"/>
      <c r="U815" s="9"/>
    </row>
    <row r="816" spans="1:21" ht="12.75" x14ac:dyDescent="0.2">
      <c r="A816" s="9"/>
      <c r="B816" s="9"/>
      <c r="C816" s="9"/>
      <c r="D816" s="9"/>
      <c r="E816" s="9"/>
      <c r="F816" s="9"/>
      <c r="G816" s="9"/>
      <c r="H816" s="9"/>
      <c r="I816" s="9"/>
      <c r="J816" s="9"/>
      <c r="K816" s="9"/>
      <c r="L816" s="190"/>
      <c r="M816" s="9"/>
      <c r="N816" s="9"/>
      <c r="O816" s="9"/>
      <c r="P816" s="197"/>
      <c r="Q816" s="43"/>
      <c r="R816" s="43"/>
      <c r="S816" s="43"/>
      <c r="T816" s="43"/>
      <c r="U816" s="9"/>
    </row>
    <row r="817" spans="1:21" ht="12.75" x14ac:dyDescent="0.2">
      <c r="A817" s="9"/>
      <c r="B817" s="9"/>
      <c r="C817" s="9"/>
      <c r="D817" s="9"/>
      <c r="E817" s="9"/>
      <c r="F817" s="9"/>
      <c r="G817" s="9"/>
      <c r="H817" s="9"/>
      <c r="I817" s="9"/>
      <c r="J817" s="9"/>
      <c r="K817" s="9"/>
      <c r="L817" s="190"/>
      <c r="M817" s="9"/>
      <c r="N817" s="9"/>
      <c r="O817" s="9"/>
      <c r="P817" s="197"/>
      <c r="Q817" s="43"/>
      <c r="R817" s="43"/>
      <c r="S817" s="43"/>
      <c r="T817" s="43"/>
      <c r="U817" s="9"/>
    </row>
    <row r="818" spans="1:21" ht="12.75" x14ac:dyDescent="0.2">
      <c r="A818" s="9"/>
      <c r="B818" s="9"/>
      <c r="C818" s="9"/>
      <c r="D818" s="9"/>
      <c r="E818" s="9"/>
      <c r="F818" s="9"/>
      <c r="G818" s="9"/>
      <c r="H818" s="9"/>
      <c r="I818" s="9"/>
      <c r="J818" s="9"/>
      <c r="K818" s="9"/>
      <c r="L818" s="190"/>
      <c r="M818" s="9"/>
      <c r="N818" s="9"/>
      <c r="O818" s="9"/>
      <c r="P818" s="197"/>
      <c r="Q818" s="43"/>
      <c r="R818" s="43"/>
      <c r="S818" s="43"/>
      <c r="T818" s="43"/>
      <c r="U818" s="9"/>
    </row>
    <row r="819" spans="1:21" ht="12.75" x14ac:dyDescent="0.2">
      <c r="A819" s="9"/>
      <c r="B819" s="9"/>
      <c r="C819" s="9"/>
      <c r="D819" s="9"/>
      <c r="E819" s="9"/>
      <c r="F819" s="9"/>
      <c r="G819" s="9"/>
      <c r="H819" s="9"/>
      <c r="I819" s="9"/>
      <c r="J819" s="9"/>
      <c r="K819" s="9"/>
      <c r="L819" s="190"/>
      <c r="M819" s="9"/>
      <c r="N819" s="9"/>
      <c r="O819" s="9"/>
      <c r="P819" s="197"/>
      <c r="Q819" s="43"/>
      <c r="R819" s="43"/>
      <c r="S819" s="43"/>
      <c r="T819" s="43"/>
      <c r="U819" s="9"/>
    </row>
    <row r="820" spans="1:21" ht="12.75" x14ac:dyDescent="0.2">
      <c r="A820" s="9"/>
      <c r="B820" s="9"/>
      <c r="C820" s="9"/>
      <c r="D820" s="9"/>
      <c r="E820" s="9"/>
      <c r="F820" s="9"/>
      <c r="G820" s="9"/>
      <c r="H820" s="9"/>
      <c r="I820" s="9"/>
      <c r="J820" s="9"/>
      <c r="K820" s="9"/>
      <c r="L820" s="190"/>
      <c r="M820" s="9"/>
      <c r="N820" s="9"/>
      <c r="O820" s="9"/>
      <c r="P820" s="197"/>
      <c r="Q820" s="43"/>
      <c r="R820" s="43"/>
      <c r="S820" s="43"/>
      <c r="T820" s="43"/>
      <c r="U820" s="9"/>
    </row>
    <row r="821" spans="1:21" ht="12.75" x14ac:dyDescent="0.2">
      <c r="A821" s="9"/>
      <c r="B821" s="9"/>
      <c r="C821" s="9"/>
      <c r="D821" s="9"/>
      <c r="E821" s="9"/>
      <c r="F821" s="9"/>
      <c r="G821" s="9"/>
      <c r="H821" s="9"/>
      <c r="I821" s="9"/>
      <c r="J821" s="9"/>
      <c r="K821" s="9"/>
      <c r="L821" s="190"/>
      <c r="M821" s="9"/>
      <c r="N821" s="9"/>
      <c r="O821" s="9"/>
      <c r="P821" s="197"/>
      <c r="Q821" s="43"/>
      <c r="R821" s="43"/>
      <c r="S821" s="43"/>
      <c r="T821" s="43"/>
      <c r="U821" s="9"/>
    </row>
    <row r="822" spans="1:21" ht="12.75" x14ac:dyDescent="0.2">
      <c r="A822" s="9"/>
      <c r="B822" s="9"/>
      <c r="C822" s="9"/>
      <c r="D822" s="9"/>
      <c r="E822" s="9"/>
      <c r="F822" s="9"/>
      <c r="G822" s="9"/>
      <c r="H822" s="9"/>
      <c r="I822" s="9"/>
      <c r="J822" s="9"/>
      <c r="K822" s="9"/>
      <c r="L822" s="190"/>
      <c r="M822" s="9"/>
      <c r="N822" s="9"/>
      <c r="O822" s="9"/>
      <c r="P822" s="197"/>
      <c r="Q822" s="43"/>
      <c r="R822" s="43"/>
      <c r="S822" s="43"/>
      <c r="T822" s="43"/>
      <c r="U822" s="9"/>
    </row>
    <row r="823" spans="1:21" ht="12.75" x14ac:dyDescent="0.2">
      <c r="A823" s="9"/>
      <c r="B823" s="9"/>
      <c r="C823" s="9"/>
      <c r="D823" s="9"/>
      <c r="E823" s="9"/>
      <c r="F823" s="9"/>
      <c r="G823" s="9"/>
      <c r="H823" s="9"/>
      <c r="I823" s="9"/>
      <c r="J823" s="9"/>
      <c r="K823" s="9"/>
      <c r="L823" s="190"/>
      <c r="M823" s="9"/>
      <c r="N823" s="9"/>
      <c r="O823" s="9"/>
      <c r="P823" s="197"/>
      <c r="Q823" s="43"/>
      <c r="R823" s="43"/>
      <c r="S823" s="43"/>
      <c r="T823" s="43"/>
      <c r="U823" s="9"/>
    </row>
    <row r="824" spans="1:21" ht="12.75" x14ac:dyDescent="0.2">
      <c r="A824" s="9"/>
      <c r="B824" s="9"/>
      <c r="C824" s="9"/>
      <c r="D824" s="9"/>
      <c r="E824" s="9"/>
      <c r="F824" s="9"/>
      <c r="G824" s="9"/>
      <c r="H824" s="9"/>
      <c r="I824" s="9"/>
      <c r="J824" s="9"/>
      <c r="K824" s="9"/>
      <c r="L824" s="190"/>
      <c r="M824" s="9"/>
      <c r="N824" s="9"/>
      <c r="O824" s="9"/>
      <c r="P824" s="197"/>
      <c r="Q824" s="43"/>
      <c r="R824" s="43"/>
      <c r="S824" s="43"/>
      <c r="T824" s="43"/>
      <c r="U824" s="9"/>
    </row>
    <row r="825" spans="1:21" ht="12.75" x14ac:dyDescent="0.2">
      <c r="A825" s="9"/>
      <c r="B825" s="9"/>
      <c r="C825" s="9"/>
      <c r="D825" s="9"/>
      <c r="E825" s="9"/>
      <c r="F825" s="9"/>
      <c r="G825" s="9"/>
      <c r="H825" s="9"/>
      <c r="I825" s="9"/>
      <c r="J825" s="9"/>
      <c r="K825" s="9"/>
      <c r="L825" s="190"/>
      <c r="M825" s="9"/>
      <c r="N825" s="9"/>
      <c r="O825" s="9"/>
      <c r="P825" s="197"/>
      <c r="Q825" s="43"/>
      <c r="R825" s="43"/>
      <c r="S825" s="43"/>
      <c r="T825" s="43"/>
      <c r="U825" s="9"/>
    </row>
    <row r="826" spans="1:21" ht="12.75" x14ac:dyDescent="0.2">
      <c r="A826" s="9"/>
      <c r="B826" s="9"/>
      <c r="C826" s="9"/>
      <c r="D826" s="9"/>
      <c r="E826" s="9"/>
      <c r="F826" s="9"/>
      <c r="G826" s="9"/>
      <c r="H826" s="9"/>
      <c r="I826" s="9"/>
      <c r="J826" s="9"/>
      <c r="K826" s="9"/>
      <c r="L826" s="190"/>
      <c r="M826" s="9"/>
      <c r="N826" s="9"/>
      <c r="O826" s="9"/>
      <c r="P826" s="197"/>
      <c r="Q826" s="43"/>
      <c r="R826" s="43"/>
      <c r="S826" s="43"/>
      <c r="T826" s="43"/>
      <c r="U826" s="9"/>
    </row>
    <row r="827" spans="1:21" ht="12.75" x14ac:dyDescent="0.2">
      <c r="A827" s="9"/>
      <c r="B827" s="9"/>
      <c r="C827" s="9"/>
      <c r="D827" s="9"/>
      <c r="E827" s="9"/>
      <c r="F827" s="9"/>
      <c r="G827" s="9"/>
      <c r="H827" s="9"/>
      <c r="I827" s="9"/>
      <c r="J827" s="9"/>
      <c r="K827" s="9"/>
      <c r="L827" s="190"/>
      <c r="M827" s="9"/>
      <c r="N827" s="9"/>
      <c r="O827" s="9"/>
      <c r="P827" s="197"/>
      <c r="Q827" s="43"/>
      <c r="R827" s="43"/>
      <c r="S827" s="43"/>
      <c r="T827" s="43"/>
      <c r="U827" s="9"/>
    </row>
    <row r="828" spans="1:21" ht="12.75" x14ac:dyDescent="0.2">
      <c r="A828" s="9"/>
      <c r="B828" s="9"/>
      <c r="C828" s="9"/>
      <c r="D828" s="9"/>
      <c r="E828" s="9"/>
      <c r="F828" s="9"/>
      <c r="G828" s="9"/>
      <c r="H828" s="9"/>
      <c r="I828" s="9"/>
      <c r="J828" s="9"/>
      <c r="K828" s="9"/>
      <c r="L828" s="190"/>
      <c r="M828" s="9"/>
      <c r="N828" s="9"/>
      <c r="O828" s="9"/>
      <c r="P828" s="197"/>
      <c r="Q828" s="43"/>
      <c r="R828" s="43"/>
      <c r="S828" s="43"/>
      <c r="T828" s="43"/>
      <c r="U828" s="9"/>
    </row>
    <row r="829" spans="1:21" ht="12.75" x14ac:dyDescent="0.2">
      <c r="A829" s="9"/>
      <c r="B829" s="9"/>
      <c r="C829" s="9"/>
      <c r="D829" s="9"/>
      <c r="E829" s="9"/>
      <c r="F829" s="9"/>
      <c r="G829" s="9"/>
      <c r="H829" s="9"/>
      <c r="I829" s="9"/>
      <c r="J829" s="9"/>
      <c r="K829" s="9"/>
      <c r="L829" s="190"/>
      <c r="M829" s="9"/>
      <c r="N829" s="9"/>
      <c r="O829" s="9"/>
      <c r="P829" s="197"/>
      <c r="Q829" s="43"/>
      <c r="R829" s="43"/>
      <c r="S829" s="43"/>
      <c r="T829" s="43"/>
      <c r="U829" s="9"/>
    </row>
    <row r="830" spans="1:21" ht="12.75" x14ac:dyDescent="0.2">
      <c r="A830" s="9"/>
      <c r="B830" s="9"/>
      <c r="C830" s="9"/>
      <c r="D830" s="9"/>
      <c r="E830" s="9"/>
      <c r="F830" s="9"/>
      <c r="G830" s="9"/>
      <c r="H830" s="9"/>
      <c r="I830" s="9"/>
      <c r="J830" s="9"/>
      <c r="K830" s="9"/>
      <c r="L830" s="190"/>
      <c r="M830" s="9"/>
      <c r="N830" s="9"/>
      <c r="O830" s="9"/>
      <c r="P830" s="197"/>
      <c r="Q830" s="43"/>
      <c r="R830" s="43"/>
      <c r="S830" s="43"/>
      <c r="T830" s="43"/>
      <c r="U830" s="9"/>
    </row>
    <row r="831" spans="1:21" ht="12.75" x14ac:dyDescent="0.2">
      <c r="A831" s="9"/>
      <c r="B831" s="9"/>
      <c r="C831" s="9"/>
      <c r="D831" s="9"/>
      <c r="E831" s="9"/>
      <c r="F831" s="9"/>
      <c r="G831" s="9"/>
      <c r="H831" s="9"/>
      <c r="I831" s="9"/>
      <c r="J831" s="9"/>
      <c r="K831" s="9"/>
      <c r="L831" s="190"/>
      <c r="M831" s="9"/>
      <c r="N831" s="9"/>
      <c r="O831" s="9"/>
      <c r="P831" s="197"/>
      <c r="Q831" s="43"/>
      <c r="R831" s="43"/>
      <c r="S831" s="43"/>
      <c r="T831" s="43"/>
      <c r="U831" s="9"/>
    </row>
    <row r="832" spans="1:21" ht="12.75" x14ac:dyDescent="0.2">
      <c r="A832" s="9"/>
      <c r="B832" s="9"/>
      <c r="C832" s="9"/>
      <c r="D832" s="9"/>
      <c r="E832" s="9"/>
      <c r="F832" s="9"/>
      <c r="G832" s="9"/>
      <c r="H832" s="9"/>
      <c r="I832" s="9"/>
      <c r="J832" s="9"/>
      <c r="K832" s="9"/>
      <c r="L832" s="190"/>
      <c r="M832" s="9"/>
      <c r="N832" s="9"/>
      <c r="O832" s="9"/>
      <c r="P832" s="197"/>
      <c r="Q832" s="43"/>
      <c r="R832" s="43"/>
      <c r="S832" s="43"/>
      <c r="T832" s="43"/>
      <c r="U832" s="9"/>
    </row>
    <row r="833" spans="1:21" ht="12.75" x14ac:dyDescent="0.2">
      <c r="A833" s="9"/>
      <c r="B833" s="9"/>
      <c r="C833" s="9"/>
      <c r="D833" s="9"/>
      <c r="E833" s="9"/>
      <c r="F833" s="9"/>
      <c r="G833" s="9"/>
      <c r="H833" s="9"/>
      <c r="I833" s="9"/>
      <c r="J833" s="9"/>
      <c r="K833" s="9"/>
      <c r="L833" s="190"/>
      <c r="M833" s="9"/>
      <c r="N833" s="9"/>
      <c r="O833" s="9"/>
      <c r="P833" s="197"/>
      <c r="Q833" s="43"/>
      <c r="R833" s="43"/>
      <c r="S833" s="43"/>
      <c r="T833" s="43"/>
      <c r="U833" s="9"/>
    </row>
    <row r="834" spans="1:21" ht="12.75" x14ac:dyDescent="0.2">
      <c r="A834" s="9"/>
      <c r="B834" s="9"/>
      <c r="C834" s="9"/>
      <c r="D834" s="9"/>
      <c r="E834" s="9"/>
      <c r="F834" s="9"/>
      <c r="G834" s="9"/>
      <c r="H834" s="9"/>
      <c r="I834" s="9"/>
      <c r="J834" s="9"/>
      <c r="K834" s="9"/>
      <c r="L834" s="190"/>
      <c r="M834" s="9"/>
      <c r="N834" s="9"/>
      <c r="O834" s="9"/>
      <c r="P834" s="197"/>
      <c r="Q834" s="43"/>
      <c r="R834" s="43"/>
      <c r="S834" s="43"/>
      <c r="T834" s="43"/>
      <c r="U834" s="9"/>
    </row>
    <row r="835" spans="1:21" ht="12.75" x14ac:dyDescent="0.2">
      <c r="A835" s="9"/>
      <c r="B835" s="9"/>
      <c r="C835" s="9"/>
      <c r="D835" s="9"/>
      <c r="E835" s="9"/>
      <c r="F835" s="9"/>
      <c r="G835" s="9"/>
      <c r="H835" s="9"/>
      <c r="I835" s="9"/>
      <c r="J835" s="9"/>
      <c r="K835" s="9"/>
      <c r="L835" s="190"/>
      <c r="M835" s="9"/>
      <c r="N835" s="9"/>
      <c r="O835" s="9"/>
      <c r="P835" s="197"/>
      <c r="Q835" s="43"/>
      <c r="R835" s="43"/>
      <c r="S835" s="43"/>
      <c r="T835" s="43"/>
      <c r="U835" s="9"/>
    </row>
    <row r="836" spans="1:21" ht="12.75" x14ac:dyDescent="0.2">
      <c r="A836" s="9"/>
      <c r="B836" s="9"/>
      <c r="C836" s="9"/>
      <c r="D836" s="9"/>
      <c r="E836" s="9"/>
      <c r="F836" s="9"/>
      <c r="G836" s="9"/>
      <c r="H836" s="9"/>
      <c r="I836" s="9"/>
      <c r="J836" s="9"/>
      <c r="K836" s="9"/>
      <c r="L836" s="190"/>
      <c r="M836" s="9"/>
      <c r="N836" s="9"/>
      <c r="O836" s="9"/>
      <c r="P836" s="197"/>
      <c r="Q836" s="43"/>
      <c r="R836" s="43"/>
      <c r="S836" s="43"/>
      <c r="T836" s="43"/>
      <c r="U836" s="9"/>
    </row>
    <row r="837" spans="1:21" ht="12.75" x14ac:dyDescent="0.2">
      <c r="A837" s="9"/>
      <c r="B837" s="9"/>
      <c r="C837" s="9"/>
      <c r="D837" s="9"/>
      <c r="E837" s="9"/>
      <c r="F837" s="9"/>
      <c r="G837" s="9"/>
      <c r="H837" s="9"/>
      <c r="I837" s="9"/>
      <c r="J837" s="9"/>
      <c r="K837" s="9"/>
      <c r="L837" s="190"/>
      <c r="M837" s="9"/>
      <c r="N837" s="9"/>
      <c r="O837" s="9"/>
      <c r="P837" s="197"/>
      <c r="Q837" s="43"/>
      <c r="R837" s="43"/>
      <c r="S837" s="43"/>
      <c r="T837" s="43"/>
      <c r="U837" s="9"/>
    </row>
    <row r="838" spans="1:21" ht="12.75" x14ac:dyDescent="0.2">
      <c r="A838" s="9"/>
      <c r="B838" s="9"/>
      <c r="C838" s="9"/>
      <c r="D838" s="9"/>
      <c r="E838" s="9"/>
      <c r="F838" s="9"/>
      <c r="G838" s="9"/>
      <c r="H838" s="9"/>
      <c r="I838" s="9"/>
      <c r="J838" s="9"/>
      <c r="K838" s="9"/>
      <c r="L838" s="190"/>
      <c r="M838" s="9"/>
      <c r="N838" s="9"/>
      <c r="O838" s="9"/>
      <c r="P838" s="197"/>
      <c r="Q838" s="43"/>
      <c r="R838" s="43"/>
      <c r="S838" s="43"/>
      <c r="T838" s="43"/>
      <c r="U838" s="9"/>
    </row>
    <row r="839" spans="1:21" ht="12.75" x14ac:dyDescent="0.2">
      <c r="A839" s="9"/>
      <c r="B839" s="9"/>
      <c r="C839" s="9"/>
      <c r="D839" s="9"/>
      <c r="E839" s="9"/>
      <c r="F839" s="9"/>
      <c r="G839" s="9"/>
      <c r="H839" s="9"/>
      <c r="I839" s="9"/>
      <c r="J839" s="9"/>
      <c r="K839" s="9"/>
      <c r="L839" s="190"/>
      <c r="M839" s="9"/>
      <c r="N839" s="9"/>
      <c r="O839" s="9"/>
      <c r="P839" s="197"/>
      <c r="Q839" s="43"/>
      <c r="R839" s="43"/>
      <c r="S839" s="43"/>
      <c r="T839" s="43"/>
      <c r="U839" s="9"/>
    </row>
    <row r="840" spans="1:21" ht="12.75" x14ac:dyDescent="0.2">
      <c r="A840" s="9"/>
      <c r="B840" s="9"/>
      <c r="C840" s="9"/>
      <c r="D840" s="9"/>
      <c r="E840" s="9"/>
      <c r="F840" s="9"/>
      <c r="G840" s="9"/>
      <c r="H840" s="9"/>
      <c r="I840" s="9"/>
      <c r="J840" s="9"/>
      <c r="K840" s="9"/>
      <c r="L840" s="190"/>
      <c r="M840" s="9"/>
      <c r="N840" s="9"/>
      <c r="O840" s="9"/>
      <c r="P840" s="197"/>
      <c r="Q840" s="43"/>
      <c r="R840" s="43"/>
      <c r="S840" s="43"/>
      <c r="T840" s="43"/>
      <c r="U840" s="9"/>
    </row>
    <row r="841" spans="1:21" ht="12.75" x14ac:dyDescent="0.2">
      <c r="A841" s="9"/>
      <c r="B841" s="9"/>
      <c r="C841" s="9"/>
      <c r="D841" s="9"/>
      <c r="E841" s="9"/>
      <c r="F841" s="9"/>
      <c r="G841" s="9"/>
      <c r="H841" s="9"/>
      <c r="I841" s="9"/>
      <c r="J841" s="9"/>
      <c r="K841" s="9"/>
      <c r="L841" s="190"/>
      <c r="M841" s="9"/>
      <c r="N841" s="9"/>
      <c r="O841" s="9"/>
      <c r="P841" s="197"/>
      <c r="Q841" s="43"/>
      <c r="R841" s="43"/>
      <c r="S841" s="43"/>
      <c r="T841" s="43"/>
      <c r="U841" s="9"/>
    </row>
    <row r="842" spans="1:21" ht="12.75" x14ac:dyDescent="0.2">
      <c r="A842" s="9"/>
      <c r="B842" s="9"/>
      <c r="C842" s="9"/>
      <c r="D842" s="9"/>
      <c r="E842" s="9"/>
      <c r="F842" s="9"/>
      <c r="G842" s="9"/>
      <c r="H842" s="9"/>
      <c r="I842" s="9"/>
      <c r="J842" s="9"/>
      <c r="K842" s="9"/>
      <c r="L842" s="190"/>
      <c r="M842" s="9"/>
      <c r="N842" s="9"/>
      <c r="O842" s="9"/>
      <c r="P842" s="197"/>
      <c r="Q842" s="43"/>
      <c r="R842" s="43"/>
      <c r="S842" s="43"/>
      <c r="T842" s="43"/>
      <c r="U842" s="9"/>
    </row>
    <row r="843" spans="1:21" ht="12.75" x14ac:dyDescent="0.2">
      <c r="A843" s="9"/>
      <c r="B843" s="9"/>
      <c r="C843" s="9"/>
      <c r="D843" s="9"/>
      <c r="E843" s="9"/>
      <c r="F843" s="9"/>
      <c r="G843" s="9"/>
      <c r="H843" s="9"/>
      <c r="I843" s="9"/>
      <c r="J843" s="9"/>
      <c r="K843" s="9"/>
      <c r="L843" s="190"/>
      <c r="M843" s="9"/>
      <c r="N843" s="9"/>
      <c r="O843" s="9"/>
      <c r="P843" s="197"/>
      <c r="Q843" s="43"/>
      <c r="R843" s="43"/>
      <c r="S843" s="43"/>
      <c r="T843" s="43"/>
      <c r="U843" s="9"/>
    </row>
    <row r="844" spans="1:21" ht="12.75" x14ac:dyDescent="0.2">
      <c r="A844" s="9"/>
      <c r="B844" s="9"/>
      <c r="C844" s="9"/>
      <c r="D844" s="9"/>
      <c r="E844" s="9"/>
      <c r="F844" s="9"/>
      <c r="G844" s="9"/>
      <c r="H844" s="9"/>
      <c r="I844" s="9"/>
      <c r="J844" s="9"/>
      <c r="K844" s="9"/>
      <c r="L844" s="190"/>
      <c r="M844" s="9"/>
      <c r="N844" s="9"/>
      <c r="O844" s="9"/>
      <c r="P844" s="197"/>
      <c r="Q844" s="43"/>
      <c r="R844" s="43"/>
      <c r="S844" s="43"/>
      <c r="T844" s="43"/>
      <c r="U844" s="9"/>
    </row>
    <row r="845" spans="1:21" ht="12.75" x14ac:dyDescent="0.2">
      <c r="A845" s="9"/>
      <c r="B845" s="9"/>
      <c r="C845" s="9"/>
      <c r="D845" s="9"/>
      <c r="E845" s="9"/>
      <c r="F845" s="9"/>
      <c r="G845" s="9"/>
      <c r="H845" s="9"/>
      <c r="I845" s="9"/>
      <c r="J845" s="9"/>
      <c r="K845" s="9"/>
      <c r="L845" s="190"/>
      <c r="M845" s="9"/>
      <c r="N845" s="9"/>
      <c r="O845" s="9"/>
      <c r="P845" s="197"/>
      <c r="Q845" s="43"/>
      <c r="R845" s="43"/>
      <c r="S845" s="43"/>
      <c r="T845" s="43"/>
      <c r="U845" s="9"/>
    </row>
    <row r="846" spans="1:21" ht="12.75" x14ac:dyDescent="0.2">
      <c r="A846" s="9"/>
      <c r="B846" s="9"/>
      <c r="C846" s="9"/>
      <c r="D846" s="9"/>
      <c r="E846" s="9"/>
      <c r="F846" s="9"/>
      <c r="G846" s="9"/>
      <c r="H846" s="9"/>
      <c r="I846" s="9"/>
      <c r="J846" s="9"/>
      <c r="K846" s="9"/>
      <c r="L846" s="190"/>
      <c r="M846" s="9"/>
      <c r="N846" s="9"/>
      <c r="O846" s="9"/>
      <c r="P846" s="197"/>
      <c r="Q846" s="43"/>
      <c r="R846" s="43"/>
      <c r="S846" s="43"/>
      <c r="T846" s="43"/>
      <c r="U846" s="9"/>
    </row>
    <row r="847" spans="1:21" ht="12.75" x14ac:dyDescent="0.2">
      <c r="A847" s="9"/>
      <c r="B847" s="9"/>
      <c r="C847" s="9"/>
      <c r="D847" s="9"/>
      <c r="E847" s="9"/>
      <c r="F847" s="9"/>
      <c r="G847" s="9"/>
      <c r="H847" s="9"/>
      <c r="I847" s="9"/>
      <c r="J847" s="9"/>
      <c r="K847" s="9"/>
      <c r="L847" s="190"/>
      <c r="M847" s="9"/>
      <c r="N847" s="9"/>
      <c r="O847" s="9"/>
      <c r="P847" s="197"/>
      <c r="Q847" s="43"/>
      <c r="R847" s="43"/>
      <c r="S847" s="43"/>
      <c r="T847" s="43"/>
      <c r="U847" s="9"/>
    </row>
    <row r="848" spans="1:21" ht="12.75" x14ac:dyDescent="0.2">
      <c r="A848" s="9"/>
      <c r="B848" s="9"/>
      <c r="C848" s="9"/>
      <c r="D848" s="9"/>
      <c r="E848" s="9"/>
      <c r="F848" s="9"/>
      <c r="G848" s="9"/>
      <c r="H848" s="9"/>
      <c r="I848" s="9"/>
      <c r="J848" s="9"/>
      <c r="K848" s="9"/>
      <c r="L848" s="190"/>
      <c r="M848" s="9"/>
      <c r="N848" s="9"/>
      <c r="O848" s="9"/>
      <c r="P848" s="197"/>
      <c r="Q848" s="43"/>
      <c r="R848" s="43"/>
      <c r="S848" s="43"/>
      <c r="T848" s="43"/>
      <c r="U848" s="9"/>
    </row>
    <row r="849" spans="1:21" ht="12.75" x14ac:dyDescent="0.2">
      <c r="A849" s="9"/>
      <c r="B849" s="9"/>
      <c r="C849" s="9"/>
      <c r="D849" s="9"/>
      <c r="E849" s="9"/>
      <c r="F849" s="9"/>
      <c r="G849" s="9"/>
      <c r="H849" s="9"/>
      <c r="I849" s="9"/>
      <c r="J849" s="9"/>
      <c r="K849" s="9"/>
      <c r="L849" s="190"/>
      <c r="M849" s="9"/>
      <c r="N849" s="9"/>
      <c r="O849" s="9"/>
      <c r="P849" s="197"/>
      <c r="Q849" s="43"/>
      <c r="R849" s="43"/>
      <c r="S849" s="43"/>
      <c r="T849" s="43"/>
      <c r="U849" s="9"/>
    </row>
    <row r="850" spans="1:21" ht="12.75" x14ac:dyDescent="0.2">
      <c r="A850" s="9"/>
      <c r="B850" s="9"/>
      <c r="C850" s="9"/>
      <c r="D850" s="9"/>
      <c r="E850" s="9"/>
      <c r="F850" s="9"/>
      <c r="G850" s="9"/>
      <c r="H850" s="9"/>
      <c r="I850" s="9"/>
      <c r="J850" s="9"/>
      <c r="K850" s="9"/>
      <c r="L850" s="190"/>
      <c r="M850" s="9"/>
      <c r="N850" s="9"/>
      <c r="O850" s="9"/>
      <c r="P850" s="197"/>
      <c r="Q850" s="43"/>
      <c r="R850" s="43"/>
      <c r="S850" s="43"/>
      <c r="T850" s="43"/>
      <c r="U850" s="9"/>
    </row>
    <row r="851" spans="1:21" ht="12.75" x14ac:dyDescent="0.2">
      <c r="A851" s="9"/>
      <c r="B851" s="9"/>
      <c r="C851" s="9"/>
      <c r="D851" s="9"/>
      <c r="E851" s="9"/>
      <c r="F851" s="9"/>
      <c r="G851" s="9"/>
      <c r="H851" s="9"/>
      <c r="I851" s="9"/>
      <c r="J851" s="9"/>
      <c r="K851" s="9"/>
      <c r="L851" s="190"/>
      <c r="M851" s="9"/>
      <c r="N851" s="9"/>
      <c r="O851" s="9"/>
      <c r="P851" s="197"/>
      <c r="Q851" s="43"/>
      <c r="R851" s="43"/>
      <c r="S851" s="43"/>
      <c r="T851" s="43"/>
      <c r="U851" s="9"/>
    </row>
    <row r="852" spans="1:21" ht="12.75" x14ac:dyDescent="0.2">
      <c r="A852" s="9"/>
      <c r="B852" s="9"/>
      <c r="C852" s="9"/>
      <c r="D852" s="9"/>
      <c r="E852" s="9"/>
      <c r="F852" s="9"/>
      <c r="G852" s="9"/>
      <c r="H852" s="9"/>
      <c r="I852" s="9"/>
      <c r="J852" s="9"/>
      <c r="K852" s="9"/>
      <c r="L852" s="190"/>
      <c r="M852" s="9"/>
      <c r="N852" s="9"/>
      <c r="O852" s="9"/>
      <c r="P852" s="197"/>
      <c r="Q852" s="43"/>
      <c r="R852" s="43"/>
      <c r="S852" s="43"/>
      <c r="T852" s="43"/>
      <c r="U852" s="9"/>
    </row>
    <row r="853" spans="1:21" ht="12.75" x14ac:dyDescent="0.2">
      <c r="A853" s="9"/>
      <c r="B853" s="9"/>
      <c r="C853" s="9"/>
      <c r="D853" s="9"/>
      <c r="E853" s="9"/>
      <c r="F853" s="9"/>
      <c r="G853" s="9"/>
      <c r="H853" s="9"/>
      <c r="I853" s="9"/>
      <c r="J853" s="9"/>
      <c r="K853" s="9"/>
      <c r="L853" s="190"/>
      <c r="M853" s="9"/>
      <c r="N853" s="9"/>
      <c r="O853" s="9"/>
      <c r="P853" s="197"/>
      <c r="Q853" s="43"/>
      <c r="R853" s="43"/>
      <c r="S853" s="43"/>
      <c r="T853" s="43"/>
      <c r="U853" s="9"/>
    </row>
    <row r="854" spans="1:21" ht="12.75" x14ac:dyDescent="0.2">
      <c r="A854" s="9"/>
      <c r="B854" s="9"/>
      <c r="C854" s="9"/>
      <c r="D854" s="9"/>
      <c r="E854" s="9"/>
      <c r="F854" s="9"/>
      <c r="G854" s="9"/>
      <c r="H854" s="9"/>
      <c r="I854" s="9"/>
      <c r="J854" s="9"/>
      <c r="K854" s="9"/>
      <c r="L854" s="190"/>
      <c r="M854" s="9"/>
      <c r="N854" s="9"/>
      <c r="O854" s="9"/>
      <c r="P854" s="197"/>
      <c r="Q854" s="43"/>
      <c r="R854" s="43"/>
      <c r="S854" s="43"/>
      <c r="T854" s="43"/>
      <c r="U854" s="9"/>
    </row>
    <row r="855" spans="1:21" ht="12.75" x14ac:dyDescent="0.2">
      <c r="A855" s="9"/>
      <c r="B855" s="9"/>
      <c r="C855" s="9"/>
      <c r="D855" s="9"/>
      <c r="E855" s="9"/>
      <c r="F855" s="9"/>
      <c r="G855" s="9"/>
      <c r="H855" s="9"/>
      <c r="I855" s="9"/>
      <c r="J855" s="9"/>
      <c r="K855" s="9"/>
      <c r="L855" s="190"/>
      <c r="M855" s="9"/>
      <c r="N855" s="9"/>
      <c r="O855" s="9"/>
      <c r="P855" s="197"/>
      <c r="Q855" s="43"/>
      <c r="R855" s="43"/>
      <c r="S855" s="43"/>
      <c r="T855" s="43"/>
      <c r="U855" s="9"/>
    </row>
    <row r="856" spans="1:21" ht="12.75" x14ac:dyDescent="0.2">
      <c r="A856" s="9"/>
      <c r="B856" s="9"/>
      <c r="C856" s="9"/>
      <c r="D856" s="9"/>
      <c r="E856" s="9"/>
      <c r="F856" s="9"/>
      <c r="G856" s="9"/>
      <c r="H856" s="9"/>
      <c r="I856" s="9"/>
      <c r="J856" s="9"/>
      <c r="K856" s="9"/>
      <c r="L856" s="190"/>
      <c r="M856" s="9"/>
      <c r="N856" s="9"/>
      <c r="O856" s="9"/>
      <c r="P856" s="197"/>
      <c r="Q856" s="43"/>
      <c r="R856" s="43"/>
      <c r="S856" s="43"/>
      <c r="T856" s="43"/>
      <c r="U856" s="9"/>
    </row>
    <row r="857" spans="1:21" ht="12.75" x14ac:dyDescent="0.2">
      <c r="A857" s="9"/>
      <c r="B857" s="9"/>
      <c r="C857" s="9"/>
      <c r="D857" s="9"/>
      <c r="E857" s="9"/>
      <c r="F857" s="9"/>
      <c r="G857" s="9"/>
      <c r="H857" s="9"/>
      <c r="I857" s="9"/>
      <c r="J857" s="9"/>
      <c r="K857" s="9"/>
      <c r="L857" s="190"/>
      <c r="M857" s="9"/>
      <c r="N857" s="9"/>
      <c r="O857" s="9"/>
      <c r="P857" s="197"/>
      <c r="Q857" s="43"/>
      <c r="R857" s="43"/>
      <c r="S857" s="43"/>
      <c r="T857" s="43"/>
      <c r="U857" s="9"/>
    </row>
    <row r="858" spans="1:21" ht="12.75" x14ac:dyDescent="0.2">
      <c r="A858" s="9"/>
      <c r="B858" s="9"/>
      <c r="C858" s="9"/>
      <c r="D858" s="9"/>
      <c r="E858" s="9"/>
      <c r="F858" s="9"/>
      <c r="G858" s="9"/>
      <c r="H858" s="9"/>
      <c r="I858" s="9"/>
      <c r="J858" s="9"/>
      <c r="K858" s="9"/>
      <c r="L858" s="190"/>
      <c r="M858" s="9"/>
      <c r="N858" s="9"/>
      <c r="O858" s="9"/>
      <c r="P858" s="197"/>
      <c r="Q858" s="43"/>
      <c r="R858" s="43"/>
      <c r="S858" s="43"/>
      <c r="T858" s="43"/>
      <c r="U858" s="9"/>
    </row>
    <row r="859" spans="1:21" ht="12.75" x14ac:dyDescent="0.2">
      <c r="A859" s="9"/>
      <c r="B859" s="9"/>
      <c r="C859" s="9"/>
      <c r="D859" s="9"/>
      <c r="E859" s="9"/>
      <c r="F859" s="9"/>
      <c r="G859" s="9"/>
      <c r="H859" s="9"/>
      <c r="I859" s="9"/>
      <c r="J859" s="9"/>
      <c r="K859" s="9"/>
      <c r="L859" s="190"/>
      <c r="M859" s="9"/>
      <c r="N859" s="9"/>
      <c r="O859" s="9"/>
      <c r="P859" s="197"/>
      <c r="Q859" s="43"/>
      <c r="R859" s="43"/>
      <c r="S859" s="43"/>
      <c r="T859" s="43"/>
      <c r="U859" s="9"/>
    </row>
    <row r="860" spans="1:21" ht="12.75" x14ac:dyDescent="0.2">
      <c r="A860" s="9"/>
      <c r="B860" s="9"/>
      <c r="C860" s="9"/>
      <c r="D860" s="9"/>
      <c r="E860" s="9"/>
      <c r="F860" s="9"/>
      <c r="G860" s="9"/>
      <c r="H860" s="9"/>
      <c r="I860" s="9"/>
      <c r="J860" s="9"/>
      <c r="K860" s="9"/>
      <c r="L860" s="190"/>
      <c r="M860" s="9"/>
      <c r="N860" s="9"/>
      <c r="O860" s="9"/>
      <c r="P860" s="197"/>
      <c r="Q860" s="43"/>
      <c r="R860" s="43"/>
      <c r="S860" s="43"/>
      <c r="T860" s="43"/>
      <c r="U860" s="9"/>
    </row>
    <row r="861" spans="1:21" ht="12.75" x14ac:dyDescent="0.2">
      <c r="A861" s="9"/>
      <c r="B861" s="9"/>
      <c r="C861" s="9"/>
      <c r="D861" s="9"/>
      <c r="E861" s="9"/>
      <c r="F861" s="9"/>
      <c r="G861" s="9"/>
      <c r="H861" s="9"/>
      <c r="I861" s="9"/>
      <c r="J861" s="9"/>
      <c r="K861" s="9"/>
      <c r="L861" s="190"/>
      <c r="M861" s="9"/>
      <c r="N861" s="9"/>
      <c r="O861" s="9"/>
      <c r="P861" s="197"/>
      <c r="Q861" s="43"/>
      <c r="R861" s="43"/>
      <c r="S861" s="43"/>
      <c r="T861" s="43"/>
      <c r="U861" s="9"/>
    </row>
    <row r="862" spans="1:21" ht="12.75" x14ac:dyDescent="0.2">
      <c r="A862" s="9"/>
      <c r="B862" s="9"/>
      <c r="C862" s="9"/>
      <c r="D862" s="9"/>
      <c r="E862" s="9"/>
      <c r="F862" s="9"/>
      <c r="G862" s="9"/>
      <c r="H862" s="9"/>
      <c r="I862" s="9"/>
      <c r="J862" s="9"/>
      <c r="K862" s="9"/>
      <c r="L862" s="190"/>
      <c r="M862" s="9"/>
      <c r="N862" s="9"/>
      <c r="O862" s="9"/>
      <c r="P862" s="197"/>
      <c r="Q862" s="43"/>
      <c r="R862" s="43"/>
      <c r="S862" s="43"/>
      <c r="T862" s="43"/>
      <c r="U862" s="9"/>
    </row>
    <row r="863" spans="1:21" ht="12.75" x14ac:dyDescent="0.2">
      <c r="A863" s="9"/>
      <c r="B863" s="9"/>
      <c r="C863" s="9"/>
      <c r="D863" s="9"/>
      <c r="E863" s="9"/>
      <c r="F863" s="9"/>
      <c r="G863" s="9"/>
      <c r="H863" s="9"/>
      <c r="I863" s="9"/>
      <c r="J863" s="9"/>
      <c r="K863" s="9"/>
      <c r="L863" s="190"/>
      <c r="M863" s="9"/>
      <c r="N863" s="9"/>
      <c r="O863" s="9"/>
      <c r="P863" s="197"/>
      <c r="Q863" s="43"/>
      <c r="R863" s="43"/>
      <c r="S863" s="43"/>
      <c r="T863" s="43"/>
      <c r="U863" s="9"/>
    </row>
    <row r="864" spans="1:21" ht="12.75" x14ac:dyDescent="0.2">
      <c r="A864" s="9"/>
      <c r="B864" s="9"/>
      <c r="C864" s="9"/>
      <c r="D864" s="9"/>
      <c r="E864" s="9"/>
      <c r="F864" s="9"/>
      <c r="G864" s="9"/>
      <c r="H864" s="9"/>
      <c r="I864" s="9"/>
      <c r="J864" s="9"/>
      <c r="K864" s="9"/>
      <c r="L864" s="190"/>
      <c r="M864" s="9"/>
      <c r="N864" s="9"/>
      <c r="O864" s="9"/>
      <c r="P864" s="197"/>
      <c r="Q864" s="43"/>
      <c r="R864" s="43"/>
      <c r="S864" s="43"/>
      <c r="T864" s="43"/>
      <c r="U864" s="9"/>
    </row>
    <row r="865" spans="1:21" ht="12.75" x14ac:dyDescent="0.2">
      <c r="A865" s="9"/>
      <c r="B865" s="9"/>
      <c r="C865" s="9"/>
      <c r="D865" s="9"/>
      <c r="E865" s="9"/>
      <c r="F865" s="9"/>
      <c r="G865" s="9"/>
      <c r="H865" s="9"/>
      <c r="I865" s="9"/>
      <c r="J865" s="9"/>
      <c r="K865" s="9"/>
      <c r="L865" s="190"/>
      <c r="M865" s="9"/>
      <c r="N865" s="9"/>
      <c r="O865" s="9"/>
      <c r="P865" s="197"/>
      <c r="Q865" s="43"/>
      <c r="R865" s="43"/>
      <c r="S865" s="43"/>
      <c r="T865" s="43"/>
      <c r="U865" s="9"/>
    </row>
    <row r="866" spans="1:21" ht="12.75" x14ac:dyDescent="0.2">
      <c r="A866" s="9"/>
      <c r="B866" s="9"/>
      <c r="C866" s="9"/>
      <c r="D866" s="9"/>
      <c r="E866" s="9"/>
      <c r="F866" s="9"/>
      <c r="G866" s="9"/>
      <c r="H866" s="9"/>
      <c r="I866" s="9"/>
      <c r="J866" s="9"/>
      <c r="K866" s="9"/>
      <c r="L866" s="190"/>
      <c r="M866" s="9"/>
      <c r="N866" s="9"/>
      <c r="O866" s="9"/>
      <c r="P866" s="197"/>
      <c r="Q866" s="43"/>
      <c r="R866" s="43"/>
      <c r="S866" s="43"/>
      <c r="T866" s="43"/>
      <c r="U866" s="9"/>
    </row>
    <row r="867" spans="1:21" ht="12.75" x14ac:dyDescent="0.2">
      <c r="A867" s="9"/>
      <c r="B867" s="9"/>
      <c r="C867" s="9"/>
      <c r="D867" s="9"/>
      <c r="E867" s="9"/>
      <c r="F867" s="9"/>
      <c r="G867" s="9"/>
      <c r="H867" s="9"/>
      <c r="I867" s="9"/>
      <c r="J867" s="9"/>
      <c r="K867" s="9"/>
      <c r="L867" s="190"/>
      <c r="M867" s="9"/>
      <c r="N867" s="9"/>
      <c r="O867" s="9"/>
      <c r="P867" s="197"/>
      <c r="Q867" s="43"/>
      <c r="R867" s="43"/>
      <c r="S867" s="43"/>
      <c r="T867" s="43"/>
      <c r="U867" s="9"/>
    </row>
    <row r="868" spans="1:21" ht="12.75" x14ac:dyDescent="0.2">
      <c r="A868" s="9"/>
      <c r="B868" s="9"/>
      <c r="C868" s="9"/>
      <c r="D868" s="9"/>
      <c r="E868" s="9"/>
      <c r="F868" s="9"/>
      <c r="G868" s="9"/>
      <c r="H868" s="9"/>
      <c r="I868" s="9"/>
      <c r="J868" s="9"/>
      <c r="K868" s="9"/>
      <c r="L868" s="190"/>
      <c r="M868" s="9"/>
      <c r="N868" s="9"/>
      <c r="O868" s="9"/>
      <c r="P868" s="197"/>
      <c r="Q868" s="43"/>
      <c r="R868" s="43"/>
      <c r="S868" s="43"/>
      <c r="T868" s="43"/>
      <c r="U868" s="9"/>
    </row>
    <row r="869" spans="1:21" ht="12.75" x14ac:dyDescent="0.2">
      <c r="A869" s="9"/>
      <c r="B869" s="9"/>
      <c r="C869" s="9"/>
      <c r="D869" s="9"/>
      <c r="E869" s="9"/>
      <c r="F869" s="9"/>
      <c r="G869" s="9"/>
      <c r="H869" s="9"/>
      <c r="I869" s="9"/>
      <c r="J869" s="9"/>
      <c r="K869" s="9"/>
      <c r="L869" s="190"/>
      <c r="M869" s="9"/>
      <c r="N869" s="9"/>
      <c r="O869" s="9"/>
      <c r="P869" s="197"/>
      <c r="Q869" s="43"/>
      <c r="R869" s="43"/>
      <c r="S869" s="43"/>
      <c r="T869" s="43"/>
      <c r="U869" s="9"/>
    </row>
    <row r="870" spans="1:21" ht="12.75" x14ac:dyDescent="0.2">
      <c r="A870" s="9"/>
      <c r="B870" s="9"/>
      <c r="C870" s="9"/>
      <c r="D870" s="9"/>
      <c r="E870" s="9"/>
      <c r="F870" s="9"/>
      <c r="G870" s="9"/>
      <c r="H870" s="9"/>
      <c r="I870" s="9"/>
      <c r="J870" s="9"/>
      <c r="K870" s="9"/>
      <c r="L870" s="190"/>
      <c r="M870" s="9"/>
      <c r="N870" s="9"/>
      <c r="O870" s="9"/>
      <c r="P870" s="197"/>
      <c r="Q870" s="43"/>
      <c r="R870" s="43"/>
      <c r="S870" s="43"/>
      <c r="T870" s="43"/>
      <c r="U870" s="9"/>
    </row>
    <row r="871" spans="1:21" ht="12.75" x14ac:dyDescent="0.2">
      <c r="A871" s="9"/>
      <c r="B871" s="9"/>
      <c r="C871" s="9"/>
      <c r="D871" s="9"/>
      <c r="E871" s="9"/>
      <c r="F871" s="9"/>
      <c r="G871" s="9"/>
      <c r="H871" s="9"/>
      <c r="I871" s="9"/>
      <c r="J871" s="9"/>
      <c r="K871" s="9"/>
      <c r="L871" s="190"/>
      <c r="M871" s="9"/>
      <c r="N871" s="9"/>
      <c r="O871" s="9"/>
      <c r="P871" s="197"/>
      <c r="Q871" s="43"/>
      <c r="R871" s="43"/>
      <c r="S871" s="43"/>
      <c r="T871" s="43"/>
      <c r="U871" s="9"/>
    </row>
    <row r="872" spans="1:21" ht="12.75" x14ac:dyDescent="0.2">
      <c r="A872" s="9"/>
      <c r="B872" s="9"/>
      <c r="C872" s="9"/>
      <c r="D872" s="9"/>
      <c r="E872" s="9"/>
      <c r="F872" s="9"/>
      <c r="G872" s="9"/>
      <c r="H872" s="9"/>
      <c r="I872" s="9"/>
      <c r="J872" s="9"/>
      <c r="K872" s="9"/>
      <c r="L872" s="190"/>
      <c r="M872" s="9"/>
      <c r="N872" s="9"/>
      <c r="O872" s="9"/>
      <c r="P872" s="197"/>
      <c r="Q872" s="43"/>
      <c r="R872" s="43"/>
      <c r="S872" s="43"/>
      <c r="T872" s="43"/>
      <c r="U872" s="9"/>
    </row>
    <row r="873" spans="1:21" ht="12.75" x14ac:dyDescent="0.2">
      <c r="A873" s="9"/>
      <c r="B873" s="9"/>
      <c r="C873" s="9"/>
      <c r="D873" s="9"/>
      <c r="E873" s="9"/>
      <c r="F873" s="9"/>
      <c r="G873" s="9"/>
      <c r="H873" s="9"/>
      <c r="I873" s="9"/>
      <c r="J873" s="9"/>
      <c r="K873" s="9"/>
      <c r="L873" s="190"/>
      <c r="M873" s="9"/>
      <c r="N873" s="9"/>
      <c r="O873" s="9"/>
      <c r="P873" s="197"/>
      <c r="Q873" s="43"/>
      <c r="R873" s="43"/>
      <c r="S873" s="43"/>
      <c r="T873" s="43"/>
      <c r="U873" s="9"/>
    </row>
    <row r="874" spans="1:21" ht="12.75" x14ac:dyDescent="0.2">
      <c r="A874" s="9"/>
      <c r="B874" s="9"/>
      <c r="C874" s="9"/>
      <c r="D874" s="9"/>
      <c r="E874" s="9"/>
      <c r="F874" s="9"/>
      <c r="G874" s="9"/>
      <c r="H874" s="9"/>
      <c r="I874" s="9"/>
      <c r="J874" s="9"/>
      <c r="K874" s="9"/>
      <c r="L874" s="190"/>
      <c r="M874" s="9"/>
      <c r="N874" s="9"/>
      <c r="O874" s="9"/>
      <c r="P874" s="197"/>
      <c r="Q874" s="43"/>
      <c r="R874" s="43"/>
      <c r="S874" s="43"/>
      <c r="T874" s="43"/>
      <c r="U874" s="9"/>
    </row>
    <row r="875" spans="1:21" ht="12.75" x14ac:dyDescent="0.2">
      <c r="A875" s="9"/>
      <c r="B875" s="9"/>
      <c r="C875" s="9"/>
      <c r="D875" s="9"/>
      <c r="E875" s="9"/>
      <c r="F875" s="9"/>
      <c r="G875" s="9"/>
      <c r="H875" s="9"/>
      <c r="I875" s="9"/>
      <c r="J875" s="9"/>
      <c r="K875" s="9"/>
      <c r="L875" s="190"/>
      <c r="M875" s="9"/>
      <c r="N875" s="9"/>
      <c r="O875" s="9"/>
      <c r="P875" s="197"/>
      <c r="Q875" s="43"/>
      <c r="R875" s="43"/>
      <c r="S875" s="43"/>
      <c r="T875" s="43"/>
      <c r="U875" s="9"/>
    </row>
    <row r="876" spans="1:21" ht="12.75" x14ac:dyDescent="0.2">
      <c r="A876" s="9"/>
      <c r="B876" s="9"/>
      <c r="C876" s="9"/>
      <c r="D876" s="9"/>
      <c r="E876" s="9"/>
      <c r="F876" s="9"/>
      <c r="G876" s="9"/>
      <c r="H876" s="9"/>
      <c r="I876" s="9"/>
      <c r="J876" s="9"/>
      <c r="K876" s="9"/>
      <c r="L876" s="190"/>
      <c r="M876" s="9"/>
      <c r="N876" s="9"/>
      <c r="O876" s="9"/>
      <c r="P876" s="197"/>
      <c r="Q876" s="43"/>
      <c r="R876" s="43"/>
      <c r="S876" s="43"/>
      <c r="T876" s="43"/>
      <c r="U876" s="9"/>
    </row>
    <row r="877" spans="1:21" ht="12.75" x14ac:dyDescent="0.2">
      <c r="A877" s="9"/>
      <c r="B877" s="9"/>
      <c r="C877" s="9"/>
      <c r="D877" s="9"/>
      <c r="E877" s="9"/>
      <c r="F877" s="9"/>
      <c r="G877" s="9"/>
      <c r="H877" s="9"/>
      <c r="I877" s="9"/>
      <c r="J877" s="9"/>
      <c r="K877" s="9"/>
      <c r="L877" s="190"/>
      <c r="M877" s="9"/>
      <c r="N877" s="9"/>
      <c r="O877" s="9"/>
      <c r="P877" s="197"/>
      <c r="Q877" s="43"/>
      <c r="R877" s="43"/>
      <c r="S877" s="43"/>
      <c r="T877" s="43"/>
      <c r="U877" s="9"/>
    </row>
    <row r="878" spans="1:21" ht="12.75" x14ac:dyDescent="0.2">
      <c r="A878" s="9"/>
      <c r="B878" s="9"/>
      <c r="C878" s="9"/>
      <c r="D878" s="9"/>
      <c r="E878" s="9"/>
      <c r="F878" s="9"/>
      <c r="G878" s="9"/>
      <c r="H878" s="9"/>
      <c r="I878" s="9"/>
      <c r="J878" s="9"/>
      <c r="K878" s="9"/>
      <c r="L878" s="190"/>
      <c r="M878" s="9"/>
      <c r="N878" s="9"/>
      <c r="O878" s="9"/>
      <c r="P878" s="197"/>
      <c r="Q878" s="43"/>
      <c r="R878" s="43"/>
      <c r="S878" s="43"/>
      <c r="T878" s="43"/>
      <c r="U878" s="9"/>
    </row>
    <row r="879" spans="1:21" ht="12.75" x14ac:dyDescent="0.2">
      <c r="A879" s="9"/>
      <c r="B879" s="9"/>
      <c r="C879" s="9"/>
      <c r="D879" s="9"/>
      <c r="E879" s="9"/>
      <c r="F879" s="9"/>
      <c r="G879" s="9"/>
      <c r="H879" s="9"/>
      <c r="I879" s="9"/>
      <c r="J879" s="9"/>
      <c r="K879" s="9"/>
      <c r="L879" s="190"/>
      <c r="M879" s="9"/>
      <c r="N879" s="9"/>
      <c r="O879" s="9"/>
      <c r="P879" s="197"/>
      <c r="Q879" s="43"/>
      <c r="R879" s="43"/>
      <c r="S879" s="43"/>
      <c r="T879" s="43"/>
      <c r="U879" s="9"/>
    </row>
    <row r="880" spans="1:21" ht="12.75" x14ac:dyDescent="0.2">
      <c r="A880" s="9"/>
      <c r="B880" s="9"/>
      <c r="C880" s="9"/>
      <c r="D880" s="9"/>
      <c r="E880" s="9"/>
      <c r="F880" s="9"/>
      <c r="G880" s="9"/>
      <c r="H880" s="9"/>
      <c r="I880" s="9"/>
      <c r="J880" s="9"/>
      <c r="K880" s="9"/>
      <c r="L880" s="190"/>
      <c r="M880" s="9"/>
      <c r="N880" s="9"/>
      <c r="O880" s="9"/>
      <c r="P880" s="197"/>
      <c r="Q880" s="43"/>
      <c r="R880" s="43"/>
      <c r="S880" s="43"/>
      <c r="T880" s="43"/>
      <c r="U880" s="9"/>
    </row>
    <row r="881" spans="1:21" ht="12.75" x14ac:dyDescent="0.2">
      <c r="A881" s="9"/>
      <c r="B881" s="9"/>
      <c r="C881" s="9"/>
      <c r="D881" s="9"/>
      <c r="E881" s="9"/>
      <c r="F881" s="9"/>
      <c r="G881" s="9"/>
      <c r="H881" s="9"/>
      <c r="I881" s="9"/>
      <c r="J881" s="9"/>
      <c r="K881" s="9"/>
      <c r="L881" s="190"/>
      <c r="M881" s="9"/>
      <c r="N881" s="9"/>
      <c r="O881" s="9"/>
      <c r="P881" s="197"/>
      <c r="Q881" s="43"/>
      <c r="R881" s="43"/>
      <c r="S881" s="43"/>
      <c r="T881" s="43"/>
      <c r="U881" s="9"/>
    </row>
    <row r="882" spans="1:21" ht="12.75" x14ac:dyDescent="0.2">
      <c r="A882" s="9"/>
      <c r="B882" s="9"/>
      <c r="C882" s="9"/>
      <c r="D882" s="9"/>
      <c r="E882" s="9"/>
      <c r="F882" s="9"/>
      <c r="G882" s="9"/>
      <c r="H882" s="9"/>
      <c r="I882" s="9"/>
      <c r="J882" s="9"/>
      <c r="K882" s="9"/>
      <c r="L882" s="190"/>
      <c r="M882" s="9"/>
      <c r="N882" s="9"/>
      <c r="O882" s="9"/>
      <c r="P882" s="197"/>
      <c r="Q882" s="43"/>
      <c r="R882" s="43"/>
      <c r="S882" s="43"/>
      <c r="T882" s="43"/>
      <c r="U882" s="9"/>
    </row>
    <row r="883" spans="1:21" ht="12.75" x14ac:dyDescent="0.2">
      <c r="A883" s="9"/>
      <c r="B883" s="9"/>
      <c r="C883" s="9"/>
      <c r="D883" s="9"/>
      <c r="E883" s="9"/>
      <c r="F883" s="9"/>
      <c r="G883" s="9"/>
      <c r="H883" s="9"/>
      <c r="I883" s="9"/>
      <c r="J883" s="9"/>
      <c r="K883" s="9"/>
      <c r="L883" s="190"/>
      <c r="M883" s="9"/>
      <c r="N883" s="9"/>
      <c r="O883" s="9"/>
      <c r="P883" s="197"/>
      <c r="Q883" s="43"/>
      <c r="R883" s="43"/>
      <c r="S883" s="43"/>
      <c r="T883" s="43"/>
      <c r="U883" s="9"/>
    </row>
    <row r="884" spans="1:21" ht="12.75" x14ac:dyDescent="0.2">
      <c r="A884" s="9"/>
      <c r="B884" s="9"/>
      <c r="C884" s="9"/>
      <c r="D884" s="9"/>
      <c r="E884" s="9"/>
      <c r="F884" s="9"/>
      <c r="G884" s="9"/>
      <c r="H884" s="9"/>
      <c r="I884" s="9"/>
      <c r="J884" s="9"/>
      <c r="K884" s="9"/>
      <c r="L884" s="190"/>
      <c r="M884" s="9"/>
      <c r="N884" s="9"/>
      <c r="O884" s="9"/>
      <c r="P884" s="197"/>
      <c r="Q884" s="43"/>
      <c r="R884" s="43"/>
      <c r="S884" s="43"/>
      <c r="T884" s="43"/>
      <c r="U884" s="9"/>
    </row>
    <row r="885" spans="1:21" ht="12.75" x14ac:dyDescent="0.2">
      <c r="A885" s="9"/>
      <c r="B885" s="9"/>
      <c r="C885" s="9"/>
      <c r="D885" s="9"/>
      <c r="E885" s="9"/>
      <c r="F885" s="9"/>
      <c r="G885" s="9"/>
      <c r="H885" s="9"/>
      <c r="I885" s="9"/>
      <c r="J885" s="9"/>
      <c r="K885" s="9"/>
      <c r="L885" s="190"/>
      <c r="M885" s="9"/>
      <c r="N885" s="9"/>
      <c r="O885" s="9"/>
      <c r="P885" s="197"/>
      <c r="Q885" s="43"/>
      <c r="R885" s="43"/>
      <c r="S885" s="43"/>
      <c r="T885" s="43"/>
      <c r="U885" s="9"/>
    </row>
    <row r="886" spans="1:21" ht="12.75" x14ac:dyDescent="0.2">
      <c r="A886" s="9"/>
      <c r="B886" s="9"/>
      <c r="C886" s="9"/>
      <c r="D886" s="9"/>
      <c r="E886" s="9"/>
      <c r="F886" s="9"/>
      <c r="G886" s="9"/>
      <c r="H886" s="9"/>
      <c r="I886" s="9"/>
      <c r="J886" s="9"/>
      <c r="K886" s="9"/>
      <c r="L886" s="190"/>
      <c r="M886" s="9"/>
      <c r="N886" s="9"/>
      <c r="O886" s="9"/>
      <c r="P886" s="197"/>
      <c r="Q886" s="43"/>
      <c r="R886" s="43"/>
      <c r="S886" s="43"/>
      <c r="T886" s="43"/>
      <c r="U886" s="9"/>
    </row>
    <row r="887" spans="1:21" ht="12.75" x14ac:dyDescent="0.2">
      <c r="A887" s="9"/>
      <c r="B887" s="9"/>
      <c r="C887" s="9"/>
      <c r="D887" s="9"/>
      <c r="E887" s="9"/>
      <c r="F887" s="9"/>
      <c r="G887" s="9"/>
      <c r="H887" s="9"/>
      <c r="I887" s="9"/>
      <c r="J887" s="9"/>
      <c r="K887" s="9"/>
      <c r="L887" s="190"/>
      <c r="M887" s="9"/>
      <c r="N887" s="9"/>
      <c r="O887" s="9"/>
      <c r="P887" s="197"/>
      <c r="Q887" s="43"/>
      <c r="R887" s="43"/>
      <c r="S887" s="43"/>
      <c r="T887" s="43"/>
      <c r="U887" s="9"/>
    </row>
    <row r="888" spans="1:21" ht="12.75" x14ac:dyDescent="0.2">
      <c r="A888" s="9"/>
      <c r="B888" s="9"/>
      <c r="C888" s="9"/>
      <c r="D888" s="9"/>
      <c r="E888" s="9"/>
      <c r="F888" s="9"/>
      <c r="G888" s="9"/>
      <c r="H888" s="9"/>
      <c r="I888" s="9"/>
      <c r="J888" s="9"/>
      <c r="K888" s="9"/>
      <c r="L888" s="190"/>
      <c r="M888" s="9"/>
      <c r="N888" s="9"/>
      <c r="O888" s="9"/>
      <c r="P888" s="197"/>
      <c r="Q888" s="43"/>
      <c r="R888" s="43"/>
      <c r="S888" s="43"/>
      <c r="T888" s="43"/>
      <c r="U888" s="9"/>
    </row>
    <row r="889" spans="1:21" ht="12.75" x14ac:dyDescent="0.2">
      <c r="A889" s="9"/>
      <c r="B889" s="9"/>
      <c r="C889" s="9"/>
      <c r="D889" s="9"/>
      <c r="E889" s="9"/>
      <c r="F889" s="9"/>
      <c r="G889" s="9"/>
      <c r="H889" s="9"/>
      <c r="I889" s="9"/>
      <c r="J889" s="9"/>
      <c r="K889" s="9"/>
      <c r="L889" s="190"/>
      <c r="M889" s="9"/>
      <c r="N889" s="9"/>
      <c r="O889" s="9"/>
      <c r="P889" s="197"/>
      <c r="Q889" s="43"/>
      <c r="R889" s="43"/>
      <c r="S889" s="43"/>
      <c r="T889" s="43"/>
      <c r="U889" s="9"/>
    </row>
    <row r="890" spans="1:21" ht="12.75" x14ac:dyDescent="0.2">
      <c r="A890" s="9"/>
      <c r="B890" s="9"/>
      <c r="C890" s="9"/>
      <c r="D890" s="9"/>
      <c r="E890" s="9"/>
      <c r="F890" s="9"/>
      <c r="G890" s="9"/>
      <c r="H890" s="9"/>
      <c r="I890" s="9"/>
      <c r="J890" s="9"/>
      <c r="K890" s="9"/>
      <c r="L890" s="190"/>
      <c r="M890" s="9"/>
      <c r="N890" s="9"/>
      <c r="O890" s="9"/>
      <c r="P890" s="197"/>
      <c r="Q890" s="43"/>
      <c r="R890" s="43"/>
      <c r="S890" s="43"/>
      <c r="T890" s="43"/>
      <c r="U890" s="9"/>
    </row>
    <row r="891" spans="1:21" ht="12.75" x14ac:dyDescent="0.2">
      <c r="A891" s="9"/>
      <c r="B891" s="9"/>
      <c r="C891" s="9"/>
      <c r="D891" s="9"/>
      <c r="E891" s="9"/>
      <c r="F891" s="9"/>
      <c r="G891" s="9"/>
      <c r="H891" s="9"/>
      <c r="I891" s="9"/>
      <c r="J891" s="9"/>
      <c r="K891" s="9"/>
      <c r="L891" s="190"/>
      <c r="M891" s="9"/>
      <c r="N891" s="9"/>
      <c r="O891" s="9"/>
      <c r="P891" s="197"/>
      <c r="Q891" s="43"/>
      <c r="R891" s="43"/>
      <c r="S891" s="43"/>
      <c r="T891" s="43"/>
      <c r="U891" s="9"/>
    </row>
    <row r="892" spans="1:21" ht="12.75" x14ac:dyDescent="0.2">
      <c r="A892" s="9"/>
      <c r="B892" s="9"/>
      <c r="C892" s="9"/>
      <c r="D892" s="9"/>
      <c r="E892" s="9"/>
      <c r="F892" s="9"/>
      <c r="G892" s="9"/>
      <c r="H892" s="9"/>
      <c r="I892" s="9"/>
      <c r="J892" s="9"/>
      <c r="K892" s="9"/>
      <c r="L892" s="190"/>
      <c r="M892" s="9"/>
      <c r="N892" s="9"/>
      <c r="O892" s="9"/>
      <c r="P892" s="197"/>
      <c r="Q892" s="43"/>
      <c r="R892" s="43"/>
      <c r="S892" s="43"/>
      <c r="T892" s="43"/>
      <c r="U892" s="9"/>
    </row>
    <row r="893" spans="1:21" ht="12.75" x14ac:dyDescent="0.2">
      <c r="A893" s="9"/>
      <c r="B893" s="9"/>
      <c r="C893" s="9"/>
      <c r="D893" s="9"/>
      <c r="E893" s="9"/>
      <c r="F893" s="9"/>
      <c r="G893" s="9"/>
      <c r="H893" s="9"/>
      <c r="I893" s="9"/>
      <c r="J893" s="9"/>
      <c r="K893" s="9"/>
      <c r="L893" s="190"/>
      <c r="M893" s="9"/>
      <c r="N893" s="9"/>
      <c r="O893" s="9"/>
      <c r="P893" s="197"/>
      <c r="Q893" s="43"/>
      <c r="R893" s="43"/>
      <c r="S893" s="43"/>
      <c r="T893" s="43"/>
      <c r="U893" s="9"/>
    </row>
    <row r="894" spans="1:21" ht="12.75" x14ac:dyDescent="0.2">
      <c r="A894" s="9"/>
      <c r="B894" s="9"/>
      <c r="C894" s="9"/>
      <c r="D894" s="9"/>
      <c r="E894" s="9"/>
      <c r="F894" s="9"/>
      <c r="G894" s="9"/>
      <c r="H894" s="9"/>
      <c r="I894" s="9"/>
      <c r="J894" s="9"/>
      <c r="K894" s="9"/>
      <c r="L894" s="190"/>
      <c r="M894" s="9"/>
      <c r="N894" s="9"/>
      <c r="O894" s="9"/>
      <c r="P894" s="197"/>
      <c r="Q894" s="43"/>
      <c r="R894" s="43"/>
      <c r="S894" s="43"/>
      <c r="T894" s="43"/>
      <c r="U894" s="9"/>
    </row>
    <row r="895" spans="1:21" ht="12.75" x14ac:dyDescent="0.2">
      <c r="A895" s="9"/>
      <c r="B895" s="9"/>
      <c r="C895" s="9"/>
      <c r="D895" s="9"/>
      <c r="E895" s="9"/>
      <c r="F895" s="9"/>
      <c r="G895" s="9"/>
      <c r="H895" s="9"/>
      <c r="I895" s="9"/>
      <c r="J895" s="9"/>
      <c r="K895" s="9"/>
      <c r="L895" s="190"/>
      <c r="M895" s="9"/>
      <c r="N895" s="9"/>
      <c r="O895" s="9"/>
      <c r="P895" s="197"/>
      <c r="Q895" s="43"/>
      <c r="R895" s="43"/>
      <c r="S895" s="43"/>
      <c r="T895" s="43"/>
      <c r="U895" s="9"/>
    </row>
    <row r="896" spans="1:21" ht="12.75" x14ac:dyDescent="0.2">
      <c r="A896" s="9"/>
      <c r="B896" s="9"/>
      <c r="C896" s="9"/>
      <c r="D896" s="9"/>
      <c r="E896" s="9"/>
      <c r="F896" s="9"/>
      <c r="G896" s="9"/>
      <c r="H896" s="9"/>
      <c r="I896" s="9"/>
      <c r="J896" s="9"/>
      <c r="K896" s="9"/>
      <c r="L896" s="190"/>
      <c r="M896" s="9"/>
      <c r="N896" s="9"/>
      <c r="O896" s="9"/>
      <c r="P896" s="197"/>
      <c r="Q896" s="43"/>
      <c r="R896" s="43"/>
      <c r="S896" s="43"/>
      <c r="T896" s="43"/>
      <c r="U896" s="9"/>
    </row>
    <row r="897" spans="1:21" ht="12.75" x14ac:dyDescent="0.2">
      <c r="A897" s="9"/>
      <c r="B897" s="9"/>
      <c r="C897" s="9"/>
      <c r="D897" s="9"/>
      <c r="E897" s="9"/>
      <c r="F897" s="9"/>
      <c r="G897" s="9"/>
      <c r="H897" s="9"/>
      <c r="I897" s="9"/>
      <c r="J897" s="9"/>
      <c r="K897" s="9"/>
      <c r="L897" s="190"/>
      <c r="M897" s="9"/>
      <c r="N897" s="9"/>
      <c r="O897" s="9"/>
      <c r="P897" s="197"/>
      <c r="Q897" s="43"/>
      <c r="R897" s="43"/>
      <c r="S897" s="43"/>
      <c r="T897" s="43"/>
      <c r="U897" s="9"/>
    </row>
    <row r="898" spans="1:21" ht="12.75" x14ac:dyDescent="0.2">
      <c r="A898" s="9"/>
      <c r="B898" s="9"/>
      <c r="C898" s="9"/>
      <c r="D898" s="9"/>
      <c r="E898" s="9"/>
      <c r="F898" s="9"/>
      <c r="G898" s="9"/>
      <c r="H898" s="9"/>
      <c r="I898" s="9"/>
      <c r="J898" s="9"/>
      <c r="K898" s="9"/>
      <c r="L898" s="190"/>
      <c r="M898" s="9"/>
      <c r="N898" s="9"/>
      <c r="O898" s="9"/>
      <c r="P898" s="197"/>
      <c r="Q898" s="43"/>
      <c r="R898" s="43"/>
      <c r="S898" s="43"/>
      <c r="T898" s="43"/>
      <c r="U898" s="9"/>
    </row>
    <row r="899" spans="1:21" ht="12.75" x14ac:dyDescent="0.2">
      <c r="A899" s="9"/>
      <c r="B899" s="9"/>
      <c r="C899" s="9"/>
      <c r="D899" s="9"/>
      <c r="E899" s="9"/>
      <c r="F899" s="9"/>
      <c r="G899" s="9"/>
      <c r="H899" s="9"/>
      <c r="I899" s="9"/>
      <c r="J899" s="9"/>
      <c r="K899" s="9"/>
      <c r="L899" s="190"/>
      <c r="M899" s="9"/>
      <c r="N899" s="9"/>
      <c r="O899" s="9"/>
      <c r="P899" s="197"/>
      <c r="Q899" s="43"/>
      <c r="R899" s="43"/>
      <c r="S899" s="43"/>
      <c r="T899" s="43"/>
      <c r="U899" s="9"/>
    </row>
    <row r="900" spans="1:21" ht="12.75" x14ac:dyDescent="0.2">
      <c r="A900" s="9"/>
      <c r="B900" s="9"/>
      <c r="C900" s="9"/>
      <c r="D900" s="9"/>
      <c r="E900" s="9"/>
      <c r="F900" s="9"/>
      <c r="G900" s="9"/>
      <c r="H900" s="9"/>
      <c r="I900" s="9"/>
      <c r="J900" s="9"/>
      <c r="K900" s="9"/>
      <c r="L900" s="190"/>
      <c r="M900" s="9"/>
      <c r="N900" s="9"/>
      <c r="O900" s="9"/>
      <c r="P900" s="197"/>
      <c r="Q900" s="43"/>
      <c r="R900" s="43"/>
      <c r="S900" s="43"/>
      <c r="T900" s="43"/>
      <c r="U900" s="9"/>
    </row>
    <row r="901" spans="1:21" ht="12.75" x14ac:dyDescent="0.2">
      <c r="A901" s="9"/>
      <c r="B901" s="9"/>
      <c r="C901" s="9"/>
      <c r="D901" s="9"/>
      <c r="E901" s="9"/>
      <c r="F901" s="9"/>
      <c r="G901" s="9"/>
      <c r="H901" s="9"/>
      <c r="I901" s="9"/>
      <c r="J901" s="9"/>
      <c r="K901" s="9"/>
      <c r="L901" s="190"/>
      <c r="M901" s="9"/>
      <c r="N901" s="9"/>
      <c r="O901" s="9"/>
      <c r="P901" s="197"/>
      <c r="Q901" s="43"/>
      <c r="R901" s="43"/>
      <c r="S901" s="43"/>
      <c r="T901" s="43"/>
      <c r="U901" s="9"/>
    </row>
    <row r="902" spans="1:21" ht="12.75" x14ac:dyDescent="0.2">
      <c r="A902" s="9"/>
      <c r="B902" s="9"/>
      <c r="C902" s="9"/>
      <c r="D902" s="9"/>
      <c r="E902" s="9"/>
      <c r="F902" s="9"/>
      <c r="G902" s="9"/>
      <c r="H902" s="9"/>
      <c r="I902" s="9"/>
      <c r="J902" s="9"/>
      <c r="K902" s="9"/>
      <c r="L902" s="190"/>
      <c r="M902" s="9"/>
      <c r="N902" s="9"/>
      <c r="O902" s="9"/>
      <c r="P902" s="197"/>
      <c r="Q902" s="43"/>
      <c r="R902" s="43"/>
      <c r="S902" s="43"/>
      <c r="T902" s="43"/>
      <c r="U902" s="9"/>
    </row>
    <row r="903" spans="1:21" ht="12.75" x14ac:dyDescent="0.2">
      <c r="A903" s="9"/>
      <c r="B903" s="9"/>
      <c r="C903" s="9"/>
      <c r="D903" s="9"/>
      <c r="E903" s="9"/>
      <c r="F903" s="9"/>
      <c r="G903" s="9"/>
      <c r="H903" s="9"/>
      <c r="I903" s="9"/>
      <c r="J903" s="9"/>
      <c r="K903" s="9"/>
      <c r="L903" s="190"/>
      <c r="M903" s="9"/>
      <c r="N903" s="9"/>
      <c r="O903" s="9"/>
      <c r="P903" s="197"/>
      <c r="Q903" s="43"/>
      <c r="R903" s="43"/>
      <c r="S903" s="43"/>
      <c r="T903" s="43"/>
      <c r="U903" s="9"/>
    </row>
    <row r="904" spans="1:21" ht="12.75" x14ac:dyDescent="0.2">
      <c r="A904" s="9"/>
      <c r="B904" s="9"/>
      <c r="C904" s="9"/>
      <c r="D904" s="9"/>
      <c r="E904" s="9"/>
      <c r="F904" s="9"/>
      <c r="G904" s="9"/>
      <c r="H904" s="9"/>
      <c r="I904" s="9"/>
      <c r="J904" s="9"/>
      <c r="K904" s="9"/>
      <c r="L904" s="190"/>
      <c r="M904" s="9"/>
      <c r="N904" s="9"/>
      <c r="O904" s="9"/>
      <c r="P904" s="197"/>
      <c r="Q904" s="43"/>
      <c r="R904" s="43"/>
      <c r="S904" s="43"/>
      <c r="T904" s="43"/>
      <c r="U904" s="9"/>
    </row>
    <row r="905" spans="1:21" ht="12.75" x14ac:dyDescent="0.2">
      <c r="A905" s="9"/>
      <c r="B905" s="9"/>
      <c r="C905" s="9"/>
      <c r="D905" s="9"/>
      <c r="E905" s="9"/>
      <c r="F905" s="9"/>
      <c r="G905" s="9"/>
      <c r="H905" s="9"/>
      <c r="I905" s="9"/>
      <c r="J905" s="9"/>
      <c r="K905" s="9"/>
      <c r="L905" s="190"/>
      <c r="M905" s="9"/>
      <c r="N905" s="9"/>
      <c r="O905" s="9"/>
      <c r="P905" s="197"/>
      <c r="Q905" s="43"/>
      <c r="R905" s="43"/>
      <c r="S905" s="43"/>
      <c r="T905" s="43"/>
      <c r="U905" s="9"/>
    </row>
    <row r="906" spans="1:21" ht="12.75" x14ac:dyDescent="0.2">
      <c r="A906" s="9"/>
      <c r="B906" s="9"/>
      <c r="C906" s="9"/>
      <c r="D906" s="9"/>
      <c r="E906" s="9"/>
      <c r="F906" s="9"/>
      <c r="G906" s="9"/>
      <c r="H906" s="9"/>
      <c r="I906" s="9"/>
      <c r="J906" s="9"/>
      <c r="K906" s="9"/>
      <c r="L906" s="190"/>
      <c r="M906" s="9"/>
      <c r="N906" s="9"/>
      <c r="O906" s="9"/>
      <c r="P906" s="197"/>
      <c r="Q906" s="43"/>
      <c r="R906" s="43"/>
      <c r="S906" s="43"/>
      <c r="T906" s="43"/>
      <c r="U906" s="9"/>
    </row>
    <row r="907" spans="1:21" ht="12.75" x14ac:dyDescent="0.2">
      <c r="A907" s="9"/>
      <c r="B907" s="9"/>
      <c r="C907" s="9"/>
      <c r="D907" s="9"/>
      <c r="E907" s="9"/>
      <c r="F907" s="9"/>
      <c r="G907" s="9"/>
      <c r="H907" s="9"/>
      <c r="I907" s="9"/>
      <c r="J907" s="9"/>
      <c r="K907" s="9"/>
      <c r="L907" s="190"/>
      <c r="M907" s="9"/>
      <c r="N907" s="9"/>
      <c r="O907" s="9"/>
      <c r="P907" s="197"/>
      <c r="Q907" s="43"/>
      <c r="R907" s="43"/>
      <c r="S907" s="43"/>
      <c r="T907" s="43"/>
      <c r="U907" s="9"/>
    </row>
    <row r="908" spans="1:21" ht="12.75" x14ac:dyDescent="0.2">
      <c r="A908" s="9"/>
      <c r="B908" s="9"/>
      <c r="C908" s="9"/>
      <c r="D908" s="9"/>
      <c r="E908" s="9"/>
      <c r="F908" s="9"/>
      <c r="G908" s="9"/>
      <c r="H908" s="9"/>
      <c r="I908" s="9"/>
      <c r="J908" s="9"/>
      <c r="K908" s="9"/>
      <c r="L908" s="190"/>
      <c r="M908" s="9"/>
      <c r="N908" s="9"/>
      <c r="O908" s="9"/>
      <c r="P908" s="197"/>
      <c r="Q908" s="43"/>
      <c r="R908" s="43"/>
      <c r="S908" s="43"/>
      <c r="T908" s="43"/>
      <c r="U908" s="9"/>
    </row>
    <row r="909" spans="1:21" ht="12.75" x14ac:dyDescent="0.2">
      <c r="A909" s="9"/>
      <c r="B909" s="9"/>
      <c r="C909" s="9"/>
      <c r="D909" s="9"/>
      <c r="E909" s="9"/>
      <c r="F909" s="9"/>
      <c r="G909" s="9"/>
      <c r="H909" s="9"/>
      <c r="I909" s="9"/>
      <c r="J909" s="9"/>
      <c r="K909" s="9"/>
      <c r="L909" s="190"/>
      <c r="M909" s="9"/>
      <c r="N909" s="9"/>
      <c r="O909" s="9"/>
      <c r="P909" s="197"/>
      <c r="Q909" s="43"/>
      <c r="R909" s="43"/>
      <c r="S909" s="43"/>
      <c r="T909" s="43"/>
      <c r="U909" s="9"/>
    </row>
    <row r="910" spans="1:21" ht="12.75" x14ac:dyDescent="0.2">
      <c r="A910" s="9"/>
      <c r="B910" s="9"/>
      <c r="C910" s="9"/>
      <c r="D910" s="9"/>
      <c r="E910" s="9"/>
      <c r="F910" s="9"/>
      <c r="G910" s="9"/>
      <c r="H910" s="9"/>
      <c r="I910" s="9"/>
      <c r="J910" s="9"/>
      <c r="K910" s="9"/>
      <c r="L910" s="190"/>
      <c r="M910" s="9"/>
      <c r="N910" s="9"/>
      <c r="O910" s="9"/>
      <c r="P910" s="197"/>
      <c r="Q910" s="43"/>
      <c r="R910" s="43"/>
      <c r="S910" s="43"/>
      <c r="T910" s="43"/>
      <c r="U910" s="9"/>
    </row>
    <row r="911" spans="1:21" ht="12.75" x14ac:dyDescent="0.2">
      <c r="A911" s="9"/>
      <c r="B911" s="9"/>
      <c r="C911" s="9"/>
      <c r="D911" s="9"/>
      <c r="E911" s="9"/>
      <c r="F911" s="9"/>
      <c r="G911" s="9"/>
      <c r="H911" s="9"/>
      <c r="I911" s="9"/>
      <c r="J911" s="9"/>
      <c r="K911" s="9"/>
      <c r="L911" s="190"/>
      <c r="M911" s="9"/>
      <c r="N911" s="9"/>
      <c r="O911" s="9"/>
      <c r="P911" s="197"/>
      <c r="Q911" s="43"/>
      <c r="R911" s="43"/>
      <c r="S911" s="43"/>
      <c r="T911" s="43"/>
      <c r="U911" s="9"/>
    </row>
    <row r="912" spans="1:21" ht="12.75" x14ac:dyDescent="0.2">
      <c r="A912" s="9"/>
      <c r="B912" s="9"/>
      <c r="C912" s="9"/>
      <c r="D912" s="9"/>
      <c r="E912" s="9"/>
      <c r="F912" s="9"/>
      <c r="G912" s="9"/>
      <c r="H912" s="9"/>
      <c r="I912" s="9"/>
      <c r="J912" s="9"/>
      <c r="K912" s="9"/>
      <c r="L912" s="190"/>
      <c r="M912" s="9"/>
      <c r="N912" s="9"/>
      <c r="O912" s="9"/>
      <c r="P912" s="197"/>
      <c r="Q912" s="43"/>
      <c r="R912" s="43"/>
      <c r="S912" s="43"/>
      <c r="T912" s="43"/>
      <c r="U912" s="9"/>
    </row>
    <row r="913" spans="1:21" ht="12.75" x14ac:dyDescent="0.2">
      <c r="A913" s="9"/>
      <c r="B913" s="9"/>
      <c r="C913" s="9"/>
      <c r="D913" s="9"/>
      <c r="E913" s="9"/>
      <c r="F913" s="9"/>
      <c r="G913" s="9"/>
      <c r="H913" s="9"/>
      <c r="I913" s="9"/>
      <c r="J913" s="9"/>
      <c r="K913" s="9"/>
      <c r="L913" s="190"/>
      <c r="M913" s="9"/>
      <c r="N913" s="9"/>
      <c r="O913" s="9"/>
      <c r="P913" s="197"/>
      <c r="Q913" s="43"/>
      <c r="R913" s="43"/>
      <c r="S913" s="43"/>
      <c r="T913" s="43"/>
      <c r="U913" s="9"/>
    </row>
    <row r="914" spans="1:21" ht="12.75" x14ac:dyDescent="0.2">
      <c r="A914" s="9"/>
      <c r="B914" s="9"/>
      <c r="C914" s="9"/>
      <c r="D914" s="9"/>
      <c r="E914" s="9"/>
      <c r="F914" s="9"/>
      <c r="G914" s="9"/>
      <c r="H914" s="9"/>
      <c r="I914" s="9"/>
      <c r="J914" s="9"/>
      <c r="K914" s="9"/>
      <c r="L914" s="190"/>
      <c r="M914" s="9"/>
      <c r="N914" s="9"/>
      <c r="O914" s="9"/>
      <c r="P914" s="197"/>
      <c r="Q914" s="43"/>
      <c r="R914" s="43"/>
      <c r="S914" s="43"/>
      <c r="T914" s="43"/>
      <c r="U914" s="9"/>
    </row>
    <row r="915" spans="1:21" ht="12.75" x14ac:dyDescent="0.2">
      <c r="A915" s="9"/>
      <c r="B915" s="9"/>
      <c r="C915" s="9"/>
      <c r="D915" s="9"/>
      <c r="E915" s="9"/>
      <c r="F915" s="9"/>
      <c r="G915" s="9"/>
      <c r="H915" s="9"/>
      <c r="I915" s="9"/>
      <c r="J915" s="9"/>
      <c r="K915" s="9"/>
      <c r="L915" s="190"/>
      <c r="M915" s="9"/>
      <c r="N915" s="9"/>
      <c r="O915" s="9"/>
      <c r="P915" s="197"/>
      <c r="Q915" s="43"/>
      <c r="R915" s="43"/>
      <c r="S915" s="43"/>
      <c r="T915" s="43"/>
      <c r="U915" s="9"/>
    </row>
    <row r="916" spans="1:21" ht="12.75" x14ac:dyDescent="0.2">
      <c r="A916" s="9"/>
      <c r="B916" s="9"/>
      <c r="C916" s="9"/>
      <c r="D916" s="9"/>
      <c r="E916" s="9"/>
      <c r="F916" s="9"/>
      <c r="G916" s="9"/>
      <c r="H916" s="9"/>
      <c r="I916" s="9"/>
      <c r="J916" s="9"/>
      <c r="K916" s="9"/>
      <c r="L916" s="190"/>
      <c r="M916" s="9"/>
      <c r="N916" s="9"/>
      <c r="O916" s="9"/>
      <c r="P916" s="197"/>
      <c r="Q916" s="43"/>
      <c r="R916" s="43"/>
      <c r="S916" s="43"/>
      <c r="T916" s="43"/>
      <c r="U916" s="9"/>
    </row>
    <row r="917" spans="1:21" ht="12.75" x14ac:dyDescent="0.2">
      <c r="A917" s="9"/>
      <c r="B917" s="9"/>
      <c r="C917" s="9"/>
      <c r="D917" s="9"/>
      <c r="E917" s="9"/>
      <c r="F917" s="9"/>
      <c r="G917" s="9"/>
      <c r="H917" s="9"/>
      <c r="I917" s="9"/>
      <c r="J917" s="9"/>
      <c r="K917" s="9"/>
      <c r="L917" s="190"/>
      <c r="M917" s="9"/>
      <c r="N917" s="9"/>
      <c r="O917" s="9"/>
      <c r="P917" s="197"/>
      <c r="Q917" s="43"/>
      <c r="R917" s="43"/>
      <c r="S917" s="43"/>
      <c r="T917" s="43"/>
      <c r="U917" s="9"/>
    </row>
    <row r="918" spans="1:21" ht="12.75" x14ac:dyDescent="0.2">
      <c r="A918" s="9"/>
      <c r="B918" s="9"/>
      <c r="C918" s="9"/>
      <c r="D918" s="9"/>
      <c r="E918" s="9"/>
      <c r="F918" s="9"/>
      <c r="G918" s="9"/>
      <c r="H918" s="9"/>
      <c r="I918" s="9"/>
      <c r="J918" s="9"/>
      <c r="K918" s="9"/>
      <c r="L918" s="190"/>
      <c r="M918" s="9"/>
      <c r="N918" s="9"/>
      <c r="O918" s="9"/>
      <c r="P918" s="197"/>
      <c r="Q918" s="43"/>
      <c r="R918" s="43"/>
      <c r="S918" s="43"/>
      <c r="T918" s="43"/>
      <c r="U918" s="9"/>
    </row>
    <row r="919" spans="1:21" ht="12.75" x14ac:dyDescent="0.2">
      <c r="A919" s="9"/>
      <c r="B919" s="9"/>
      <c r="C919" s="9"/>
      <c r="D919" s="9"/>
      <c r="E919" s="9"/>
      <c r="F919" s="9"/>
      <c r="G919" s="9"/>
      <c r="H919" s="9"/>
      <c r="I919" s="9"/>
      <c r="J919" s="9"/>
      <c r="K919" s="9"/>
      <c r="L919" s="190"/>
      <c r="M919" s="9"/>
      <c r="N919" s="9"/>
      <c r="O919" s="9"/>
      <c r="P919" s="197"/>
      <c r="Q919" s="43"/>
      <c r="R919" s="43"/>
      <c r="S919" s="43"/>
      <c r="T919" s="43"/>
      <c r="U919" s="9"/>
    </row>
    <row r="920" spans="1:21" ht="12.75" x14ac:dyDescent="0.2">
      <c r="A920" s="9"/>
      <c r="B920" s="9"/>
      <c r="C920" s="9"/>
      <c r="D920" s="9"/>
      <c r="E920" s="9"/>
      <c r="F920" s="9"/>
      <c r="G920" s="9"/>
      <c r="H920" s="9"/>
      <c r="I920" s="9"/>
      <c r="J920" s="9"/>
      <c r="K920" s="9"/>
      <c r="L920" s="190"/>
      <c r="M920" s="9"/>
      <c r="N920" s="9"/>
      <c r="O920" s="9"/>
      <c r="P920" s="197"/>
      <c r="Q920" s="43"/>
      <c r="R920" s="43"/>
      <c r="S920" s="43"/>
      <c r="T920" s="43"/>
      <c r="U920" s="9"/>
    </row>
    <row r="921" spans="1:21" ht="12.75" x14ac:dyDescent="0.2">
      <c r="A921" s="9"/>
      <c r="B921" s="9"/>
      <c r="C921" s="9"/>
      <c r="D921" s="9"/>
      <c r="E921" s="9"/>
      <c r="F921" s="9"/>
      <c r="G921" s="9"/>
      <c r="H921" s="9"/>
      <c r="I921" s="9"/>
      <c r="J921" s="9"/>
      <c r="K921" s="9"/>
      <c r="L921" s="190"/>
      <c r="M921" s="9"/>
      <c r="N921" s="9"/>
      <c r="O921" s="9"/>
      <c r="P921" s="197"/>
      <c r="Q921" s="43"/>
      <c r="R921" s="43"/>
      <c r="S921" s="43"/>
      <c r="T921" s="43"/>
      <c r="U921" s="9"/>
    </row>
    <row r="922" spans="1:21" ht="12.75" x14ac:dyDescent="0.2">
      <c r="A922" s="9"/>
      <c r="B922" s="9"/>
      <c r="C922" s="9"/>
      <c r="D922" s="9"/>
      <c r="E922" s="9"/>
      <c r="F922" s="9"/>
      <c r="G922" s="9"/>
      <c r="H922" s="9"/>
      <c r="I922" s="9"/>
      <c r="J922" s="9"/>
      <c r="K922" s="9"/>
      <c r="L922" s="190"/>
      <c r="M922" s="9"/>
      <c r="N922" s="9"/>
      <c r="O922" s="9"/>
      <c r="P922" s="197"/>
      <c r="Q922" s="43"/>
      <c r="R922" s="43"/>
      <c r="S922" s="43"/>
      <c r="T922" s="43"/>
      <c r="U922" s="9"/>
    </row>
    <row r="923" spans="1:21" ht="12.75" x14ac:dyDescent="0.2">
      <c r="A923" s="9"/>
      <c r="B923" s="9"/>
      <c r="C923" s="9"/>
      <c r="D923" s="9"/>
      <c r="E923" s="9"/>
      <c r="F923" s="9"/>
      <c r="G923" s="9"/>
      <c r="H923" s="9"/>
      <c r="I923" s="9"/>
      <c r="J923" s="9"/>
      <c r="K923" s="9"/>
      <c r="L923" s="190"/>
      <c r="M923" s="9"/>
      <c r="N923" s="9"/>
      <c r="O923" s="9"/>
      <c r="P923" s="197"/>
      <c r="Q923" s="43"/>
      <c r="R923" s="43"/>
      <c r="S923" s="43"/>
      <c r="T923" s="43"/>
      <c r="U923" s="9"/>
    </row>
    <row r="924" spans="1:21" ht="12.75" x14ac:dyDescent="0.2">
      <c r="A924" s="9"/>
      <c r="B924" s="9"/>
      <c r="C924" s="9"/>
      <c r="D924" s="9"/>
      <c r="E924" s="9"/>
      <c r="F924" s="9"/>
      <c r="G924" s="9"/>
      <c r="H924" s="9"/>
      <c r="I924" s="9"/>
      <c r="J924" s="9"/>
      <c r="K924" s="9"/>
      <c r="L924" s="190"/>
      <c r="M924" s="9"/>
      <c r="N924" s="9"/>
      <c r="O924" s="9"/>
      <c r="P924" s="197"/>
      <c r="Q924" s="43"/>
      <c r="R924" s="43"/>
      <c r="S924" s="43"/>
      <c r="T924" s="43"/>
      <c r="U924" s="9"/>
    </row>
    <row r="925" spans="1:21" ht="12.75" x14ac:dyDescent="0.2">
      <c r="A925" s="9"/>
      <c r="B925" s="9"/>
      <c r="C925" s="9"/>
      <c r="D925" s="9"/>
      <c r="E925" s="9"/>
      <c r="F925" s="9"/>
      <c r="G925" s="9"/>
      <c r="H925" s="9"/>
      <c r="I925" s="9"/>
      <c r="J925" s="9"/>
      <c r="K925" s="9"/>
      <c r="L925" s="190"/>
      <c r="M925" s="9"/>
      <c r="N925" s="9"/>
      <c r="O925" s="9"/>
      <c r="P925" s="197"/>
      <c r="Q925" s="43"/>
      <c r="R925" s="43"/>
      <c r="S925" s="43"/>
      <c r="T925" s="43"/>
      <c r="U925" s="9"/>
    </row>
    <row r="926" spans="1:21" ht="12.75" x14ac:dyDescent="0.2">
      <c r="A926" s="9"/>
      <c r="B926" s="9"/>
      <c r="C926" s="9"/>
      <c r="D926" s="9"/>
      <c r="E926" s="9"/>
      <c r="F926" s="9"/>
      <c r="G926" s="9"/>
      <c r="H926" s="9"/>
      <c r="I926" s="9"/>
      <c r="J926" s="9"/>
      <c r="K926" s="9"/>
      <c r="L926" s="190"/>
      <c r="M926" s="9"/>
      <c r="N926" s="9"/>
      <c r="O926" s="9"/>
      <c r="P926" s="197"/>
      <c r="Q926" s="43"/>
      <c r="R926" s="43"/>
      <c r="S926" s="43"/>
      <c r="T926" s="43"/>
      <c r="U926" s="9"/>
    </row>
    <row r="927" spans="1:21" ht="12.75" x14ac:dyDescent="0.2">
      <c r="A927" s="9"/>
      <c r="B927" s="9"/>
      <c r="C927" s="9"/>
      <c r="D927" s="9"/>
      <c r="E927" s="9"/>
      <c r="F927" s="9"/>
      <c r="G927" s="9"/>
      <c r="H927" s="9"/>
      <c r="I927" s="9"/>
      <c r="J927" s="9"/>
      <c r="K927" s="9"/>
      <c r="L927" s="190"/>
      <c r="M927" s="9"/>
      <c r="N927" s="9"/>
      <c r="O927" s="9"/>
      <c r="P927" s="197"/>
      <c r="Q927" s="43"/>
      <c r="R927" s="43"/>
      <c r="S927" s="43"/>
      <c r="T927" s="43"/>
      <c r="U927" s="9"/>
    </row>
    <row r="928" spans="1:21" ht="12.75" x14ac:dyDescent="0.2">
      <c r="A928" s="9"/>
      <c r="B928" s="9"/>
      <c r="C928" s="9"/>
      <c r="D928" s="9"/>
      <c r="E928" s="9"/>
      <c r="F928" s="9"/>
      <c r="G928" s="9"/>
      <c r="H928" s="9"/>
      <c r="I928" s="9"/>
      <c r="J928" s="9"/>
      <c r="K928" s="9"/>
      <c r="L928" s="190"/>
      <c r="M928" s="9"/>
      <c r="N928" s="9"/>
      <c r="O928" s="9"/>
      <c r="P928" s="197"/>
      <c r="Q928" s="43"/>
      <c r="R928" s="43"/>
      <c r="S928" s="43"/>
      <c r="T928" s="43"/>
      <c r="U928" s="9"/>
    </row>
    <row r="929" spans="1:21" ht="12.75" x14ac:dyDescent="0.2">
      <c r="A929" s="9"/>
      <c r="B929" s="9"/>
      <c r="C929" s="9"/>
      <c r="D929" s="9"/>
      <c r="E929" s="9"/>
      <c r="F929" s="9"/>
      <c r="G929" s="9"/>
      <c r="H929" s="9"/>
      <c r="I929" s="9"/>
      <c r="J929" s="9"/>
      <c r="K929" s="9"/>
      <c r="L929" s="190"/>
      <c r="M929" s="9"/>
      <c r="N929" s="9"/>
      <c r="O929" s="9"/>
      <c r="P929" s="197"/>
      <c r="Q929" s="43"/>
      <c r="R929" s="43"/>
      <c r="S929" s="43"/>
      <c r="T929" s="43"/>
      <c r="U929" s="9"/>
    </row>
    <row r="930" spans="1:21" ht="12.75" x14ac:dyDescent="0.2">
      <c r="A930" s="9"/>
      <c r="B930" s="9"/>
      <c r="C930" s="9"/>
      <c r="D930" s="9"/>
      <c r="E930" s="9"/>
      <c r="F930" s="9"/>
      <c r="G930" s="9"/>
      <c r="H930" s="9"/>
      <c r="I930" s="9"/>
      <c r="J930" s="9"/>
      <c r="K930" s="9"/>
      <c r="L930" s="190"/>
      <c r="M930" s="9"/>
      <c r="N930" s="9"/>
      <c r="O930" s="9"/>
      <c r="P930" s="197"/>
      <c r="Q930" s="43"/>
      <c r="R930" s="43"/>
      <c r="S930" s="43"/>
      <c r="T930" s="43"/>
      <c r="U930" s="9"/>
    </row>
    <row r="931" spans="1:21" ht="12.75" x14ac:dyDescent="0.2">
      <c r="A931" s="9"/>
      <c r="B931" s="9"/>
      <c r="C931" s="9"/>
      <c r="D931" s="9"/>
      <c r="E931" s="9"/>
      <c r="F931" s="9"/>
      <c r="G931" s="9"/>
      <c r="H931" s="9"/>
      <c r="I931" s="9"/>
      <c r="J931" s="9"/>
      <c r="K931" s="9"/>
      <c r="L931" s="190"/>
      <c r="M931" s="9"/>
      <c r="N931" s="9"/>
      <c r="O931" s="9"/>
      <c r="P931" s="197"/>
      <c r="Q931" s="43"/>
      <c r="R931" s="43"/>
      <c r="S931" s="43"/>
      <c r="T931" s="43"/>
      <c r="U931" s="9"/>
    </row>
    <row r="932" spans="1:21" ht="12.75" x14ac:dyDescent="0.2">
      <c r="A932" s="9"/>
      <c r="B932" s="9"/>
      <c r="C932" s="9"/>
      <c r="D932" s="9"/>
      <c r="E932" s="9"/>
      <c r="F932" s="9"/>
      <c r="G932" s="9"/>
      <c r="H932" s="9"/>
      <c r="I932" s="9"/>
      <c r="J932" s="9"/>
      <c r="K932" s="9"/>
      <c r="L932" s="190"/>
      <c r="M932" s="9"/>
      <c r="N932" s="9"/>
      <c r="O932" s="9"/>
      <c r="P932" s="197"/>
      <c r="Q932" s="43"/>
      <c r="R932" s="43"/>
      <c r="S932" s="43"/>
      <c r="T932" s="43"/>
      <c r="U932" s="9"/>
    </row>
    <row r="933" spans="1:21" ht="12.75" x14ac:dyDescent="0.2">
      <c r="A933" s="9"/>
      <c r="B933" s="9"/>
      <c r="C933" s="9"/>
      <c r="D933" s="9"/>
      <c r="E933" s="9"/>
      <c r="F933" s="9"/>
      <c r="G933" s="9"/>
      <c r="H933" s="9"/>
      <c r="I933" s="9"/>
      <c r="J933" s="9"/>
      <c r="K933" s="9"/>
      <c r="L933" s="190"/>
      <c r="M933" s="9"/>
      <c r="N933" s="9"/>
      <c r="O933" s="9"/>
      <c r="P933" s="197"/>
      <c r="Q933" s="43"/>
      <c r="R933" s="43"/>
      <c r="S933" s="43"/>
      <c r="T933" s="43"/>
      <c r="U933" s="9"/>
    </row>
    <row r="934" spans="1:21" ht="12.75" x14ac:dyDescent="0.2">
      <c r="A934" s="9"/>
      <c r="B934" s="9"/>
      <c r="C934" s="9"/>
      <c r="D934" s="9"/>
      <c r="E934" s="9"/>
      <c r="F934" s="9"/>
      <c r="G934" s="9"/>
      <c r="H934" s="9"/>
      <c r="I934" s="9"/>
      <c r="J934" s="9"/>
      <c r="K934" s="9"/>
      <c r="L934" s="190"/>
      <c r="M934" s="9"/>
      <c r="N934" s="9"/>
      <c r="O934" s="9"/>
      <c r="P934" s="197"/>
      <c r="Q934" s="43"/>
      <c r="R934" s="43"/>
      <c r="S934" s="43"/>
      <c r="T934" s="43"/>
      <c r="U934" s="9"/>
    </row>
    <row r="935" spans="1:21" ht="12.75" x14ac:dyDescent="0.2">
      <c r="A935" s="9"/>
      <c r="B935" s="9"/>
      <c r="C935" s="9"/>
      <c r="D935" s="9"/>
      <c r="E935" s="9"/>
      <c r="F935" s="9"/>
      <c r="G935" s="9"/>
      <c r="H935" s="9"/>
      <c r="I935" s="9"/>
      <c r="J935" s="9"/>
      <c r="K935" s="9"/>
      <c r="L935" s="190"/>
      <c r="M935" s="9"/>
      <c r="N935" s="9"/>
      <c r="O935" s="9"/>
      <c r="P935" s="197"/>
      <c r="Q935" s="43"/>
      <c r="R935" s="43"/>
      <c r="S935" s="43"/>
      <c r="T935" s="43"/>
      <c r="U935" s="9"/>
    </row>
    <row r="936" spans="1:21" ht="12.75" x14ac:dyDescent="0.2">
      <c r="A936" s="9"/>
      <c r="B936" s="9"/>
      <c r="C936" s="9"/>
      <c r="D936" s="9"/>
      <c r="E936" s="9"/>
      <c r="F936" s="9"/>
      <c r="G936" s="9"/>
      <c r="H936" s="9"/>
      <c r="I936" s="9"/>
      <c r="J936" s="9"/>
      <c r="K936" s="9"/>
      <c r="L936" s="190"/>
      <c r="M936" s="9"/>
      <c r="N936" s="9"/>
      <c r="O936" s="9"/>
      <c r="P936" s="197"/>
      <c r="Q936" s="43"/>
      <c r="R936" s="43"/>
      <c r="S936" s="43"/>
      <c r="T936" s="43"/>
      <c r="U936" s="9"/>
    </row>
    <row r="937" spans="1:21" ht="12.75" x14ac:dyDescent="0.2">
      <c r="A937" s="9"/>
      <c r="B937" s="9"/>
      <c r="C937" s="9"/>
      <c r="D937" s="9"/>
      <c r="E937" s="9"/>
      <c r="F937" s="9"/>
      <c r="G937" s="9"/>
      <c r="H937" s="9"/>
      <c r="I937" s="9"/>
      <c r="J937" s="9"/>
      <c r="K937" s="9"/>
      <c r="L937" s="190"/>
      <c r="M937" s="9"/>
      <c r="N937" s="9"/>
      <c r="O937" s="9"/>
      <c r="P937" s="197"/>
      <c r="Q937" s="43"/>
      <c r="R937" s="43"/>
      <c r="S937" s="43"/>
      <c r="T937" s="43"/>
      <c r="U937" s="9"/>
    </row>
    <row r="938" spans="1:21" ht="12.75" x14ac:dyDescent="0.2">
      <c r="A938" s="9"/>
      <c r="B938" s="9"/>
      <c r="C938" s="9"/>
      <c r="D938" s="9"/>
      <c r="E938" s="9"/>
      <c r="F938" s="9"/>
      <c r="G938" s="9"/>
      <c r="H938" s="9"/>
      <c r="I938" s="9"/>
      <c r="J938" s="9"/>
      <c r="K938" s="9"/>
      <c r="L938" s="190"/>
      <c r="M938" s="9"/>
      <c r="N938" s="9"/>
      <c r="O938" s="9"/>
      <c r="P938" s="197"/>
      <c r="Q938" s="43"/>
      <c r="R938" s="43"/>
      <c r="S938" s="43"/>
      <c r="T938" s="43"/>
      <c r="U938" s="9"/>
    </row>
    <row r="939" spans="1:21" ht="12.75" x14ac:dyDescent="0.2">
      <c r="A939" s="9"/>
      <c r="B939" s="9"/>
      <c r="C939" s="9"/>
      <c r="D939" s="9"/>
      <c r="E939" s="9"/>
      <c r="F939" s="9"/>
      <c r="G939" s="9"/>
      <c r="H939" s="9"/>
      <c r="I939" s="9"/>
      <c r="J939" s="9"/>
      <c r="K939" s="9"/>
      <c r="L939" s="190"/>
      <c r="M939" s="9"/>
      <c r="N939" s="9"/>
      <c r="O939" s="9"/>
      <c r="P939" s="197"/>
      <c r="Q939" s="43"/>
      <c r="R939" s="43"/>
      <c r="S939" s="43"/>
      <c r="T939" s="43"/>
      <c r="U939" s="9"/>
    </row>
    <row r="940" spans="1:21" ht="12.75" x14ac:dyDescent="0.2">
      <c r="A940" s="9"/>
      <c r="B940" s="9"/>
      <c r="C940" s="9"/>
      <c r="D940" s="9"/>
      <c r="E940" s="9"/>
      <c r="F940" s="9"/>
      <c r="G940" s="9"/>
      <c r="H940" s="9"/>
      <c r="I940" s="9"/>
      <c r="J940" s="9"/>
      <c r="K940" s="9"/>
      <c r="L940" s="190"/>
      <c r="M940" s="9"/>
      <c r="N940" s="9"/>
      <c r="O940" s="9"/>
      <c r="P940" s="197"/>
      <c r="Q940" s="43"/>
      <c r="R940" s="43"/>
      <c r="S940" s="43"/>
      <c r="T940" s="43"/>
      <c r="U940" s="9"/>
    </row>
    <row r="941" spans="1:21" ht="12.75" x14ac:dyDescent="0.2">
      <c r="A941" s="9"/>
      <c r="B941" s="9"/>
      <c r="C941" s="9"/>
      <c r="D941" s="9"/>
      <c r="E941" s="9"/>
      <c r="F941" s="9"/>
      <c r="G941" s="9"/>
      <c r="H941" s="9"/>
      <c r="I941" s="9"/>
      <c r="J941" s="9"/>
      <c r="K941" s="9"/>
      <c r="L941" s="190"/>
      <c r="M941" s="9"/>
      <c r="N941" s="9"/>
      <c r="O941" s="9"/>
      <c r="P941" s="197"/>
      <c r="Q941" s="43"/>
      <c r="R941" s="43"/>
      <c r="S941" s="43"/>
      <c r="T941" s="43"/>
      <c r="U941" s="9"/>
    </row>
    <row r="942" spans="1:21" ht="12.75" x14ac:dyDescent="0.2">
      <c r="A942" s="9"/>
      <c r="B942" s="9"/>
      <c r="C942" s="9"/>
      <c r="D942" s="9"/>
      <c r="E942" s="9"/>
      <c r="F942" s="9"/>
      <c r="G942" s="9"/>
      <c r="H942" s="9"/>
      <c r="I942" s="9"/>
      <c r="J942" s="9"/>
      <c r="K942" s="9"/>
      <c r="L942" s="190"/>
      <c r="M942" s="9"/>
      <c r="N942" s="9"/>
      <c r="O942" s="9"/>
      <c r="P942" s="197"/>
      <c r="Q942" s="43"/>
      <c r="R942" s="43"/>
      <c r="S942" s="43"/>
      <c r="T942" s="43"/>
      <c r="U942" s="9"/>
    </row>
    <row r="943" spans="1:21" ht="12.75" x14ac:dyDescent="0.2">
      <c r="A943" s="9"/>
      <c r="B943" s="9"/>
      <c r="C943" s="9"/>
      <c r="D943" s="9"/>
      <c r="E943" s="9"/>
      <c r="F943" s="9"/>
      <c r="G943" s="9"/>
      <c r="H943" s="9"/>
      <c r="I943" s="9"/>
      <c r="J943" s="9"/>
      <c r="K943" s="9"/>
      <c r="L943" s="190"/>
      <c r="M943" s="9"/>
      <c r="N943" s="9"/>
      <c r="O943" s="9"/>
      <c r="P943" s="197"/>
      <c r="Q943" s="43"/>
      <c r="R943" s="43"/>
      <c r="S943" s="43"/>
      <c r="T943" s="43"/>
      <c r="U943" s="9"/>
    </row>
    <row r="944" spans="1:21" ht="12.75" x14ac:dyDescent="0.2">
      <c r="A944" s="9"/>
      <c r="B944" s="9"/>
      <c r="C944" s="9"/>
      <c r="D944" s="9"/>
      <c r="E944" s="9"/>
      <c r="F944" s="9"/>
      <c r="G944" s="9"/>
      <c r="H944" s="9"/>
      <c r="I944" s="9"/>
      <c r="J944" s="9"/>
      <c r="K944" s="9"/>
      <c r="L944" s="190"/>
      <c r="M944" s="9"/>
      <c r="N944" s="9"/>
      <c r="O944" s="9"/>
      <c r="P944" s="197"/>
      <c r="Q944" s="43"/>
      <c r="R944" s="43"/>
      <c r="S944" s="43"/>
      <c r="T944" s="43"/>
      <c r="U944" s="9"/>
    </row>
    <row r="945" spans="1:21" ht="12.75" x14ac:dyDescent="0.2">
      <c r="A945" s="9"/>
      <c r="B945" s="9"/>
      <c r="C945" s="9"/>
      <c r="D945" s="9"/>
      <c r="E945" s="9"/>
      <c r="F945" s="9"/>
      <c r="G945" s="9"/>
      <c r="H945" s="9"/>
      <c r="I945" s="9"/>
      <c r="J945" s="9"/>
      <c r="K945" s="9"/>
      <c r="L945" s="190"/>
      <c r="M945" s="9"/>
      <c r="N945" s="9"/>
      <c r="O945" s="9"/>
      <c r="P945" s="197"/>
      <c r="Q945" s="43"/>
      <c r="R945" s="43"/>
      <c r="S945" s="43"/>
      <c r="T945" s="43"/>
      <c r="U945" s="9"/>
    </row>
    <row r="946" spans="1:21" ht="12.75" x14ac:dyDescent="0.2">
      <c r="A946" s="9"/>
      <c r="B946" s="9"/>
      <c r="C946" s="9"/>
      <c r="D946" s="9"/>
      <c r="E946" s="9"/>
      <c r="F946" s="9"/>
      <c r="G946" s="9"/>
      <c r="H946" s="9"/>
      <c r="I946" s="9"/>
      <c r="J946" s="9"/>
      <c r="K946" s="9"/>
      <c r="L946" s="190"/>
      <c r="M946" s="9"/>
      <c r="N946" s="9"/>
      <c r="O946" s="9"/>
      <c r="P946" s="197"/>
      <c r="Q946" s="43"/>
      <c r="R946" s="43"/>
      <c r="S946" s="43"/>
      <c r="T946" s="43"/>
      <c r="U946" s="9"/>
    </row>
    <row r="947" spans="1:21" ht="12.75" x14ac:dyDescent="0.2">
      <c r="A947" s="9"/>
      <c r="B947" s="9"/>
      <c r="C947" s="9"/>
      <c r="D947" s="9"/>
      <c r="E947" s="9"/>
      <c r="F947" s="9"/>
      <c r="G947" s="9"/>
      <c r="H947" s="9"/>
      <c r="I947" s="9"/>
      <c r="J947" s="9"/>
      <c r="K947" s="9"/>
      <c r="L947" s="190"/>
      <c r="M947" s="9"/>
      <c r="N947" s="9"/>
      <c r="O947" s="9"/>
      <c r="P947" s="197"/>
      <c r="Q947" s="43"/>
      <c r="R947" s="43"/>
      <c r="S947" s="43"/>
      <c r="T947" s="43"/>
      <c r="U947" s="9"/>
    </row>
    <row r="948" spans="1:21" ht="12.75" x14ac:dyDescent="0.2">
      <c r="A948" s="9"/>
      <c r="B948" s="9"/>
      <c r="C948" s="9"/>
      <c r="D948" s="9"/>
      <c r="E948" s="9"/>
      <c r="F948" s="9"/>
      <c r="G948" s="9"/>
      <c r="H948" s="9"/>
      <c r="I948" s="9"/>
      <c r="J948" s="9"/>
      <c r="K948" s="9"/>
      <c r="L948" s="190"/>
      <c r="M948" s="9"/>
      <c r="N948" s="9"/>
      <c r="O948" s="9"/>
      <c r="P948" s="197"/>
      <c r="Q948" s="43"/>
      <c r="R948" s="43"/>
      <c r="S948" s="43"/>
      <c r="T948" s="43"/>
      <c r="U948" s="9"/>
    </row>
    <row r="949" spans="1:21" ht="12.75" x14ac:dyDescent="0.2">
      <c r="A949" s="9"/>
      <c r="B949" s="9"/>
      <c r="C949" s="9"/>
      <c r="D949" s="9"/>
      <c r="E949" s="9"/>
      <c r="F949" s="9"/>
      <c r="G949" s="9"/>
      <c r="H949" s="9"/>
      <c r="I949" s="9"/>
      <c r="J949" s="9"/>
      <c r="K949" s="9"/>
      <c r="L949" s="190"/>
      <c r="M949" s="9"/>
      <c r="N949" s="9"/>
      <c r="O949" s="9"/>
      <c r="P949" s="197"/>
      <c r="Q949" s="43"/>
      <c r="R949" s="43"/>
      <c r="S949" s="43"/>
      <c r="T949" s="43"/>
      <c r="U949" s="9"/>
    </row>
    <row r="950" spans="1:21" ht="12.75" x14ac:dyDescent="0.2">
      <c r="A950" s="9"/>
      <c r="B950" s="9"/>
      <c r="C950" s="9"/>
      <c r="D950" s="9"/>
      <c r="E950" s="9"/>
      <c r="F950" s="9"/>
      <c r="G950" s="9"/>
      <c r="H950" s="9"/>
      <c r="I950" s="9"/>
      <c r="J950" s="9"/>
      <c r="K950" s="9"/>
      <c r="L950" s="190"/>
      <c r="M950" s="9"/>
      <c r="N950" s="9"/>
      <c r="O950" s="9"/>
      <c r="P950" s="197"/>
      <c r="Q950" s="43"/>
      <c r="R950" s="43"/>
      <c r="S950" s="43"/>
      <c r="T950" s="43"/>
      <c r="U950" s="9"/>
    </row>
    <row r="951" spans="1:21" ht="12.75" x14ac:dyDescent="0.2">
      <c r="A951" s="9"/>
      <c r="B951" s="9"/>
      <c r="C951" s="9"/>
      <c r="D951" s="9"/>
      <c r="E951" s="9"/>
      <c r="F951" s="9"/>
      <c r="G951" s="9"/>
      <c r="H951" s="9"/>
      <c r="I951" s="9"/>
      <c r="J951" s="9"/>
      <c r="K951" s="9"/>
      <c r="L951" s="190"/>
      <c r="M951" s="9"/>
      <c r="N951" s="9"/>
      <c r="O951" s="9"/>
      <c r="P951" s="197"/>
      <c r="Q951" s="43"/>
      <c r="R951" s="43"/>
      <c r="S951" s="43"/>
      <c r="T951" s="43"/>
      <c r="U951" s="9"/>
    </row>
    <row r="952" spans="1:21" ht="12.75" x14ac:dyDescent="0.2">
      <c r="A952" s="9"/>
      <c r="B952" s="9"/>
      <c r="C952" s="9"/>
      <c r="D952" s="9"/>
      <c r="E952" s="9"/>
      <c r="F952" s="9"/>
      <c r="G952" s="9"/>
      <c r="H952" s="9"/>
      <c r="I952" s="9"/>
      <c r="J952" s="9"/>
      <c r="K952" s="9"/>
      <c r="L952" s="190"/>
      <c r="M952" s="9"/>
      <c r="N952" s="9"/>
      <c r="O952" s="9"/>
      <c r="P952" s="197"/>
      <c r="Q952" s="43"/>
      <c r="R952" s="43"/>
      <c r="S952" s="43"/>
      <c r="T952" s="43"/>
      <c r="U952" s="9"/>
    </row>
    <row r="953" spans="1:21" ht="12.75" x14ac:dyDescent="0.2">
      <c r="A953" s="9"/>
      <c r="B953" s="9"/>
      <c r="C953" s="9"/>
      <c r="D953" s="9"/>
      <c r="E953" s="9"/>
      <c r="F953" s="9"/>
      <c r="G953" s="9"/>
      <c r="H953" s="9"/>
      <c r="I953" s="9"/>
      <c r="J953" s="9"/>
      <c r="K953" s="9"/>
      <c r="L953" s="190"/>
      <c r="M953" s="9"/>
      <c r="N953" s="9"/>
      <c r="O953" s="9"/>
      <c r="P953" s="197"/>
      <c r="Q953" s="43"/>
      <c r="R953" s="43"/>
      <c r="S953" s="43"/>
      <c r="T953" s="43"/>
      <c r="U953" s="9"/>
    </row>
    <row r="954" spans="1:21" ht="12.75" x14ac:dyDescent="0.2">
      <c r="A954" s="9"/>
      <c r="B954" s="9"/>
      <c r="C954" s="9"/>
      <c r="D954" s="9"/>
      <c r="E954" s="9"/>
      <c r="F954" s="9"/>
      <c r="G954" s="9"/>
      <c r="H954" s="9"/>
      <c r="I954" s="9"/>
      <c r="J954" s="9"/>
      <c r="K954" s="9"/>
      <c r="L954" s="190"/>
      <c r="M954" s="9"/>
      <c r="N954" s="9"/>
      <c r="O954" s="9"/>
      <c r="P954" s="197"/>
      <c r="Q954" s="43"/>
      <c r="R954" s="43"/>
      <c r="S954" s="43"/>
      <c r="T954" s="43"/>
      <c r="U954" s="9"/>
    </row>
    <row r="955" spans="1:21" ht="12.75" x14ac:dyDescent="0.2">
      <c r="A955" s="9"/>
      <c r="B955" s="9"/>
      <c r="C955" s="9"/>
      <c r="D955" s="9"/>
      <c r="E955" s="9"/>
      <c r="F955" s="9"/>
      <c r="G955" s="9"/>
      <c r="H955" s="9"/>
      <c r="I955" s="9"/>
      <c r="J955" s="9"/>
      <c r="K955" s="9"/>
      <c r="L955" s="190"/>
      <c r="M955" s="9"/>
      <c r="N955" s="9"/>
      <c r="O955" s="9"/>
      <c r="P955" s="197"/>
      <c r="Q955" s="43"/>
      <c r="R955" s="43"/>
      <c r="S955" s="43"/>
      <c r="T955" s="43"/>
      <c r="U955" s="9"/>
    </row>
    <row r="956" spans="1:21" ht="12.75" x14ac:dyDescent="0.2">
      <c r="A956" s="9"/>
      <c r="B956" s="9"/>
      <c r="C956" s="9"/>
      <c r="D956" s="9"/>
      <c r="E956" s="9"/>
      <c r="F956" s="9"/>
      <c r="G956" s="9"/>
      <c r="H956" s="9"/>
      <c r="I956" s="9"/>
      <c r="J956" s="9"/>
      <c r="K956" s="9"/>
      <c r="L956" s="190"/>
      <c r="M956" s="9"/>
      <c r="N956" s="9"/>
      <c r="O956" s="9"/>
      <c r="P956" s="197"/>
      <c r="Q956" s="43"/>
      <c r="R956" s="43"/>
      <c r="S956" s="43"/>
      <c r="T956" s="43"/>
      <c r="U956" s="9"/>
    </row>
    <row r="957" spans="1:21" ht="12.75" x14ac:dyDescent="0.2">
      <c r="A957" s="9"/>
      <c r="B957" s="9"/>
      <c r="C957" s="9"/>
      <c r="D957" s="9"/>
      <c r="E957" s="9"/>
      <c r="F957" s="9"/>
      <c r="G957" s="9"/>
      <c r="H957" s="9"/>
      <c r="I957" s="9"/>
      <c r="J957" s="9"/>
      <c r="K957" s="9"/>
      <c r="L957" s="190"/>
      <c r="M957" s="9"/>
      <c r="N957" s="9"/>
      <c r="O957" s="9"/>
      <c r="P957" s="197"/>
      <c r="Q957" s="43"/>
      <c r="R957" s="43"/>
      <c r="S957" s="43"/>
      <c r="T957" s="43"/>
      <c r="U957" s="9"/>
    </row>
    <row r="958" spans="1:21" ht="12.75" x14ac:dyDescent="0.2">
      <c r="A958" s="9"/>
      <c r="B958" s="9"/>
      <c r="C958" s="9"/>
      <c r="D958" s="9"/>
      <c r="E958" s="9"/>
      <c r="F958" s="9"/>
      <c r="G958" s="9"/>
      <c r="H958" s="9"/>
      <c r="I958" s="9"/>
      <c r="J958" s="9"/>
      <c r="K958" s="9"/>
      <c r="L958" s="190"/>
      <c r="M958" s="9"/>
      <c r="N958" s="9"/>
      <c r="O958" s="9"/>
      <c r="P958" s="197"/>
      <c r="Q958" s="43"/>
      <c r="R958" s="43"/>
      <c r="S958" s="43"/>
      <c r="T958" s="43"/>
      <c r="U958" s="9"/>
    </row>
    <row r="959" spans="1:21" ht="12.75" x14ac:dyDescent="0.2">
      <c r="A959" s="9"/>
      <c r="B959" s="9"/>
      <c r="C959" s="9"/>
      <c r="D959" s="9"/>
      <c r="E959" s="9"/>
      <c r="F959" s="9"/>
      <c r="G959" s="9"/>
      <c r="H959" s="9"/>
      <c r="I959" s="9"/>
      <c r="J959" s="9"/>
      <c r="K959" s="9"/>
      <c r="L959" s="190"/>
      <c r="M959" s="9"/>
      <c r="N959" s="9"/>
      <c r="O959" s="9"/>
      <c r="P959" s="197"/>
      <c r="Q959" s="43"/>
      <c r="R959" s="43"/>
      <c r="S959" s="43"/>
      <c r="T959" s="43"/>
      <c r="U959" s="9"/>
    </row>
    <row r="960" spans="1:21" ht="12.75" x14ac:dyDescent="0.2">
      <c r="A960" s="9"/>
      <c r="B960" s="9"/>
      <c r="C960" s="9"/>
      <c r="D960" s="9"/>
      <c r="E960" s="9"/>
      <c r="F960" s="9"/>
      <c r="G960" s="9"/>
      <c r="H960" s="9"/>
      <c r="I960" s="9"/>
      <c r="J960" s="9"/>
      <c r="K960" s="9"/>
      <c r="L960" s="190"/>
      <c r="M960" s="9"/>
      <c r="N960" s="9"/>
      <c r="O960" s="9"/>
      <c r="P960" s="197"/>
      <c r="Q960" s="43"/>
      <c r="R960" s="43"/>
      <c r="S960" s="43"/>
      <c r="T960" s="43"/>
      <c r="U960" s="9"/>
    </row>
    <row r="961" spans="1:21" ht="12.75" x14ac:dyDescent="0.2">
      <c r="A961" s="9"/>
      <c r="B961" s="9"/>
      <c r="C961" s="9"/>
      <c r="D961" s="9"/>
      <c r="E961" s="9"/>
      <c r="F961" s="9"/>
      <c r="G961" s="9"/>
      <c r="H961" s="9"/>
      <c r="I961" s="9"/>
      <c r="J961" s="9"/>
      <c r="K961" s="9"/>
      <c r="L961" s="190"/>
      <c r="M961" s="9"/>
      <c r="N961" s="9"/>
      <c r="O961" s="9"/>
      <c r="P961" s="197"/>
      <c r="Q961" s="43"/>
      <c r="R961" s="43"/>
      <c r="S961" s="43"/>
      <c r="T961" s="43"/>
      <c r="U961" s="9"/>
    </row>
    <row r="962" spans="1:21" ht="12.75" x14ac:dyDescent="0.2">
      <c r="A962" s="9"/>
      <c r="B962" s="9"/>
      <c r="C962" s="9"/>
      <c r="D962" s="9"/>
      <c r="E962" s="9"/>
      <c r="F962" s="9"/>
      <c r="G962" s="9"/>
      <c r="H962" s="9"/>
      <c r="I962" s="9"/>
      <c r="J962" s="9"/>
      <c r="K962" s="9"/>
      <c r="L962" s="190"/>
      <c r="M962" s="9"/>
      <c r="N962" s="9"/>
      <c r="O962" s="9"/>
      <c r="P962" s="197"/>
      <c r="Q962" s="43"/>
      <c r="R962" s="43"/>
      <c r="S962" s="43"/>
      <c r="T962" s="43"/>
      <c r="U962" s="9"/>
    </row>
    <row r="963" spans="1:21" ht="12.75" x14ac:dyDescent="0.2">
      <c r="A963" s="9"/>
      <c r="B963" s="9"/>
      <c r="C963" s="9"/>
      <c r="D963" s="9"/>
      <c r="E963" s="9"/>
      <c r="F963" s="9"/>
      <c r="G963" s="9"/>
      <c r="H963" s="9"/>
      <c r="I963" s="9"/>
      <c r="J963" s="9"/>
      <c r="K963" s="9"/>
      <c r="L963" s="190"/>
      <c r="M963" s="9"/>
      <c r="N963" s="9"/>
      <c r="O963" s="9"/>
      <c r="P963" s="197"/>
      <c r="Q963" s="43"/>
      <c r="R963" s="43"/>
      <c r="S963" s="43"/>
      <c r="T963" s="43"/>
      <c r="U963" s="9"/>
    </row>
    <row r="964" spans="1:21" ht="12.75" x14ac:dyDescent="0.2">
      <c r="A964" s="9"/>
      <c r="B964" s="9"/>
      <c r="C964" s="9"/>
      <c r="D964" s="9"/>
      <c r="E964" s="9"/>
      <c r="F964" s="9"/>
      <c r="G964" s="9"/>
      <c r="H964" s="9"/>
      <c r="I964" s="9"/>
      <c r="J964" s="9"/>
      <c r="K964" s="9"/>
      <c r="L964" s="190"/>
      <c r="M964" s="9"/>
      <c r="N964" s="9"/>
      <c r="O964" s="9"/>
      <c r="P964" s="197"/>
      <c r="Q964" s="43"/>
      <c r="R964" s="43"/>
      <c r="S964" s="43"/>
      <c r="T964" s="43"/>
      <c r="U964" s="9"/>
    </row>
    <row r="965" spans="1:21" ht="12.75" x14ac:dyDescent="0.2">
      <c r="A965" s="9"/>
      <c r="B965" s="9"/>
      <c r="C965" s="9"/>
      <c r="D965" s="9"/>
      <c r="E965" s="9"/>
      <c r="F965" s="9"/>
      <c r="G965" s="9"/>
      <c r="H965" s="9"/>
      <c r="I965" s="9"/>
      <c r="J965" s="9"/>
      <c r="K965" s="9"/>
      <c r="L965" s="190"/>
      <c r="M965" s="9"/>
      <c r="N965" s="9"/>
      <c r="O965" s="9"/>
      <c r="P965" s="197"/>
      <c r="Q965" s="43"/>
      <c r="R965" s="43"/>
      <c r="S965" s="43"/>
      <c r="T965" s="43"/>
      <c r="U965" s="9"/>
    </row>
    <row r="966" spans="1:21" ht="12.75" x14ac:dyDescent="0.2">
      <c r="A966" s="9"/>
      <c r="B966" s="9"/>
      <c r="C966" s="9"/>
      <c r="D966" s="9"/>
      <c r="E966" s="9"/>
      <c r="F966" s="9"/>
      <c r="G966" s="9"/>
      <c r="H966" s="9"/>
      <c r="I966" s="9"/>
      <c r="J966" s="9"/>
      <c r="K966" s="9"/>
      <c r="L966" s="190"/>
      <c r="M966" s="9"/>
      <c r="N966" s="9"/>
      <c r="O966" s="9"/>
      <c r="P966" s="197"/>
      <c r="Q966" s="43"/>
      <c r="R966" s="43"/>
      <c r="S966" s="43"/>
      <c r="T966" s="43"/>
      <c r="U966" s="9"/>
    </row>
    <row r="967" spans="1:21" ht="12.75" x14ac:dyDescent="0.2">
      <c r="A967" s="9"/>
      <c r="B967" s="9"/>
      <c r="C967" s="9"/>
      <c r="D967" s="9"/>
      <c r="E967" s="9"/>
      <c r="F967" s="9"/>
      <c r="G967" s="9"/>
      <c r="H967" s="9"/>
      <c r="I967" s="9"/>
      <c r="J967" s="9"/>
      <c r="K967" s="9"/>
      <c r="L967" s="190"/>
      <c r="M967" s="9"/>
      <c r="N967" s="9"/>
      <c r="O967" s="9"/>
      <c r="P967" s="197"/>
      <c r="Q967" s="43"/>
      <c r="R967" s="43"/>
      <c r="S967" s="43"/>
      <c r="T967" s="43"/>
      <c r="U967" s="9"/>
    </row>
    <row r="968" spans="1:21" ht="12.75" x14ac:dyDescent="0.2">
      <c r="A968" s="9"/>
      <c r="B968" s="9"/>
      <c r="C968" s="9"/>
      <c r="D968" s="9"/>
      <c r="E968" s="9"/>
      <c r="F968" s="9"/>
      <c r="G968" s="9"/>
      <c r="H968" s="9"/>
      <c r="I968" s="9"/>
      <c r="J968" s="9"/>
      <c r="K968" s="9"/>
      <c r="L968" s="190"/>
      <c r="M968" s="9"/>
      <c r="N968" s="9"/>
      <c r="O968" s="9"/>
      <c r="P968" s="197"/>
      <c r="Q968" s="43"/>
      <c r="R968" s="43"/>
      <c r="S968" s="43"/>
      <c r="T968" s="43"/>
      <c r="U968" s="9"/>
    </row>
    <row r="969" spans="1:21" ht="12.75" x14ac:dyDescent="0.2">
      <c r="A969" s="9"/>
      <c r="B969" s="9"/>
      <c r="C969" s="9"/>
      <c r="D969" s="9"/>
      <c r="E969" s="9"/>
      <c r="F969" s="9"/>
      <c r="G969" s="9"/>
      <c r="H969" s="9"/>
      <c r="I969" s="9"/>
      <c r="J969" s="9"/>
      <c r="K969" s="9"/>
      <c r="L969" s="190"/>
      <c r="M969" s="9"/>
      <c r="N969" s="9"/>
      <c r="O969" s="9"/>
      <c r="P969" s="197"/>
      <c r="Q969" s="43"/>
      <c r="R969" s="43"/>
      <c r="S969" s="43"/>
      <c r="T969" s="43"/>
      <c r="U969" s="9"/>
    </row>
    <row r="970" spans="1:21" ht="12.75" x14ac:dyDescent="0.2">
      <c r="A970" s="9"/>
      <c r="B970" s="9"/>
      <c r="C970" s="9"/>
      <c r="D970" s="9"/>
      <c r="E970" s="9"/>
      <c r="F970" s="9"/>
      <c r="G970" s="9"/>
      <c r="H970" s="9"/>
      <c r="I970" s="9"/>
      <c r="J970" s="9"/>
      <c r="K970" s="9"/>
      <c r="L970" s="190"/>
      <c r="M970" s="9"/>
      <c r="N970" s="9"/>
      <c r="O970" s="9"/>
      <c r="P970" s="197"/>
      <c r="Q970" s="43"/>
      <c r="R970" s="43"/>
      <c r="S970" s="43"/>
      <c r="T970" s="43"/>
      <c r="U970" s="9"/>
    </row>
    <row r="971" spans="1:21" ht="12.75" x14ac:dyDescent="0.2">
      <c r="A971" s="9"/>
      <c r="B971" s="9"/>
      <c r="C971" s="9"/>
      <c r="D971" s="9"/>
      <c r="E971" s="9"/>
      <c r="F971" s="9"/>
      <c r="G971" s="9"/>
      <c r="H971" s="9"/>
      <c r="I971" s="9"/>
      <c r="J971" s="9"/>
      <c r="K971" s="9"/>
      <c r="L971" s="190"/>
      <c r="M971" s="9"/>
      <c r="N971" s="9"/>
      <c r="O971" s="9"/>
      <c r="P971" s="197"/>
      <c r="Q971" s="43"/>
      <c r="R971" s="43"/>
      <c r="S971" s="43"/>
      <c r="T971" s="43"/>
      <c r="U971" s="9"/>
    </row>
    <row r="972" spans="1:21" ht="12.75" x14ac:dyDescent="0.2">
      <c r="A972" s="9"/>
      <c r="B972" s="9"/>
      <c r="C972" s="9"/>
      <c r="D972" s="9"/>
      <c r="E972" s="9"/>
      <c r="F972" s="9"/>
      <c r="G972" s="9"/>
      <c r="H972" s="9"/>
      <c r="I972" s="9"/>
      <c r="J972" s="9"/>
      <c r="K972" s="9"/>
      <c r="L972" s="190"/>
      <c r="M972" s="9"/>
      <c r="N972" s="9"/>
      <c r="O972" s="9"/>
      <c r="P972" s="197"/>
      <c r="Q972" s="43"/>
      <c r="R972" s="43"/>
      <c r="S972" s="43"/>
      <c r="T972" s="43"/>
      <c r="U972" s="9"/>
    </row>
    <row r="973" spans="1:21" ht="12.75" x14ac:dyDescent="0.2">
      <c r="A973" s="9"/>
      <c r="B973" s="9"/>
      <c r="C973" s="9"/>
      <c r="D973" s="9"/>
      <c r="E973" s="9"/>
      <c r="F973" s="9"/>
      <c r="G973" s="9"/>
      <c r="H973" s="9"/>
      <c r="I973" s="9"/>
      <c r="J973" s="9"/>
      <c r="K973" s="9"/>
      <c r="L973" s="190"/>
      <c r="M973" s="9"/>
      <c r="N973" s="9"/>
      <c r="O973" s="9"/>
      <c r="P973" s="197"/>
      <c r="Q973" s="43"/>
      <c r="R973" s="43"/>
      <c r="S973" s="43"/>
      <c r="T973" s="43"/>
      <c r="U973" s="9"/>
    </row>
    <row r="974" spans="1:21" ht="12.75" x14ac:dyDescent="0.2">
      <c r="A974" s="9"/>
      <c r="B974" s="9"/>
      <c r="C974" s="9"/>
      <c r="D974" s="9"/>
      <c r="E974" s="9"/>
      <c r="F974" s="9"/>
      <c r="G974" s="9"/>
      <c r="H974" s="9"/>
      <c r="I974" s="9"/>
      <c r="J974" s="9"/>
      <c r="K974" s="9"/>
      <c r="L974" s="190"/>
      <c r="M974" s="9"/>
      <c r="N974" s="9"/>
      <c r="O974" s="9"/>
      <c r="P974" s="197"/>
      <c r="Q974" s="43"/>
      <c r="R974" s="43"/>
      <c r="S974" s="43"/>
      <c r="T974" s="43"/>
      <c r="U974" s="9"/>
    </row>
    <row r="975" spans="1:21" ht="12.75" x14ac:dyDescent="0.2">
      <c r="A975" s="9"/>
      <c r="B975" s="9"/>
      <c r="C975" s="9"/>
      <c r="D975" s="9"/>
      <c r="E975" s="9"/>
      <c r="F975" s="9"/>
      <c r="G975" s="9"/>
      <c r="H975" s="9"/>
      <c r="I975" s="9"/>
      <c r="J975" s="9"/>
      <c r="K975" s="9"/>
      <c r="L975" s="190"/>
      <c r="M975" s="9"/>
      <c r="N975" s="9"/>
      <c r="O975" s="9"/>
      <c r="P975" s="197"/>
      <c r="Q975" s="43"/>
      <c r="R975" s="43"/>
      <c r="S975" s="43"/>
      <c r="T975" s="43"/>
      <c r="U975" s="9"/>
    </row>
    <row r="976" spans="1:21" ht="12.75" x14ac:dyDescent="0.2">
      <c r="A976" s="9"/>
      <c r="B976" s="9"/>
      <c r="C976" s="9"/>
      <c r="D976" s="9"/>
      <c r="E976" s="9"/>
      <c r="F976" s="9"/>
      <c r="G976" s="9"/>
      <c r="H976" s="9"/>
      <c r="I976" s="9"/>
      <c r="J976" s="9"/>
      <c r="K976" s="9"/>
      <c r="L976" s="190"/>
      <c r="M976" s="9"/>
      <c r="N976" s="9"/>
      <c r="O976" s="9"/>
      <c r="P976" s="197"/>
      <c r="Q976" s="43"/>
      <c r="R976" s="43"/>
      <c r="S976" s="43"/>
      <c r="T976" s="43"/>
      <c r="U976" s="9"/>
    </row>
    <row r="977" spans="1:21" ht="12.75" x14ac:dyDescent="0.2">
      <c r="A977" s="9"/>
      <c r="B977" s="9"/>
      <c r="C977" s="9"/>
      <c r="D977" s="9"/>
      <c r="E977" s="9"/>
      <c r="F977" s="9"/>
      <c r="G977" s="9"/>
      <c r="H977" s="9"/>
      <c r="I977" s="9"/>
      <c r="J977" s="9"/>
      <c r="K977" s="9"/>
      <c r="L977" s="190"/>
      <c r="M977" s="9"/>
      <c r="N977" s="9"/>
      <c r="O977" s="9"/>
      <c r="P977" s="197"/>
      <c r="Q977" s="43"/>
      <c r="R977" s="43"/>
      <c r="S977" s="43"/>
      <c r="T977" s="43"/>
      <c r="U977" s="9"/>
    </row>
    <row r="978" spans="1:21" ht="12.75" x14ac:dyDescent="0.2">
      <c r="A978" s="9"/>
      <c r="B978" s="9"/>
      <c r="C978" s="9"/>
      <c r="D978" s="9"/>
      <c r="E978" s="9"/>
      <c r="F978" s="9"/>
      <c r="G978" s="9"/>
      <c r="H978" s="9"/>
      <c r="I978" s="9"/>
      <c r="J978" s="9"/>
      <c r="K978" s="9"/>
      <c r="L978" s="190"/>
      <c r="M978" s="9"/>
      <c r="N978" s="9"/>
      <c r="O978" s="9"/>
      <c r="P978" s="197"/>
      <c r="Q978" s="43"/>
      <c r="R978" s="43"/>
      <c r="S978" s="43"/>
      <c r="T978" s="43"/>
      <c r="U978" s="9"/>
    </row>
    <row r="979" spans="1:21" ht="12.75" x14ac:dyDescent="0.2">
      <c r="A979" s="9"/>
      <c r="B979" s="9"/>
      <c r="C979" s="9"/>
      <c r="D979" s="9"/>
      <c r="E979" s="9"/>
      <c r="F979" s="9"/>
      <c r="G979" s="9"/>
      <c r="H979" s="9"/>
      <c r="I979" s="9"/>
      <c r="J979" s="9"/>
      <c r="K979" s="9"/>
      <c r="L979" s="190"/>
      <c r="M979" s="9"/>
      <c r="N979" s="9"/>
      <c r="O979" s="9"/>
      <c r="P979" s="197"/>
      <c r="Q979" s="43"/>
      <c r="R979" s="43"/>
      <c r="S979" s="43"/>
      <c r="T979" s="43"/>
      <c r="U979" s="9"/>
    </row>
    <row r="980" spans="1:21" ht="12.75" x14ac:dyDescent="0.2">
      <c r="A980" s="9"/>
      <c r="B980" s="9"/>
      <c r="C980" s="9"/>
      <c r="D980" s="9"/>
      <c r="E980" s="9"/>
      <c r="F980" s="9"/>
      <c r="G980" s="9"/>
      <c r="H980" s="9"/>
      <c r="I980" s="9"/>
      <c r="J980" s="9"/>
      <c r="K980" s="9"/>
      <c r="L980" s="190"/>
      <c r="M980" s="9"/>
      <c r="N980" s="9"/>
      <c r="O980" s="9"/>
      <c r="P980" s="197"/>
      <c r="Q980" s="43"/>
      <c r="R980" s="43"/>
      <c r="S980" s="43"/>
      <c r="T980" s="43"/>
      <c r="U980" s="9"/>
    </row>
    <row r="981" spans="1:21" ht="12.75" x14ac:dyDescent="0.2">
      <c r="A981" s="9"/>
      <c r="B981" s="9"/>
      <c r="C981" s="9"/>
      <c r="D981" s="9"/>
      <c r="E981" s="9"/>
      <c r="F981" s="9"/>
      <c r="G981" s="9"/>
      <c r="H981" s="9"/>
      <c r="I981" s="9"/>
      <c r="J981" s="9"/>
      <c r="K981" s="9"/>
      <c r="L981" s="190"/>
      <c r="M981" s="9"/>
      <c r="N981" s="9"/>
      <c r="O981" s="9"/>
      <c r="P981" s="197"/>
      <c r="Q981" s="43"/>
      <c r="R981" s="43"/>
      <c r="S981" s="43"/>
      <c r="T981" s="43"/>
      <c r="U981" s="9"/>
    </row>
    <row r="982" spans="1:21" ht="12.75" x14ac:dyDescent="0.2">
      <c r="A982" s="9"/>
      <c r="B982" s="9"/>
      <c r="C982" s="9"/>
      <c r="D982" s="9"/>
      <c r="E982" s="9"/>
      <c r="F982" s="9"/>
      <c r="G982" s="9"/>
      <c r="H982" s="9"/>
      <c r="I982" s="9"/>
      <c r="J982" s="9"/>
      <c r="K982" s="9"/>
      <c r="L982" s="190"/>
      <c r="M982" s="9"/>
      <c r="N982" s="9"/>
      <c r="O982" s="9"/>
      <c r="P982" s="197"/>
      <c r="Q982" s="43"/>
      <c r="R982" s="43"/>
      <c r="S982" s="43"/>
      <c r="T982" s="43"/>
      <c r="U982" s="9"/>
    </row>
    <row r="983" spans="1:21" ht="12.75" x14ac:dyDescent="0.2">
      <c r="A983" s="9"/>
      <c r="B983" s="9"/>
      <c r="C983" s="9"/>
      <c r="D983" s="9"/>
      <c r="E983" s="9"/>
      <c r="F983" s="9"/>
      <c r="G983" s="9"/>
      <c r="H983" s="9"/>
      <c r="I983" s="9"/>
      <c r="J983" s="9"/>
      <c r="K983" s="9"/>
      <c r="L983" s="190"/>
      <c r="M983" s="9"/>
      <c r="N983" s="9"/>
      <c r="O983" s="9"/>
      <c r="P983" s="197"/>
      <c r="Q983" s="43"/>
      <c r="R983" s="43"/>
      <c r="S983" s="43"/>
      <c r="T983" s="43"/>
      <c r="U983" s="9"/>
    </row>
    <row r="984" spans="1:21" ht="12.75" x14ac:dyDescent="0.2">
      <c r="A984" s="9"/>
      <c r="B984" s="9"/>
      <c r="C984" s="9"/>
      <c r="D984" s="9"/>
      <c r="E984" s="9"/>
      <c r="F984" s="9"/>
      <c r="G984" s="9"/>
      <c r="H984" s="9"/>
      <c r="I984" s="9"/>
      <c r="J984" s="9"/>
      <c r="K984" s="9"/>
      <c r="L984" s="190"/>
      <c r="M984" s="9"/>
      <c r="N984" s="9"/>
      <c r="O984" s="9"/>
      <c r="P984" s="197"/>
      <c r="Q984" s="43"/>
      <c r="R984" s="43"/>
      <c r="S984" s="43"/>
      <c r="T984" s="43"/>
      <c r="U984" s="9"/>
    </row>
    <row r="985" spans="1:21" ht="12.75" x14ac:dyDescent="0.2">
      <c r="A985" s="9"/>
      <c r="B985" s="9"/>
      <c r="C985" s="9"/>
      <c r="D985" s="9"/>
      <c r="E985" s="9"/>
      <c r="F985" s="9"/>
      <c r="G985" s="9"/>
      <c r="H985" s="9"/>
      <c r="I985" s="9"/>
      <c r="J985" s="9"/>
      <c r="K985" s="9"/>
      <c r="L985" s="190"/>
      <c r="M985" s="9"/>
      <c r="N985" s="9"/>
      <c r="O985" s="9"/>
      <c r="P985" s="197"/>
      <c r="Q985" s="43"/>
      <c r="R985" s="43"/>
      <c r="S985" s="43"/>
      <c r="T985" s="43"/>
      <c r="U985" s="9"/>
    </row>
    <row r="986" spans="1:21" ht="12.75" x14ac:dyDescent="0.2">
      <c r="A986" s="9"/>
      <c r="B986" s="9"/>
      <c r="C986" s="9"/>
      <c r="D986" s="9"/>
      <c r="E986" s="9"/>
      <c r="F986" s="9"/>
      <c r="G986" s="9"/>
      <c r="H986" s="9"/>
      <c r="I986" s="9"/>
      <c r="J986" s="9"/>
      <c r="K986" s="9"/>
      <c r="L986" s="190"/>
      <c r="M986" s="9"/>
      <c r="N986" s="9"/>
      <c r="O986" s="9"/>
      <c r="P986" s="197"/>
      <c r="Q986" s="43"/>
      <c r="R986" s="43"/>
      <c r="S986" s="43"/>
      <c r="T986" s="43"/>
      <c r="U986" s="9"/>
    </row>
    <row r="987" spans="1:21" ht="12.75" x14ac:dyDescent="0.2">
      <c r="A987" s="9"/>
      <c r="B987" s="9"/>
      <c r="C987" s="9"/>
      <c r="D987" s="9"/>
      <c r="E987" s="9"/>
      <c r="F987" s="9"/>
      <c r="G987" s="9"/>
      <c r="H987" s="9"/>
      <c r="I987" s="9"/>
      <c r="J987" s="9"/>
      <c r="K987" s="9"/>
      <c r="L987" s="190"/>
      <c r="M987" s="9"/>
      <c r="N987" s="9"/>
      <c r="O987" s="9"/>
      <c r="P987" s="197"/>
      <c r="Q987" s="43"/>
      <c r="R987" s="43"/>
      <c r="S987" s="43"/>
      <c r="T987" s="43"/>
      <c r="U987" s="9"/>
    </row>
    <row r="988" spans="1:21" ht="12.75" x14ac:dyDescent="0.2">
      <c r="A988" s="9"/>
      <c r="B988" s="9"/>
      <c r="C988" s="9"/>
      <c r="D988" s="9"/>
      <c r="E988" s="9"/>
      <c r="F988" s="9"/>
      <c r="G988" s="9"/>
      <c r="H988" s="9"/>
      <c r="I988" s="9"/>
      <c r="J988" s="9"/>
      <c r="K988" s="9"/>
      <c r="L988" s="190"/>
      <c r="M988" s="9"/>
      <c r="N988" s="9"/>
      <c r="O988" s="9"/>
      <c r="P988" s="197"/>
      <c r="Q988" s="43"/>
      <c r="R988" s="43"/>
      <c r="S988" s="43"/>
      <c r="T988" s="43"/>
      <c r="U988" s="9"/>
    </row>
    <row r="989" spans="1:21" ht="12.75" x14ac:dyDescent="0.2">
      <c r="A989" s="9"/>
      <c r="B989" s="9"/>
      <c r="C989" s="9"/>
      <c r="D989" s="9"/>
      <c r="E989" s="9"/>
      <c r="F989" s="9"/>
      <c r="G989" s="9"/>
      <c r="H989" s="9"/>
      <c r="I989" s="9"/>
      <c r="J989" s="9"/>
      <c r="K989" s="9"/>
      <c r="L989" s="190"/>
      <c r="M989" s="9"/>
      <c r="N989" s="9"/>
      <c r="O989" s="9"/>
      <c r="P989" s="197"/>
      <c r="Q989" s="43"/>
      <c r="R989" s="43"/>
      <c r="S989" s="43"/>
      <c r="T989" s="43"/>
      <c r="U989" s="9"/>
    </row>
    <row r="990" spans="1:21" ht="12.75" x14ac:dyDescent="0.2">
      <c r="A990" s="9"/>
      <c r="B990" s="9"/>
      <c r="C990" s="9"/>
      <c r="D990" s="9"/>
      <c r="E990" s="9"/>
      <c r="F990" s="9"/>
      <c r="G990" s="9"/>
      <c r="H990" s="9"/>
      <c r="I990" s="9"/>
      <c r="J990" s="9"/>
      <c r="K990" s="9"/>
      <c r="L990" s="190"/>
      <c r="M990" s="9"/>
      <c r="N990" s="9"/>
      <c r="O990" s="9"/>
      <c r="P990" s="197"/>
      <c r="Q990" s="43"/>
      <c r="R990" s="43"/>
      <c r="S990" s="43"/>
      <c r="T990" s="43"/>
      <c r="U990" s="9"/>
    </row>
    <row r="991" spans="1:21" ht="12.75" x14ac:dyDescent="0.2">
      <c r="A991" s="9"/>
      <c r="B991" s="9"/>
      <c r="C991" s="9"/>
      <c r="D991" s="9"/>
      <c r="E991" s="9"/>
      <c r="F991" s="9"/>
      <c r="G991" s="9"/>
      <c r="H991" s="9"/>
      <c r="I991" s="9"/>
      <c r="J991" s="9"/>
      <c r="K991" s="9"/>
      <c r="L991" s="190"/>
      <c r="M991" s="9"/>
      <c r="N991" s="9"/>
      <c r="O991" s="9"/>
      <c r="P991" s="197"/>
      <c r="Q991" s="43"/>
      <c r="R991" s="43"/>
      <c r="S991" s="43"/>
      <c r="T991" s="43"/>
      <c r="U991" s="9"/>
    </row>
    <row r="992" spans="1:21" ht="12.75" x14ac:dyDescent="0.2">
      <c r="A992" s="9"/>
      <c r="B992" s="9"/>
      <c r="C992" s="9"/>
      <c r="D992" s="9"/>
      <c r="E992" s="9"/>
      <c r="F992" s="9"/>
      <c r="G992" s="9"/>
      <c r="H992" s="9"/>
      <c r="I992" s="9"/>
      <c r="J992" s="9"/>
      <c r="K992" s="9"/>
      <c r="L992" s="190"/>
      <c r="M992" s="9"/>
      <c r="N992" s="9"/>
      <c r="O992" s="9"/>
      <c r="P992" s="197"/>
      <c r="Q992" s="43"/>
      <c r="R992" s="43"/>
      <c r="S992" s="43"/>
      <c r="T992" s="43"/>
      <c r="U992" s="9"/>
    </row>
    <row r="993" spans="1:21" ht="12.75" x14ac:dyDescent="0.2">
      <c r="A993" s="9"/>
      <c r="B993" s="9"/>
      <c r="C993" s="9"/>
      <c r="D993" s="9"/>
      <c r="E993" s="9"/>
      <c r="F993" s="9"/>
      <c r="G993" s="9"/>
      <c r="H993" s="9"/>
      <c r="I993" s="9"/>
      <c r="J993" s="9"/>
      <c r="K993" s="9"/>
      <c r="L993" s="190"/>
      <c r="M993" s="9"/>
      <c r="N993" s="9"/>
      <c r="O993" s="9"/>
      <c r="P993" s="197"/>
      <c r="Q993" s="43"/>
      <c r="R993" s="43"/>
      <c r="S993" s="43"/>
      <c r="T993" s="43"/>
      <c r="U993" s="9"/>
    </row>
    <row r="994" spans="1:21" ht="12.75" x14ac:dyDescent="0.2">
      <c r="A994" s="9"/>
      <c r="B994" s="9"/>
      <c r="C994" s="9"/>
      <c r="D994" s="9"/>
      <c r="E994" s="9"/>
      <c r="F994" s="9"/>
      <c r="G994" s="9"/>
      <c r="H994" s="9"/>
      <c r="I994" s="9"/>
      <c r="J994" s="9"/>
      <c r="K994" s="9"/>
      <c r="L994" s="190"/>
      <c r="M994" s="9"/>
      <c r="N994" s="9"/>
      <c r="O994" s="9"/>
      <c r="P994" s="197"/>
      <c r="Q994" s="43"/>
      <c r="R994" s="43"/>
      <c r="S994" s="43"/>
      <c r="T994" s="43"/>
      <c r="U994" s="9"/>
    </row>
    <row r="995" spans="1:21" ht="12.75" x14ac:dyDescent="0.2">
      <c r="A995" s="9"/>
      <c r="B995" s="9"/>
      <c r="C995" s="9"/>
      <c r="D995" s="9"/>
      <c r="E995" s="9"/>
      <c r="F995" s="9"/>
      <c r="G995" s="9"/>
      <c r="H995" s="9"/>
      <c r="I995" s="9"/>
      <c r="J995" s="9"/>
      <c r="K995" s="9"/>
      <c r="L995" s="190"/>
      <c r="M995" s="9"/>
      <c r="N995" s="9"/>
      <c r="O995" s="9"/>
      <c r="P995" s="197"/>
      <c r="Q995" s="43"/>
      <c r="R995" s="43"/>
      <c r="S995" s="43"/>
      <c r="T995" s="43"/>
      <c r="U995" s="9"/>
    </row>
    <row r="996" spans="1:21" ht="12.75" x14ac:dyDescent="0.2">
      <c r="A996" s="9"/>
      <c r="B996" s="9"/>
      <c r="C996" s="9"/>
      <c r="D996" s="9"/>
      <c r="E996" s="9"/>
      <c r="F996" s="9"/>
      <c r="G996" s="9"/>
      <c r="H996" s="9"/>
      <c r="I996" s="9"/>
      <c r="J996" s="9"/>
      <c r="K996" s="9"/>
      <c r="L996" s="190"/>
      <c r="M996" s="9"/>
      <c r="N996" s="9"/>
      <c r="O996" s="9"/>
      <c r="P996" s="197"/>
      <c r="Q996" s="43"/>
      <c r="R996" s="43"/>
      <c r="S996" s="43"/>
      <c r="T996" s="43"/>
      <c r="U996" s="9"/>
    </row>
    <row r="997" spans="1:21" ht="12.75" x14ac:dyDescent="0.2">
      <c r="A997" s="9"/>
      <c r="B997" s="9"/>
      <c r="C997" s="9"/>
      <c r="D997" s="9"/>
      <c r="E997" s="9"/>
      <c r="F997" s="9"/>
      <c r="G997" s="9"/>
      <c r="H997" s="9"/>
      <c r="I997" s="9"/>
      <c r="J997" s="9"/>
      <c r="K997" s="9"/>
      <c r="L997" s="190"/>
      <c r="M997" s="9"/>
      <c r="N997" s="9"/>
      <c r="O997" s="9"/>
      <c r="P997" s="197"/>
      <c r="Q997" s="43"/>
      <c r="R997" s="43"/>
      <c r="S997" s="43"/>
      <c r="T997" s="43"/>
      <c r="U997" s="9"/>
    </row>
    <row r="998" spans="1:21" ht="12.75" x14ac:dyDescent="0.2">
      <c r="A998" s="9"/>
      <c r="B998" s="9"/>
      <c r="C998" s="9"/>
      <c r="D998" s="9"/>
      <c r="E998" s="9"/>
      <c r="F998" s="9"/>
      <c r="G998" s="9"/>
      <c r="H998" s="9"/>
      <c r="I998" s="9"/>
      <c r="J998" s="9"/>
      <c r="K998" s="9"/>
      <c r="L998" s="190"/>
      <c r="M998" s="9"/>
      <c r="N998" s="9"/>
      <c r="O998" s="9"/>
      <c r="P998" s="197"/>
      <c r="Q998" s="43"/>
      <c r="R998" s="43"/>
      <c r="S998" s="43"/>
      <c r="T998" s="43"/>
      <c r="U998" s="9"/>
    </row>
    <row r="999" spans="1:21" ht="12.75" x14ac:dyDescent="0.2">
      <c r="A999" s="9"/>
      <c r="B999" s="9"/>
      <c r="C999" s="9"/>
      <c r="D999" s="9"/>
      <c r="E999" s="9"/>
      <c r="F999" s="9"/>
      <c r="G999" s="9"/>
      <c r="H999" s="9"/>
      <c r="I999" s="9"/>
      <c r="J999" s="9"/>
      <c r="K999" s="9"/>
      <c r="L999" s="190"/>
      <c r="M999" s="9"/>
      <c r="N999" s="9"/>
      <c r="O999" s="9"/>
      <c r="P999" s="197"/>
      <c r="Q999" s="43"/>
      <c r="R999" s="43"/>
      <c r="S999" s="43"/>
      <c r="T999" s="43"/>
      <c r="U999" s="9"/>
    </row>
    <row r="1000" spans="1:21" ht="12.75" x14ac:dyDescent="0.2">
      <c r="A1000" s="9"/>
      <c r="B1000" s="9"/>
      <c r="C1000" s="9"/>
      <c r="D1000" s="9"/>
      <c r="E1000" s="9"/>
      <c r="F1000" s="9"/>
      <c r="G1000" s="9"/>
      <c r="H1000" s="9"/>
      <c r="I1000" s="9"/>
      <c r="J1000" s="9"/>
      <c r="K1000" s="9"/>
      <c r="L1000" s="190"/>
      <c r="M1000" s="9"/>
      <c r="N1000" s="9"/>
      <c r="O1000" s="9"/>
      <c r="P1000" s="197"/>
      <c r="Q1000" s="43"/>
      <c r="R1000" s="43"/>
      <c r="S1000" s="43"/>
      <c r="T1000" s="43"/>
      <c r="U1000" s="9"/>
    </row>
    <row r="1001" spans="1:21" ht="12.75" x14ac:dyDescent="0.2">
      <c r="A1001" s="9"/>
      <c r="B1001" s="9"/>
      <c r="C1001" s="9"/>
      <c r="D1001" s="9"/>
      <c r="E1001" s="9"/>
      <c r="F1001" s="9"/>
      <c r="G1001" s="9"/>
      <c r="H1001" s="9"/>
      <c r="I1001" s="9"/>
      <c r="J1001" s="9"/>
      <c r="K1001" s="9"/>
      <c r="L1001" s="190"/>
      <c r="M1001" s="9"/>
      <c r="N1001" s="9"/>
      <c r="O1001" s="9"/>
      <c r="P1001" s="197"/>
      <c r="Q1001" s="43"/>
      <c r="R1001" s="43"/>
      <c r="S1001" s="43"/>
      <c r="T1001" s="43"/>
      <c r="U1001" s="9"/>
    </row>
  </sheetData>
  <pageMargins left="0.70866141732283472" right="0.70866141732283472" top="0.74803149606299213" bottom="0.74803149606299213" header="0.39370078740157483" footer="0"/>
  <pageSetup paperSize="8" scale="42" pageOrder="overThenDown" orientation="landscape" r:id="rId1"/>
  <headerFooter>
    <oddHeader>&amp;R&amp;F - &amp;A
&amp;P of &amp;N</oddHeader>
  </headerFooter>
  <colBreaks count="1" manualBreakCount="1">
    <brk id="12" max="1048575" man="1"/>
  </colBreaks>
  <extLst>
    <ext xmlns:x14="http://schemas.microsoft.com/office/spreadsheetml/2009/9/main" uri="{CCE6A557-97BC-4b89-ADB6-D9C93CAAB3DF}">
      <x14:dataValidations xmlns:xm="http://schemas.microsoft.com/office/excel/2006/main" disablePrompts="1" count="4">
        <x14:dataValidation type="list" allowBlank="1" showInputMessage="1" showErrorMessage="1" xr:uid="{00000000-0002-0000-0D00-000000000000}">
          <x14:formula1>
            <xm:f>MasterCodeList!$C$2:$C$27</xm:f>
          </x14:formula1>
          <xm:sqref>A4:A6</xm:sqref>
        </x14:dataValidation>
        <x14:dataValidation type="list" allowBlank="1" showInputMessage="1" showErrorMessage="1" xr:uid="{00000000-0002-0000-0D00-000001000000}">
          <x14:formula1>
            <xm:f>MasterCodeList!$C$378:$C$384</xm:f>
          </x14:formula1>
          <xm:sqref>C4:C6</xm:sqref>
        </x14:dataValidation>
        <x14:dataValidation type="list" allowBlank="1" showInputMessage="1" showErrorMessage="1" xr:uid="{00000000-0002-0000-0D00-000002000000}">
          <x14:formula1>
            <xm:f>MasterCodeList!$C$28:$C$46</xm:f>
          </x14:formula1>
          <xm:sqref>D4:D6</xm:sqref>
        </x14:dataValidation>
        <x14:dataValidation type="list" allowBlank="1" showInputMessage="1" showErrorMessage="1" xr:uid="{00000000-0002-0000-0D00-000003000000}">
          <x14:formula1>
            <xm:f>MasterCodeList!$C$210:$C$213</xm:f>
          </x14:formula1>
          <xm:sqref>F4:F6</xm:sqref>
        </x14:dataValidation>
      </x14:dataValidations>
    </ext>
  </extLst>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M998"/>
  <sheetViews>
    <sheetView zoomScaleNormal="100" zoomScaleSheetLayoutView="100" workbookViewId="0">
      <selection activeCell="J36" sqref="J36"/>
    </sheetView>
  </sheetViews>
  <sheetFormatPr defaultColWidth="14.42578125" defaultRowHeight="15" customHeight="1" x14ac:dyDescent="0.2"/>
  <cols>
    <col min="1" max="1" width="12" style="42" customWidth="1"/>
    <col min="2" max="2" width="24.42578125" style="42" customWidth="1"/>
    <col min="3" max="3" width="23.42578125" style="42" customWidth="1"/>
    <col min="4" max="4" width="17.42578125" style="42" customWidth="1"/>
    <col min="5" max="5" width="18.7109375" style="42" customWidth="1"/>
    <col min="6" max="6" width="22" style="42" customWidth="1"/>
    <col min="7" max="7" width="26" style="42" bestFit="1" customWidth="1"/>
    <col min="8" max="8" width="25" style="42" customWidth="1"/>
    <col min="9" max="9" width="17.42578125" style="42" customWidth="1"/>
    <col min="10" max="10" width="15.42578125" style="42" customWidth="1"/>
    <col min="11" max="11" width="13.140625" style="42" customWidth="1"/>
    <col min="12" max="12" width="18.28515625" style="42" customWidth="1"/>
    <col min="13" max="13" width="37.5703125" style="42" customWidth="1"/>
    <col min="14" max="24" width="9.140625" style="42" customWidth="1"/>
    <col min="25" max="16384" width="14.42578125" style="42"/>
  </cols>
  <sheetData>
    <row r="1" spans="1:13" ht="15" customHeight="1" x14ac:dyDescent="0.2">
      <c r="A1" s="44" t="s">
        <v>1071</v>
      </c>
      <c r="C1" s="114"/>
      <c r="G1" s="138"/>
    </row>
    <row r="2" spans="1:13" ht="25.5" x14ac:dyDescent="0.2">
      <c r="A2" s="115" t="s">
        <v>87</v>
      </c>
      <c r="B2" s="116" t="s">
        <v>1028</v>
      </c>
      <c r="C2" s="115" t="s">
        <v>1072</v>
      </c>
      <c r="D2" s="115" t="s">
        <v>328</v>
      </c>
      <c r="E2" s="115" t="s">
        <v>358</v>
      </c>
      <c r="F2" s="115" t="s">
        <v>599</v>
      </c>
      <c r="G2" s="115" t="s">
        <v>1073</v>
      </c>
      <c r="H2" s="115" t="s">
        <v>1074</v>
      </c>
      <c r="I2" s="115" t="s">
        <v>1075</v>
      </c>
      <c r="J2" s="115" t="s">
        <v>859</v>
      </c>
      <c r="K2" s="164" t="s">
        <v>1034</v>
      </c>
      <c r="L2" s="164" t="s">
        <v>1076</v>
      </c>
      <c r="M2" s="164" t="s">
        <v>912</v>
      </c>
    </row>
    <row r="3" spans="1:13" ht="51" x14ac:dyDescent="0.2">
      <c r="A3" s="39" t="s">
        <v>862</v>
      </c>
      <c r="B3" s="122" t="s">
        <v>1040</v>
      </c>
      <c r="C3" s="39" t="s">
        <v>1041</v>
      </c>
      <c r="D3" s="39" t="s">
        <v>1042</v>
      </c>
      <c r="E3" s="39" t="s">
        <v>1044</v>
      </c>
      <c r="F3" s="39" t="s">
        <v>1077</v>
      </c>
      <c r="G3" s="39" t="s">
        <v>1078</v>
      </c>
      <c r="H3" s="105" t="s">
        <v>1079</v>
      </c>
      <c r="I3" s="39" t="s">
        <v>1080</v>
      </c>
      <c r="J3" s="105" t="s">
        <v>1080</v>
      </c>
      <c r="K3" s="165" t="s">
        <v>1050</v>
      </c>
      <c r="L3" s="165" t="s">
        <v>1081</v>
      </c>
      <c r="M3" s="165" t="s">
        <v>1082</v>
      </c>
    </row>
    <row r="4" spans="1:13" ht="102" x14ac:dyDescent="0.2">
      <c r="A4" s="227" t="s">
        <v>118</v>
      </c>
      <c r="B4" s="227" t="s">
        <v>1892</v>
      </c>
      <c r="C4" s="227" t="s">
        <v>662</v>
      </c>
      <c r="D4" s="227" t="s">
        <v>334</v>
      </c>
      <c r="E4" s="227" t="s">
        <v>180</v>
      </c>
      <c r="F4" s="227" t="s">
        <v>611</v>
      </c>
      <c r="G4" s="227" t="s">
        <v>630</v>
      </c>
      <c r="H4" s="227" t="s">
        <v>1885</v>
      </c>
      <c r="I4" s="242">
        <v>192</v>
      </c>
      <c r="J4" s="227"/>
      <c r="K4" s="248">
        <v>2022</v>
      </c>
      <c r="L4" s="324">
        <v>168</v>
      </c>
      <c r="M4" s="248"/>
    </row>
    <row r="5" spans="1:13" ht="102" x14ac:dyDescent="0.2">
      <c r="A5" s="227" t="s">
        <v>118</v>
      </c>
      <c r="B5" s="227" t="s">
        <v>1892</v>
      </c>
      <c r="C5" s="227" t="s">
        <v>662</v>
      </c>
      <c r="D5" s="227" t="s">
        <v>334</v>
      </c>
      <c r="E5" s="227" t="s">
        <v>180</v>
      </c>
      <c r="F5" s="227" t="s">
        <v>611</v>
      </c>
      <c r="G5" s="227" t="s">
        <v>632</v>
      </c>
      <c r="H5" s="227" t="s">
        <v>1886</v>
      </c>
      <c r="I5" s="242">
        <v>10</v>
      </c>
      <c r="J5" s="227"/>
      <c r="K5" s="248">
        <v>2022</v>
      </c>
      <c r="L5" s="324">
        <v>15</v>
      </c>
      <c r="M5" s="248"/>
    </row>
    <row r="6" spans="1:13" ht="102" x14ac:dyDescent="0.2">
      <c r="A6" s="227" t="s">
        <v>118</v>
      </c>
      <c r="B6" s="227" t="s">
        <v>1892</v>
      </c>
      <c r="C6" s="227" t="s">
        <v>662</v>
      </c>
      <c r="D6" s="227" t="s">
        <v>334</v>
      </c>
      <c r="E6" s="227" t="s">
        <v>180</v>
      </c>
      <c r="F6" s="227" t="s">
        <v>611</v>
      </c>
      <c r="G6" s="227" t="s">
        <v>634</v>
      </c>
      <c r="H6" s="227" t="s">
        <v>1893</v>
      </c>
      <c r="I6" s="242">
        <v>7</v>
      </c>
      <c r="J6" s="227"/>
      <c r="K6" s="248">
        <v>2022</v>
      </c>
      <c r="L6" s="324">
        <v>9</v>
      </c>
      <c r="M6" s="247" t="s">
        <v>2406</v>
      </c>
    </row>
    <row r="7" spans="1:13" ht="102" x14ac:dyDescent="0.2">
      <c r="A7" s="227" t="s">
        <v>118</v>
      </c>
      <c r="B7" s="227" t="s">
        <v>1892</v>
      </c>
      <c r="C7" s="227" t="s">
        <v>662</v>
      </c>
      <c r="D7" s="227" t="s">
        <v>334</v>
      </c>
      <c r="E7" s="227" t="s">
        <v>180</v>
      </c>
      <c r="F7" s="227" t="s">
        <v>611</v>
      </c>
      <c r="G7" s="227" t="s">
        <v>636</v>
      </c>
      <c r="H7" s="227" t="s">
        <v>1893</v>
      </c>
      <c r="I7" s="242">
        <v>6</v>
      </c>
      <c r="J7" s="227"/>
      <c r="K7" s="248">
        <v>2022</v>
      </c>
      <c r="L7" s="324">
        <v>7</v>
      </c>
      <c r="M7" s="247" t="s">
        <v>2406</v>
      </c>
    </row>
    <row r="8" spans="1:13" ht="102" x14ac:dyDescent="0.2">
      <c r="A8" s="227" t="s">
        <v>118</v>
      </c>
      <c r="B8" s="227" t="s">
        <v>1892</v>
      </c>
      <c r="C8" s="227" t="s">
        <v>662</v>
      </c>
      <c r="D8" s="227" t="s">
        <v>334</v>
      </c>
      <c r="E8" s="227" t="s">
        <v>180</v>
      </c>
      <c r="F8" s="227" t="s">
        <v>611</v>
      </c>
      <c r="G8" s="227" t="s">
        <v>638</v>
      </c>
      <c r="H8" s="227" t="s">
        <v>1893</v>
      </c>
      <c r="I8" s="242">
        <v>1</v>
      </c>
      <c r="J8" s="227"/>
      <c r="K8" s="248">
        <v>2022</v>
      </c>
      <c r="L8" s="324">
        <v>1</v>
      </c>
      <c r="M8" s="247" t="s">
        <v>2082</v>
      </c>
    </row>
    <row r="9" spans="1:13" ht="102" x14ac:dyDescent="0.2">
      <c r="A9" s="227" t="s">
        <v>118</v>
      </c>
      <c r="B9" s="227" t="s">
        <v>1892</v>
      </c>
      <c r="C9" s="227" t="s">
        <v>662</v>
      </c>
      <c r="D9" s="227" t="s">
        <v>334</v>
      </c>
      <c r="E9" s="227" t="s">
        <v>180</v>
      </c>
      <c r="F9" s="227" t="s">
        <v>606</v>
      </c>
      <c r="G9" s="227" t="s">
        <v>630</v>
      </c>
      <c r="H9" s="227" t="s">
        <v>1883</v>
      </c>
      <c r="I9" s="242">
        <v>130</v>
      </c>
      <c r="J9" s="227"/>
      <c r="K9" s="248">
        <v>2022</v>
      </c>
      <c r="L9" s="324">
        <v>122</v>
      </c>
      <c r="M9" s="248"/>
    </row>
    <row r="10" spans="1:13" ht="102" x14ac:dyDescent="0.2">
      <c r="A10" s="227" t="s">
        <v>118</v>
      </c>
      <c r="B10" s="227" t="s">
        <v>1892</v>
      </c>
      <c r="C10" s="227" t="s">
        <v>662</v>
      </c>
      <c r="D10" s="227" t="s">
        <v>334</v>
      </c>
      <c r="E10" s="227" t="s">
        <v>180</v>
      </c>
      <c r="F10" s="227" t="s">
        <v>606</v>
      </c>
      <c r="G10" s="227" t="s">
        <v>632</v>
      </c>
      <c r="H10" s="227" t="s">
        <v>1884</v>
      </c>
      <c r="I10" s="242">
        <v>31</v>
      </c>
      <c r="J10" s="227"/>
      <c r="K10" s="248">
        <v>2022</v>
      </c>
      <c r="L10" s="324">
        <v>44</v>
      </c>
      <c r="M10" s="247" t="s">
        <v>2402</v>
      </c>
    </row>
    <row r="11" spans="1:13" ht="102" x14ac:dyDescent="0.2">
      <c r="A11" s="227" t="s">
        <v>118</v>
      </c>
      <c r="B11" s="227" t="s">
        <v>1892</v>
      </c>
      <c r="C11" s="227" t="s">
        <v>662</v>
      </c>
      <c r="D11" s="227" t="s">
        <v>334</v>
      </c>
      <c r="E11" s="227" t="s">
        <v>180</v>
      </c>
      <c r="F11" s="227" t="s">
        <v>606</v>
      </c>
      <c r="G11" s="227" t="s">
        <v>634</v>
      </c>
      <c r="H11" s="227" t="s">
        <v>1884</v>
      </c>
      <c r="I11" s="242">
        <v>6</v>
      </c>
      <c r="J11" s="227"/>
      <c r="K11" s="248">
        <v>2022</v>
      </c>
      <c r="L11" s="324">
        <v>6</v>
      </c>
      <c r="M11" s="247" t="s">
        <v>2403</v>
      </c>
    </row>
    <row r="12" spans="1:13" ht="102" x14ac:dyDescent="0.2">
      <c r="A12" s="227" t="s">
        <v>118</v>
      </c>
      <c r="B12" s="227" t="s">
        <v>1892</v>
      </c>
      <c r="C12" s="227" t="s">
        <v>662</v>
      </c>
      <c r="D12" s="227" t="s">
        <v>334</v>
      </c>
      <c r="E12" s="227" t="s">
        <v>180</v>
      </c>
      <c r="F12" s="227" t="s">
        <v>606</v>
      </c>
      <c r="G12" s="227" t="s">
        <v>636</v>
      </c>
      <c r="H12" s="227" t="s">
        <v>1894</v>
      </c>
      <c r="I12" s="242">
        <v>2</v>
      </c>
      <c r="J12" s="227"/>
      <c r="K12" s="248">
        <v>2022</v>
      </c>
      <c r="L12" s="324">
        <v>2</v>
      </c>
      <c r="M12" s="247" t="s">
        <v>2404</v>
      </c>
    </row>
    <row r="13" spans="1:13" ht="102" x14ac:dyDescent="0.2">
      <c r="A13" s="227" t="s">
        <v>118</v>
      </c>
      <c r="B13" s="227" t="s">
        <v>1892</v>
      </c>
      <c r="C13" s="227" t="s">
        <v>662</v>
      </c>
      <c r="D13" s="227" t="s">
        <v>334</v>
      </c>
      <c r="E13" s="227" t="s">
        <v>180</v>
      </c>
      <c r="F13" s="227" t="s">
        <v>606</v>
      </c>
      <c r="G13" s="227" t="s">
        <v>638</v>
      </c>
      <c r="H13" s="227" t="s">
        <v>1894</v>
      </c>
      <c r="I13" s="242">
        <v>5</v>
      </c>
      <c r="J13" s="227"/>
      <c r="K13" s="248">
        <v>2022</v>
      </c>
      <c r="L13" s="324">
        <v>6</v>
      </c>
      <c r="M13" s="247" t="s">
        <v>2405</v>
      </c>
    </row>
    <row r="14" spans="1:13" ht="102" x14ac:dyDescent="0.2">
      <c r="A14" s="227" t="s">
        <v>118</v>
      </c>
      <c r="B14" s="227" t="s">
        <v>1892</v>
      </c>
      <c r="C14" s="227" t="s">
        <v>662</v>
      </c>
      <c r="D14" s="227" t="s">
        <v>334</v>
      </c>
      <c r="E14" s="227" t="s">
        <v>180</v>
      </c>
      <c r="F14" s="227" t="s">
        <v>603</v>
      </c>
      <c r="G14" s="227" t="s">
        <v>630</v>
      </c>
      <c r="H14" s="227" t="s">
        <v>1881</v>
      </c>
      <c r="I14" s="242">
        <v>45</v>
      </c>
      <c r="J14" s="227"/>
      <c r="K14" s="248">
        <v>2022</v>
      </c>
      <c r="L14" s="324">
        <v>34</v>
      </c>
      <c r="M14" s="248"/>
    </row>
    <row r="15" spans="1:13" ht="102" x14ac:dyDescent="0.2">
      <c r="A15" s="227" t="s">
        <v>118</v>
      </c>
      <c r="B15" s="227" t="s">
        <v>1892</v>
      </c>
      <c r="C15" s="227" t="s">
        <v>662</v>
      </c>
      <c r="D15" s="227" t="s">
        <v>334</v>
      </c>
      <c r="E15" s="227" t="s">
        <v>180</v>
      </c>
      <c r="F15" s="227" t="s">
        <v>603</v>
      </c>
      <c r="G15" s="227" t="s">
        <v>632</v>
      </c>
      <c r="H15" s="227" t="s">
        <v>1882</v>
      </c>
      <c r="I15" s="242">
        <v>12</v>
      </c>
      <c r="J15" s="227"/>
      <c r="K15" s="248">
        <v>2022</v>
      </c>
      <c r="L15" s="324">
        <v>9</v>
      </c>
      <c r="M15" s="248"/>
    </row>
    <row r="16" spans="1:13" ht="102" x14ac:dyDescent="0.2">
      <c r="A16" s="227" t="s">
        <v>118</v>
      </c>
      <c r="B16" s="227" t="s">
        <v>1892</v>
      </c>
      <c r="C16" s="227" t="s">
        <v>662</v>
      </c>
      <c r="D16" s="227" t="s">
        <v>334</v>
      </c>
      <c r="E16" s="227" t="s">
        <v>180</v>
      </c>
      <c r="F16" s="227" t="s">
        <v>603</v>
      </c>
      <c r="G16" s="227" t="s">
        <v>634</v>
      </c>
      <c r="H16" s="227" t="s">
        <v>1895</v>
      </c>
      <c r="I16" s="242">
        <v>31</v>
      </c>
      <c r="J16" s="227"/>
      <c r="K16" s="248">
        <v>2022</v>
      </c>
      <c r="L16" s="324">
        <v>24</v>
      </c>
      <c r="M16" s="248"/>
    </row>
    <row r="17" spans="1:13" ht="102" x14ac:dyDescent="0.2">
      <c r="A17" s="227" t="s">
        <v>118</v>
      </c>
      <c r="B17" s="227" t="s">
        <v>1892</v>
      </c>
      <c r="C17" s="227" t="s">
        <v>662</v>
      </c>
      <c r="D17" s="227" t="s">
        <v>334</v>
      </c>
      <c r="E17" s="227" t="s">
        <v>180</v>
      </c>
      <c r="F17" s="227" t="s">
        <v>603</v>
      </c>
      <c r="G17" s="227" t="s">
        <v>636</v>
      </c>
      <c r="H17" s="227" t="s">
        <v>1896</v>
      </c>
      <c r="I17" s="242">
        <v>59</v>
      </c>
      <c r="J17" s="227"/>
      <c r="K17" s="248">
        <v>2022</v>
      </c>
      <c r="L17" s="324">
        <v>52</v>
      </c>
      <c r="M17" s="248"/>
    </row>
    <row r="18" spans="1:13" ht="102" x14ac:dyDescent="0.2">
      <c r="A18" s="227" t="s">
        <v>118</v>
      </c>
      <c r="B18" s="227" t="s">
        <v>1892</v>
      </c>
      <c r="C18" s="227" t="s">
        <v>662</v>
      </c>
      <c r="D18" s="227" t="s">
        <v>334</v>
      </c>
      <c r="E18" s="227" t="s">
        <v>180</v>
      </c>
      <c r="F18" s="227" t="s">
        <v>603</v>
      </c>
      <c r="G18" s="227" t="s">
        <v>638</v>
      </c>
      <c r="H18" s="227" t="s">
        <v>1897</v>
      </c>
      <c r="I18" s="242">
        <v>44</v>
      </c>
      <c r="J18" s="227"/>
      <c r="K18" s="248">
        <v>2022</v>
      </c>
      <c r="L18" s="324">
        <v>49</v>
      </c>
      <c r="M18" s="248"/>
    </row>
    <row r="19" spans="1:13" ht="102" x14ac:dyDescent="0.2">
      <c r="A19" s="227" t="s">
        <v>118</v>
      </c>
      <c r="B19" s="227" t="s">
        <v>1892</v>
      </c>
      <c r="C19" s="227" t="s">
        <v>662</v>
      </c>
      <c r="D19" s="227" t="s">
        <v>334</v>
      </c>
      <c r="E19" s="227" t="s">
        <v>180</v>
      </c>
      <c r="F19" s="227" t="s">
        <v>612</v>
      </c>
      <c r="G19" s="227" t="s">
        <v>630</v>
      </c>
      <c r="H19" s="227" t="s">
        <v>1890</v>
      </c>
      <c r="I19" s="242">
        <v>577</v>
      </c>
      <c r="J19" s="227"/>
      <c r="K19" s="248">
        <v>2022</v>
      </c>
      <c r="L19" s="324">
        <v>531</v>
      </c>
      <c r="M19" s="248"/>
    </row>
    <row r="20" spans="1:13" ht="102" x14ac:dyDescent="0.2">
      <c r="A20" s="227" t="s">
        <v>118</v>
      </c>
      <c r="B20" s="227" t="s">
        <v>1892</v>
      </c>
      <c r="C20" s="227" t="s">
        <v>662</v>
      </c>
      <c r="D20" s="227" t="s">
        <v>334</v>
      </c>
      <c r="E20" s="227" t="s">
        <v>180</v>
      </c>
      <c r="F20" s="227" t="s">
        <v>612</v>
      </c>
      <c r="G20" s="227" t="s">
        <v>632</v>
      </c>
      <c r="H20" s="227" t="s">
        <v>1891</v>
      </c>
      <c r="I20" s="242">
        <v>80</v>
      </c>
      <c r="J20" s="227"/>
      <c r="K20" s="248">
        <v>2022</v>
      </c>
      <c r="L20" s="324">
        <v>94</v>
      </c>
      <c r="M20" s="248"/>
    </row>
    <row r="21" spans="1:13" ht="102" x14ac:dyDescent="0.2">
      <c r="A21" s="227" t="s">
        <v>118</v>
      </c>
      <c r="B21" s="227" t="s">
        <v>1892</v>
      </c>
      <c r="C21" s="227" t="s">
        <v>662</v>
      </c>
      <c r="D21" s="227" t="s">
        <v>334</v>
      </c>
      <c r="E21" s="227" t="s">
        <v>180</v>
      </c>
      <c r="F21" s="227" t="s">
        <v>612</v>
      </c>
      <c r="G21" s="227" t="s">
        <v>634</v>
      </c>
      <c r="H21" s="227" t="s">
        <v>1898</v>
      </c>
      <c r="I21" s="242">
        <v>21</v>
      </c>
      <c r="J21" s="227"/>
      <c r="K21" s="248">
        <v>2022</v>
      </c>
      <c r="L21" s="324">
        <v>29</v>
      </c>
      <c r="M21" s="247" t="s">
        <v>2400</v>
      </c>
    </row>
    <row r="22" spans="1:13" ht="102" x14ac:dyDescent="0.2">
      <c r="A22" s="227" t="s">
        <v>118</v>
      </c>
      <c r="B22" s="227" t="s">
        <v>1892</v>
      </c>
      <c r="C22" s="227" t="s">
        <v>662</v>
      </c>
      <c r="D22" s="227" t="s">
        <v>334</v>
      </c>
      <c r="E22" s="227" t="s">
        <v>180</v>
      </c>
      <c r="F22" s="227" t="s">
        <v>612</v>
      </c>
      <c r="G22" s="227" t="s">
        <v>636</v>
      </c>
      <c r="H22" s="227" t="s">
        <v>1898</v>
      </c>
      <c r="I22" s="242">
        <v>1</v>
      </c>
      <c r="J22" s="227"/>
      <c r="K22" s="248">
        <v>2022</v>
      </c>
      <c r="L22" s="324">
        <v>1</v>
      </c>
      <c r="M22" s="247" t="s">
        <v>2401</v>
      </c>
    </row>
    <row r="23" spans="1:13" ht="102" x14ac:dyDescent="0.2">
      <c r="A23" s="227" t="s">
        <v>118</v>
      </c>
      <c r="B23" s="227" t="s">
        <v>1892</v>
      </c>
      <c r="C23" s="227" t="s">
        <v>662</v>
      </c>
      <c r="D23" s="227" t="s">
        <v>334</v>
      </c>
      <c r="E23" s="227" t="s">
        <v>180</v>
      </c>
      <c r="F23" s="227" t="s">
        <v>612</v>
      </c>
      <c r="G23" s="227" t="s">
        <v>638</v>
      </c>
      <c r="H23" s="227" t="s">
        <v>1898</v>
      </c>
      <c r="I23" s="242">
        <v>2</v>
      </c>
      <c r="J23" s="227"/>
      <c r="K23" s="248">
        <v>2022</v>
      </c>
      <c r="L23" s="324">
        <v>2</v>
      </c>
      <c r="M23" s="247" t="s">
        <v>2401</v>
      </c>
    </row>
    <row r="24" spans="1:13" ht="102" x14ac:dyDescent="0.2">
      <c r="A24" s="227" t="s">
        <v>118</v>
      </c>
      <c r="B24" s="227" t="s">
        <v>1892</v>
      </c>
      <c r="C24" s="227" t="s">
        <v>662</v>
      </c>
      <c r="D24" s="227" t="s">
        <v>334</v>
      </c>
      <c r="E24" s="227" t="s">
        <v>180</v>
      </c>
      <c r="F24" s="227" t="s">
        <v>609</v>
      </c>
      <c r="G24" s="227" t="s">
        <v>630</v>
      </c>
      <c r="H24" s="227" t="s">
        <v>1888</v>
      </c>
      <c r="I24" s="242">
        <v>57</v>
      </c>
      <c r="J24" s="227"/>
      <c r="K24" s="248">
        <v>2022</v>
      </c>
      <c r="L24" s="324">
        <v>45</v>
      </c>
      <c r="M24" s="248"/>
    </row>
    <row r="25" spans="1:13" ht="102" x14ac:dyDescent="0.2">
      <c r="A25" s="227" t="s">
        <v>118</v>
      </c>
      <c r="B25" s="227" t="s">
        <v>1892</v>
      </c>
      <c r="C25" s="227" t="s">
        <v>662</v>
      </c>
      <c r="D25" s="227" t="s">
        <v>334</v>
      </c>
      <c r="E25" s="227" t="s">
        <v>180</v>
      </c>
      <c r="F25" s="227" t="s">
        <v>609</v>
      </c>
      <c r="G25" s="227" t="s">
        <v>632</v>
      </c>
      <c r="H25" s="227" t="s">
        <v>1889</v>
      </c>
      <c r="I25" s="242">
        <v>10</v>
      </c>
      <c r="J25" s="227"/>
      <c r="K25" s="248">
        <v>2022</v>
      </c>
      <c r="L25" s="324">
        <v>4</v>
      </c>
      <c r="M25" s="247" t="s">
        <v>2399</v>
      </c>
    </row>
    <row r="26" spans="1:13" ht="102" x14ac:dyDescent="0.2">
      <c r="A26" s="227" t="s">
        <v>118</v>
      </c>
      <c r="B26" s="227" t="s">
        <v>1892</v>
      </c>
      <c r="C26" s="227" t="s">
        <v>662</v>
      </c>
      <c r="D26" s="227" t="s">
        <v>334</v>
      </c>
      <c r="E26" s="227" t="s">
        <v>180</v>
      </c>
      <c r="F26" s="227" t="s">
        <v>609</v>
      </c>
      <c r="G26" s="227" t="s">
        <v>634</v>
      </c>
      <c r="H26" s="227" t="s">
        <v>1889</v>
      </c>
      <c r="I26" s="242">
        <v>1</v>
      </c>
      <c r="J26" s="227"/>
      <c r="K26" s="248">
        <v>2022</v>
      </c>
      <c r="L26" s="324">
        <v>1</v>
      </c>
      <c r="M26" s="247" t="s">
        <v>2398</v>
      </c>
    </row>
    <row r="27" spans="1:13" ht="102" x14ac:dyDescent="0.2">
      <c r="A27" s="227" t="s">
        <v>118</v>
      </c>
      <c r="B27" s="227" t="s">
        <v>1892</v>
      </c>
      <c r="C27" s="227" t="s">
        <v>662</v>
      </c>
      <c r="D27" s="227" t="s">
        <v>334</v>
      </c>
      <c r="E27" s="227" t="s">
        <v>180</v>
      </c>
      <c r="F27" s="227" t="s">
        <v>609</v>
      </c>
      <c r="G27" s="227" t="s">
        <v>638</v>
      </c>
      <c r="H27" s="227" t="s">
        <v>1889</v>
      </c>
      <c r="I27" s="227">
        <v>1</v>
      </c>
      <c r="J27" s="227"/>
      <c r="K27" s="248">
        <v>2022</v>
      </c>
      <c r="L27" s="324">
        <v>0</v>
      </c>
      <c r="M27" s="247" t="s">
        <v>2395</v>
      </c>
    </row>
    <row r="28" spans="1:13" ht="102" x14ac:dyDescent="0.2">
      <c r="A28" s="227" t="s">
        <v>118</v>
      </c>
      <c r="B28" s="227" t="s">
        <v>1892</v>
      </c>
      <c r="C28" s="227" t="s">
        <v>662</v>
      </c>
      <c r="D28" s="227" t="s">
        <v>334</v>
      </c>
      <c r="E28" s="227" t="s">
        <v>180</v>
      </c>
      <c r="F28" s="227" t="s">
        <v>601</v>
      </c>
      <c r="G28" s="227" t="s">
        <v>636</v>
      </c>
      <c r="H28" s="227" t="s">
        <v>1899</v>
      </c>
      <c r="I28" s="227">
        <v>5</v>
      </c>
      <c r="J28" s="227"/>
      <c r="K28" s="248">
        <v>2022</v>
      </c>
      <c r="L28" s="324">
        <v>5</v>
      </c>
      <c r="M28" s="247" t="s">
        <v>2396</v>
      </c>
    </row>
    <row r="29" spans="1:13" ht="102" x14ac:dyDescent="0.2">
      <c r="A29" s="227" t="s">
        <v>118</v>
      </c>
      <c r="B29" s="227" t="s">
        <v>1892</v>
      </c>
      <c r="C29" s="227" t="s">
        <v>662</v>
      </c>
      <c r="D29" s="227" t="s">
        <v>334</v>
      </c>
      <c r="E29" s="227" t="s">
        <v>180</v>
      </c>
      <c r="F29" s="227" t="s">
        <v>601</v>
      </c>
      <c r="G29" s="227" t="s">
        <v>638</v>
      </c>
      <c r="H29" s="227" t="s">
        <v>1899</v>
      </c>
      <c r="I29" s="227">
        <v>9</v>
      </c>
      <c r="J29" s="227"/>
      <c r="K29" s="248">
        <v>2022</v>
      </c>
      <c r="L29" s="324">
        <v>9</v>
      </c>
      <c r="M29" s="247" t="s">
        <v>2397</v>
      </c>
    </row>
    <row r="30" spans="1:13" s="182" customFormat="1" ht="102" x14ac:dyDescent="0.2">
      <c r="A30" s="383" t="s">
        <v>118</v>
      </c>
      <c r="B30" s="383" t="s">
        <v>2391</v>
      </c>
      <c r="C30" s="383" t="s">
        <v>662</v>
      </c>
      <c r="D30" s="383" t="s">
        <v>334</v>
      </c>
      <c r="E30" s="383" t="s">
        <v>180</v>
      </c>
      <c r="F30" s="383" t="s">
        <v>604</v>
      </c>
      <c r="G30" s="383" t="s">
        <v>630</v>
      </c>
      <c r="H30" s="383" t="s">
        <v>2390</v>
      </c>
      <c r="I30" s="383" t="s">
        <v>180</v>
      </c>
      <c r="J30" s="383"/>
      <c r="K30" s="392">
        <v>2022</v>
      </c>
      <c r="L30" s="390">
        <v>2</v>
      </c>
      <c r="M30" s="392" t="s">
        <v>2392</v>
      </c>
    </row>
    <row r="31" spans="1:13" ht="102" x14ac:dyDescent="0.2">
      <c r="A31" s="227" t="s">
        <v>118</v>
      </c>
      <c r="B31" s="227" t="s">
        <v>1892</v>
      </c>
      <c r="C31" s="227" t="s">
        <v>662</v>
      </c>
      <c r="D31" s="227" t="s">
        <v>334</v>
      </c>
      <c r="E31" s="227" t="s">
        <v>180</v>
      </c>
      <c r="F31" s="227" t="s">
        <v>604</v>
      </c>
      <c r="G31" s="227" t="s">
        <v>632</v>
      </c>
      <c r="H31" s="383" t="s">
        <v>2385</v>
      </c>
      <c r="I31" s="227">
        <v>5</v>
      </c>
      <c r="J31" s="227"/>
      <c r="K31" s="248">
        <v>2022</v>
      </c>
      <c r="L31" s="324">
        <v>6</v>
      </c>
      <c r="M31" s="388" t="s">
        <v>2393</v>
      </c>
    </row>
    <row r="32" spans="1:13" ht="102" x14ac:dyDescent="0.2">
      <c r="A32" s="227" t="s">
        <v>118</v>
      </c>
      <c r="B32" s="227" t="s">
        <v>1892</v>
      </c>
      <c r="C32" s="227" t="s">
        <v>662</v>
      </c>
      <c r="D32" s="227" t="s">
        <v>334</v>
      </c>
      <c r="E32" s="227" t="s">
        <v>180</v>
      </c>
      <c r="F32" s="227" t="s">
        <v>604</v>
      </c>
      <c r="G32" s="227" t="s">
        <v>634</v>
      </c>
      <c r="H32" s="227" t="s">
        <v>1900</v>
      </c>
      <c r="I32" s="227">
        <v>5</v>
      </c>
      <c r="J32" s="227"/>
      <c r="K32" s="248">
        <v>2022</v>
      </c>
      <c r="L32" s="390">
        <v>4</v>
      </c>
      <c r="M32" s="388" t="s">
        <v>2394</v>
      </c>
    </row>
    <row r="33" spans="1:13" ht="102" x14ac:dyDescent="0.2">
      <c r="A33" s="227" t="s">
        <v>118</v>
      </c>
      <c r="B33" s="227" t="s">
        <v>1892</v>
      </c>
      <c r="C33" s="227" t="s">
        <v>662</v>
      </c>
      <c r="D33" s="227" t="s">
        <v>334</v>
      </c>
      <c r="E33" s="227" t="s">
        <v>180</v>
      </c>
      <c r="F33" s="227" t="s">
        <v>604</v>
      </c>
      <c r="G33" s="227" t="s">
        <v>636</v>
      </c>
      <c r="H33" s="383" t="s">
        <v>2386</v>
      </c>
      <c r="I33" s="227">
        <v>3</v>
      </c>
      <c r="J33" s="227"/>
      <c r="K33" s="248">
        <v>2022</v>
      </c>
      <c r="L33" s="324">
        <v>2</v>
      </c>
      <c r="M33" s="388" t="s">
        <v>2394</v>
      </c>
    </row>
    <row r="34" spans="1:13" ht="12.75" customHeight="1" x14ac:dyDescent="0.2">
      <c r="A34" s="227" t="s">
        <v>118</v>
      </c>
      <c r="B34" s="227" t="s">
        <v>1892</v>
      </c>
      <c r="C34" s="227" t="s">
        <v>662</v>
      </c>
      <c r="D34" s="227" t="s">
        <v>334</v>
      </c>
      <c r="E34" s="227" t="s">
        <v>180</v>
      </c>
      <c r="F34" s="227" t="s">
        <v>604</v>
      </c>
      <c r="G34" s="227" t="s">
        <v>638</v>
      </c>
      <c r="H34" s="227" t="s">
        <v>1901</v>
      </c>
      <c r="I34" s="227">
        <v>14</v>
      </c>
      <c r="J34" s="227"/>
      <c r="K34" s="248">
        <v>2022</v>
      </c>
      <c r="L34" s="324">
        <v>14</v>
      </c>
      <c r="M34" s="248"/>
    </row>
    <row r="35" spans="1:13" ht="12.75" customHeight="1" x14ac:dyDescent="0.2">
      <c r="A35" s="227" t="s">
        <v>118</v>
      </c>
      <c r="B35" s="227" t="s">
        <v>1892</v>
      </c>
      <c r="C35" s="227" t="s">
        <v>662</v>
      </c>
      <c r="D35" s="227" t="s">
        <v>334</v>
      </c>
      <c r="E35" s="227" t="s">
        <v>180</v>
      </c>
      <c r="F35" s="227" t="s">
        <v>604</v>
      </c>
      <c r="G35" s="227" t="s">
        <v>640</v>
      </c>
      <c r="H35" s="227" t="s">
        <v>1902</v>
      </c>
      <c r="I35" s="227">
        <v>20</v>
      </c>
      <c r="J35" s="227"/>
      <c r="K35" s="248">
        <v>2022</v>
      </c>
      <c r="L35" s="324">
        <v>21</v>
      </c>
      <c r="M35" s="248"/>
    </row>
    <row r="36" spans="1:13" ht="12.75" customHeight="1" x14ac:dyDescent="0.2">
      <c r="A36" s="227" t="s">
        <v>118</v>
      </c>
      <c r="B36" s="227" t="s">
        <v>1892</v>
      </c>
      <c r="C36" s="227" t="s">
        <v>662</v>
      </c>
      <c r="D36" s="227" t="s">
        <v>334</v>
      </c>
      <c r="E36" s="227" t="s">
        <v>180</v>
      </c>
      <c r="F36" s="227" t="s">
        <v>1903</v>
      </c>
      <c r="G36" s="227" t="s">
        <v>630</v>
      </c>
      <c r="H36" s="227" t="s">
        <v>1904</v>
      </c>
      <c r="I36" s="227">
        <v>430</v>
      </c>
      <c r="J36" s="227" t="s">
        <v>1905</v>
      </c>
      <c r="K36" s="248">
        <v>2022</v>
      </c>
      <c r="L36" s="324">
        <v>622</v>
      </c>
      <c r="M36" s="248"/>
    </row>
    <row r="37" spans="1:13" ht="12.75" customHeight="1" x14ac:dyDescent="0.2">
      <c r="A37" s="227" t="s">
        <v>118</v>
      </c>
      <c r="B37" s="227" t="s">
        <v>1892</v>
      </c>
      <c r="C37" s="227" t="s">
        <v>662</v>
      </c>
      <c r="D37" s="227" t="s">
        <v>334</v>
      </c>
      <c r="E37" s="227" t="s">
        <v>180</v>
      </c>
      <c r="F37" s="227" t="s">
        <v>1903</v>
      </c>
      <c r="G37" s="227" t="s">
        <v>632</v>
      </c>
      <c r="H37" s="227" t="s">
        <v>1906</v>
      </c>
      <c r="I37" s="227">
        <v>91</v>
      </c>
      <c r="J37" s="227"/>
      <c r="K37" s="248">
        <v>2022</v>
      </c>
      <c r="L37" s="324">
        <v>57</v>
      </c>
      <c r="M37" s="248"/>
    </row>
    <row r="38" spans="1:13" ht="12.75" customHeight="1" x14ac:dyDescent="0.2">
      <c r="A38" s="227" t="s">
        <v>118</v>
      </c>
      <c r="B38" s="227" t="s">
        <v>1892</v>
      </c>
      <c r="C38" s="227" t="s">
        <v>662</v>
      </c>
      <c r="D38" s="227" t="s">
        <v>334</v>
      </c>
      <c r="E38" s="227" t="s">
        <v>180</v>
      </c>
      <c r="F38" s="227" t="s">
        <v>1903</v>
      </c>
      <c r="G38" s="227" t="s">
        <v>634</v>
      </c>
      <c r="H38" s="227" t="s">
        <v>1907</v>
      </c>
      <c r="I38" s="227">
        <v>18</v>
      </c>
      <c r="J38" s="227"/>
      <c r="K38" s="248">
        <v>2022</v>
      </c>
      <c r="L38" s="324">
        <v>17</v>
      </c>
      <c r="M38" s="248"/>
    </row>
    <row r="39" spans="1:13" ht="12.75" customHeight="1" x14ac:dyDescent="0.2">
      <c r="A39" s="227" t="s">
        <v>118</v>
      </c>
      <c r="B39" s="227" t="s">
        <v>1892</v>
      </c>
      <c r="C39" s="227" t="s">
        <v>662</v>
      </c>
      <c r="D39" s="227" t="s">
        <v>334</v>
      </c>
      <c r="E39" s="227" t="s">
        <v>180</v>
      </c>
      <c r="F39" s="227" t="s">
        <v>1903</v>
      </c>
      <c r="G39" s="227" t="s">
        <v>636</v>
      </c>
      <c r="H39" s="227" t="s">
        <v>1908</v>
      </c>
      <c r="I39" s="227">
        <v>4</v>
      </c>
      <c r="J39" s="227"/>
      <c r="K39" s="248">
        <v>2022</v>
      </c>
      <c r="L39" s="324">
        <v>3</v>
      </c>
      <c r="M39" s="248"/>
    </row>
    <row r="40" spans="1:13" ht="12.75" customHeight="1" x14ac:dyDescent="0.2">
      <c r="A40" s="227" t="s">
        <v>118</v>
      </c>
      <c r="B40" s="227" t="s">
        <v>1892</v>
      </c>
      <c r="C40" s="227" t="s">
        <v>662</v>
      </c>
      <c r="D40" s="227" t="s">
        <v>334</v>
      </c>
      <c r="E40" s="227" t="s">
        <v>180</v>
      </c>
      <c r="F40" s="227" t="s">
        <v>1903</v>
      </c>
      <c r="G40" s="227" t="s">
        <v>638</v>
      </c>
      <c r="H40" s="227" t="s">
        <v>1909</v>
      </c>
      <c r="I40" s="227">
        <v>3</v>
      </c>
      <c r="J40" s="227"/>
      <c r="K40" s="248">
        <v>2022</v>
      </c>
      <c r="L40" s="324">
        <v>16</v>
      </c>
      <c r="M40" s="248"/>
    </row>
    <row r="41" spans="1:13" ht="12.75" customHeight="1" x14ac:dyDescent="0.2">
      <c r="A41" s="227" t="s">
        <v>118</v>
      </c>
      <c r="B41" s="227" t="s">
        <v>1892</v>
      </c>
      <c r="C41" s="227" t="s">
        <v>662</v>
      </c>
      <c r="D41" s="227" t="s">
        <v>334</v>
      </c>
      <c r="E41" s="227" t="s">
        <v>180</v>
      </c>
      <c r="F41" s="227" t="s">
        <v>1903</v>
      </c>
      <c r="G41" s="227" t="s">
        <v>640</v>
      </c>
      <c r="H41" s="227" t="s">
        <v>1910</v>
      </c>
      <c r="I41" s="227">
        <v>0</v>
      </c>
      <c r="J41" s="227"/>
      <c r="K41" s="248">
        <v>2022</v>
      </c>
      <c r="L41" s="324">
        <v>3</v>
      </c>
      <c r="M41" s="248"/>
    </row>
    <row r="42" spans="1:13" ht="12.75" customHeight="1" x14ac:dyDescent="0.2">
      <c r="B42" s="166"/>
      <c r="G42" s="166"/>
    </row>
    <row r="43" spans="1:13" ht="12.75" customHeight="1" x14ac:dyDescent="0.2">
      <c r="B43" s="166"/>
      <c r="G43" s="166"/>
    </row>
    <row r="44" spans="1:13" ht="12.75" customHeight="1" x14ac:dyDescent="0.2">
      <c r="B44" s="166"/>
      <c r="G44" s="166"/>
    </row>
    <row r="45" spans="1:13" ht="12.75" customHeight="1" x14ac:dyDescent="0.2">
      <c r="B45" s="166"/>
      <c r="G45" s="166"/>
    </row>
    <row r="46" spans="1:13" ht="12.75" customHeight="1" x14ac:dyDescent="0.2">
      <c r="B46" s="166"/>
      <c r="G46" s="166"/>
    </row>
    <row r="47" spans="1:13" ht="12.75" customHeight="1" x14ac:dyDescent="0.2">
      <c r="B47" s="166"/>
      <c r="G47" s="166"/>
    </row>
    <row r="48" spans="1:13" ht="12.75" customHeight="1" x14ac:dyDescent="0.2">
      <c r="B48" s="166"/>
      <c r="G48" s="166"/>
    </row>
    <row r="49" spans="2:7" ht="12.75" customHeight="1" x14ac:dyDescent="0.2">
      <c r="B49" s="166"/>
      <c r="G49" s="166"/>
    </row>
    <row r="50" spans="2:7" ht="12.75" customHeight="1" x14ac:dyDescent="0.2">
      <c r="B50" s="166"/>
      <c r="G50" s="166"/>
    </row>
    <row r="51" spans="2:7" ht="12.75" customHeight="1" x14ac:dyDescent="0.2">
      <c r="B51" s="166"/>
      <c r="G51" s="166"/>
    </row>
    <row r="52" spans="2:7" ht="12.75" customHeight="1" x14ac:dyDescent="0.2">
      <c r="B52" s="166"/>
      <c r="G52" s="166"/>
    </row>
    <row r="53" spans="2:7" ht="12.75" customHeight="1" x14ac:dyDescent="0.2">
      <c r="B53" s="166"/>
      <c r="G53" s="166"/>
    </row>
    <row r="54" spans="2:7" ht="12.75" customHeight="1" x14ac:dyDescent="0.2">
      <c r="B54" s="166"/>
      <c r="G54" s="166"/>
    </row>
    <row r="55" spans="2:7" ht="12.75" customHeight="1" x14ac:dyDescent="0.2">
      <c r="B55" s="166"/>
      <c r="G55" s="166"/>
    </row>
    <row r="56" spans="2:7" ht="12.75" customHeight="1" x14ac:dyDescent="0.2">
      <c r="B56" s="166"/>
      <c r="G56" s="166"/>
    </row>
    <row r="57" spans="2:7" ht="12.75" customHeight="1" x14ac:dyDescent="0.2">
      <c r="B57" s="166"/>
      <c r="G57" s="166"/>
    </row>
    <row r="58" spans="2:7" ht="12.75" customHeight="1" x14ac:dyDescent="0.2">
      <c r="B58" s="166"/>
      <c r="G58" s="166"/>
    </row>
    <row r="59" spans="2:7" ht="12.75" customHeight="1" x14ac:dyDescent="0.2">
      <c r="B59" s="166"/>
      <c r="G59" s="166"/>
    </row>
    <row r="60" spans="2:7" ht="12.75" customHeight="1" x14ac:dyDescent="0.2">
      <c r="B60" s="166"/>
      <c r="G60" s="166"/>
    </row>
    <row r="61" spans="2:7" ht="12.75" customHeight="1" x14ac:dyDescent="0.2">
      <c r="B61" s="166"/>
      <c r="G61" s="166"/>
    </row>
    <row r="62" spans="2:7" ht="12.75" customHeight="1" x14ac:dyDescent="0.2">
      <c r="B62" s="166"/>
      <c r="G62" s="166"/>
    </row>
    <row r="63" spans="2:7" ht="12.75" customHeight="1" x14ac:dyDescent="0.2">
      <c r="B63" s="166"/>
      <c r="G63" s="166"/>
    </row>
    <row r="64" spans="2:7" ht="12.75" customHeight="1" x14ac:dyDescent="0.2">
      <c r="B64" s="166"/>
      <c r="G64" s="166"/>
    </row>
    <row r="65" spans="2:7" ht="12.75" customHeight="1" x14ac:dyDescent="0.2">
      <c r="B65" s="166"/>
      <c r="G65" s="166"/>
    </row>
    <row r="66" spans="2:7" ht="12.75" customHeight="1" x14ac:dyDescent="0.2">
      <c r="B66" s="166"/>
      <c r="G66" s="166"/>
    </row>
    <row r="67" spans="2:7" ht="12.75" customHeight="1" x14ac:dyDescent="0.2">
      <c r="B67" s="166"/>
      <c r="G67" s="166"/>
    </row>
    <row r="68" spans="2:7" ht="12.75" customHeight="1" x14ac:dyDescent="0.2">
      <c r="B68" s="166"/>
      <c r="G68" s="166"/>
    </row>
    <row r="69" spans="2:7" ht="12.75" customHeight="1" x14ac:dyDescent="0.2">
      <c r="B69" s="166"/>
      <c r="G69" s="166"/>
    </row>
    <row r="70" spans="2:7" ht="12.75" customHeight="1" x14ac:dyDescent="0.2">
      <c r="B70" s="166"/>
      <c r="G70" s="166"/>
    </row>
    <row r="71" spans="2:7" ht="12.75" customHeight="1" x14ac:dyDescent="0.2">
      <c r="B71" s="166"/>
      <c r="G71" s="166"/>
    </row>
    <row r="72" spans="2:7" ht="12.75" customHeight="1" x14ac:dyDescent="0.2">
      <c r="B72" s="166"/>
      <c r="G72" s="166"/>
    </row>
    <row r="73" spans="2:7" ht="12.75" customHeight="1" x14ac:dyDescent="0.2">
      <c r="B73" s="166"/>
      <c r="G73" s="166"/>
    </row>
    <row r="74" spans="2:7" ht="12.75" customHeight="1" x14ac:dyDescent="0.2">
      <c r="B74" s="166"/>
      <c r="G74" s="166"/>
    </row>
    <row r="75" spans="2:7" ht="12.75" customHeight="1" x14ac:dyDescent="0.2">
      <c r="B75" s="166"/>
      <c r="G75" s="166"/>
    </row>
    <row r="76" spans="2:7" ht="12.75" customHeight="1" x14ac:dyDescent="0.2">
      <c r="B76" s="166"/>
      <c r="G76" s="166"/>
    </row>
    <row r="77" spans="2:7" ht="12.75" customHeight="1" x14ac:dyDescent="0.2">
      <c r="B77" s="166"/>
      <c r="G77" s="166"/>
    </row>
    <row r="78" spans="2:7" ht="12.75" customHeight="1" x14ac:dyDescent="0.2">
      <c r="B78" s="166"/>
      <c r="G78" s="166"/>
    </row>
    <row r="79" spans="2:7" ht="12.75" customHeight="1" x14ac:dyDescent="0.2">
      <c r="B79" s="166"/>
      <c r="G79" s="166"/>
    </row>
    <row r="80" spans="2:7" ht="12.75" customHeight="1" x14ac:dyDescent="0.2">
      <c r="B80" s="166"/>
      <c r="G80" s="166"/>
    </row>
    <row r="81" spans="2:7" ht="12.75" customHeight="1" x14ac:dyDescent="0.2">
      <c r="B81" s="166"/>
      <c r="G81" s="166"/>
    </row>
    <row r="82" spans="2:7" ht="12.75" customHeight="1" x14ac:dyDescent="0.2">
      <c r="B82" s="166"/>
      <c r="G82" s="166"/>
    </row>
    <row r="83" spans="2:7" ht="12.75" customHeight="1" x14ac:dyDescent="0.2">
      <c r="B83" s="166"/>
      <c r="G83" s="166"/>
    </row>
    <row r="84" spans="2:7" ht="12.75" customHeight="1" x14ac:dyDescent="0.2">
      <c r="B84" s="166"/>
      <c r="G84" s="166"/>
    </row>
    <row r="85" spans="2:7" ht="12.75" customHeight="1" x14ac:dyDescent="0.2">
      <c r="B85" s="166"/>
      <c r="G85" s="166"/>
    </row>
    <row r="86" spans="2:7" ht="12.75" customHeight="1" x14ac:dyDescent="0.2">
      <c r="B86" s="166"/>
      <c r="G86" s="166"/>
    </row>
    <row r="87" spans="2:7" ht="12.75" customHeight="1" x14ac:dyDescent="0.2">
      <c r="B87" s="166"/>
      <c r="G87" s="166"/>
    </row>
    <row r="88" spans="2:7" ht="12.75" customHeight="1" x14ac:dyDescent="0.2">
      <c r="B88" s="166"/>
      <c r="G88" s="166"/>
    </row>
    <row r="89" spans="2:7" ht="12.75" customHeight="1" x14ac:dyDescent="0.2">
      <c r="B89" s="166"/>
      <c r="G89" s="166"/>
    </row>
    <row r="90" spans="2:7" ht="12.75" customHeight="1" x14ac:dyDescent="0.2">
      <c r="B90" s="166"/>
      <c r="G90" s="166"/>
    </row>
    <row r="91" spans="2:7" ht="12.75" customHeight="1" x14ac:dyDescent="0.2">
      <c r="B91" s="166"/>
      <c r="G91" s="166"/>
    </row>
    <row r="92" spans="2:7" ht="12.75" customHeight="1" x14ac:dyDescent="0.2">
      <c r="B92" s="166"/>
      <c r="G92" s="166"/>
    </row>
    <row r="93" spans="2:7" ht="12.75" customHeight="1" x14ac:dyDescent="0.2">
      <c r="B93" s="166"/>
      <c r="G93" s="166"/>
    </row>
    <row r="94" spans="2:7" ht="12.75" customHeight="1" x14ac:dyDescent="0.2">
      <c r="B94" s="166"/>
      <c r="G94" s="166"/>
    </row>
    <row r="95" spans="2:7" ht="12.75" customHeight="1" x14ac:dyDescent="0.2">
      <c r="B95" s="166"/>
      <c r="G95" s="166"/>
    </row>
    <row r="96" spans="2:7" ht="12.75" customHeight="1" x14ac:dyDescent="0.2">
      <c r="B96" s="166"/>
      <c r="G96" s="166"/>
    </row>
    <row r="97" spans="2:7" ht="12.75" customHeight="1" x14ac:dyDescent="0.2">
      <c r="B97" s="166"/>
      <c r="G97" s="166"/>
    </row>
    <row r="98" spans="2:7" ht="12.75" customHeight="1" x14ac:dyDescent="0.2">
      <c r="B98" s="166"/>
      <c r="G98" s="166"/>
    </row>
    <row r="99" spans="2:7" ht="12.75" customHeight="1" x14ac:dyDescent="0.2">
      <c r="B99" s="166"/>
      <c r="G99" s="166"/>
    </row>
    <row r="100" spans="2:7" ht="12.75" customHeight="1" x14ac:dyDescent="0.2">
      <c r="B100" s="166"/>
      <c r="G100" s="166"/>
    </row>
    <row r="101" spans="2:7" ht="12.75" customHeight="1" x14ac:dyDescent="0.2">
      <c r="B101" s="166"/>
      <c r="G101" s="166"/>
    </row>
    <row r="102" spans="2:7" ht="12.75" customHeight="1" x14ac:dyDescent="0.2">
      <c r="B102" s="166"/>
      <c r="G102" s="166"/>
    </row>
    <row r="103" spans="2:7" ht="12.75" customHeight="1" x14ac:dyDescent="0.2">
      <c r="B103" s="166"/>
      <c r="G103" s="166"/>
    </row>
    <row r="104" spans="2:7" ht="12.75" customHeight="1" x14ac:dyDescent="0.2">
      <c r="B104" s="166"/>
      <c r="G104" s="166"/>
    </row>
    <row r="105" spans="2:7" ht="12.75" customHeight="1" x14ac:dyDescent="0.2">
      <c r="B105" s="166"/>
      <c r="G105" s="166"/>
    </row>
    <row r="106" spans="2:7" ht="12.75" customHeight="1" x14ac:dyDescent="0.2">
      <c r="B106" s="166"/>
      <c r="G106" s="166"/>
    </row>
    <row r="107" spans="2:7" ht="12.75" customHeight="1" x14ac:dyDescent="0.2">
      <c r="B107" s="166"/>
      <c r="G107" s="166"/>
    </row>
    <row r="108" spans="2:7" ht="12.75" customHeight="1" x14ac:dyDescent="0.2">
      <c r="B108" s="166"/>
      <c r="G108" s="166"/>
    </row>
    <row r="109" spans="2:7" ht="12.75" customHeight="1" x14ac:dyDescent="0.2">
      <c r="B109" s="166"/>
      <c r="G109" s="166"/>
    </row>
    <row r="110" spans="2:7" ht="12.75" customHeight="1" x14ac:dyDescent="0.2">
      <c r="B110" s="166"/>
      <c r="G110" s="166"/>
    </row>
    <row r="111" spans="2:7" ht="12.75" customHeight="1" x14ac:dyDescent="0.2">
      <c r="B111" s="166"/>
      <c r="G111" s="166"/>
    </row>
    <row r="112" spans="2:7" ht="12.75" customHeight="1" x14ac:dyDescent="0.2">
      <c r="B112" s="166"/>
      <c r="G112" s="166"/>
    </row>
    <row r="113" spans="2:7" ht="12.75" customHeight="1" x14ac:dyDescent="0.2">
      <c r="B113" s="166"/>
      <c r="G113" s="166"/>
    </row>
    <row r="114" spans="2:7" ht="12.75" customHeight="1" x14ac:dyDescent="0.2">
      <c r="B114" s="166"/>
      <c r="G114" s="166"/>
    </row>
    <row r="115" spans="2:7" ht="12.75" customHeight="1" x14ac:dyDescent="0.2">
      <c r="B115" s="166"/>
      <c r="G115" s="166"/>
    </row>
    <row r="116" spans="2:7" ht="12.75" customHeight="1" x14ac:dyDescent="0.2">
      <c r="B116" s="166"/>
      <c r="G116" s="166"/>
    </row>
    <row r="117" spans="2:7" ht="12.75" customHeight="1" x14ac:dyDescent="0.2">
      <c r="B117" s="166"/>
      <c r="G117" s="166"/>
    </row>
    <row r="118" spans="2:7" ht="12.75" customHeight="1" x14ac:dyDescent="0.2">
      <c r="B118" s="166"/>
      <c r="G118" s="166"/>
    </row>
    <row r="119" spans="2:7" ht="12.75" customHeight="1" x14ac:dyDescent="0.2">
      <c r="B119" s="166"/>
      <c r="G119" s="166"/>
    </row>
    <row r="120" spans="2:7" ht="12.75" customHeight="1" x14ac:dyDescent="0.2">
      <c r="B120" s="166"/>
      <c r="G120" s="166"/>
    </row>
    <row r="121" spans="2:7" ht="12.75" customHeight="1" x14ac:dyDescent="0.2">
      <c r="B121" s="166"/>
      <c r="G121" s="166"/>
    </row>
    <row r="122" spans="2:7" ht="12.75" customHeight="1" x14ac:dyDescent="0.2">
      <c r="B122" s="166"/>
      <c r="G122" s="166"/>
    </row>
    <row r="123" spans="2:7" ht="12.75" customHeight="1" x14ac:dyDescent="0.2">
      <c r="B123" s="166"/>
      <c r="G123" s="166"/>
    </row>
    <row r="124" spans="2:7" ht="12.75" customHeight="1" x14ac:dyDescent="0.2">
      <c r="B124" s="166"/>
      <c r="G124" s="166"/>
    </row>
    <row r="125" spans="2:7" ht="12.75" customHeight="1" x14ac:dyDescent="0.2">
      <c r="B125" s="166"/>
      <c r="G125" s="166"/>
    </row>
    <row r="126" spans="2:7" ht="12.75" customHeight="1" x14ac:dyDescent="0.2">
      <c r="B126" s="166"/>
      <c r="G126" s="166"/>
    </row>
    <row r="127" spans="2:7" ht="12.75" customHeight="1" x14ac:dyDescent="0.2">
      <c r="B127" s="166"/>
      <c r="G127" s="166"/>
    </row>
    <row r="128" spans="2:7" ht="12.75" customHeight="1" x14ac:dyDescent="0.2">
      <c r="B128" s="166"/>
      <c r="G128" s="166"/>
    </row>
    <row r="129" spans="2:7" ht="12.75" customHeight="1" x14ac:dyDescent="0.2">
      <c r="B129" s="166"/>
      <c r="G129" s="166"/>
    </row>
    <row r="130" spans="2:7" ht="12.75" customHeight="1" x14ac:dyDescent="0.2">
      <c r="B130" s="166"/>
      <c r="G130" s="166"/>
    </row>
    <row r="131" spans="2:7" ht="12.75" customHeight="1" x14ac:dyDescent="0.2">
      <c r="B131" s="166"/>
      <c r="G131" s="166"/>
    </row>
    <row r="132" spans="2:7" ht="12.75" customHeight="1" x14ac:dyDescent="0.2">
      <c r="B132" s="166"/>
      <c r="G132" s="166"/>
    </row>
    <row r="133" spans="2:7" ht="12.75" customHeight="1" x14ac:dyDescent="0.2">
      <c r="B133" s="166"/>
      <c r="G133" s="166"/>
    </row>
    <row r="134" spans="2:7" ht="12.75" customHeight="1" x14ac:dyDescent="0.2">
      <c r="B134" s="166"/>
      <c r="G134" s="166"/>
    </row>
    <row r="135" spans="2:7" ht="12.75" customHeight="1" x14ac:dyDescent="0.2">
      <c r="B135" s="166"/>
      <c r="G135" s="166"/>
    </row>
    <row r="136" spans="2:7" ht="12.75" customHeight="1" x14ac:dyDescent="0.2">
      <c r="B136" s="166"/>
      <c r="G136" s="166"/>
    </row>
    <row r="137" spans="2:7" ht="12.75" customHeight="1" x14ac:dyDescent="0.2">
      <c r="B137" s="166"/>
      <c r="G137" s="166"/>
    </row>
    <row r="138" spans="2:7" ht="12.75" customHeight="1" x14ac:dyDescent="0.2">
      <c r="B138" s="166"/>
      <c r="G138" s="166"/>
    </row>
    <row r="139" spans="2:7" ht="12.75" customHeight="1" x14ac:dyDescent="0.2">
      <c r="B139" s="166"/>
      <c r="G139" s="166"/>
    </row>
    <row r="140" spans="2:7" ht="12.75" customHeight="1" x14ac:dyDescent="0.2">
      <c r="B140" s="166"/>
      <c r="G140" s="166"/>
    </row>
    <row r="141" spans="2:7" ht="12.75" customHeight="1" x14ac:dyDescent="0.2">
      <c r="B141" s="166"/>
      <c r="G141" s="166"/>
    </row>
    <row r="142" spans="2:7" ht="12.75" customHeight="1" x14ac:dyDescent="0.2">
      <c r="B142" s="166"/>
      <c r="G142" s="166"/>
    </row>
    <row r="143" spans="2:7" ht="12.75" customHeight="1" x14ac:dyDescent="0.2">
      <c r="B143" s="166"/>
      <c r="G143" s="166"/>
    </row>
    <row r="144" spans="2:7" ht="12.75" customHeight="1" x14ac:dyDescent="0.2">
      <c r="B144" s="166"/>
      <c r="G144" s="166"/>
    </row>
    <row r="145" spans="2:7" ht="12.75" customHeight="1" x14ac:dyDescent="0.2">
      <c r="B145" s="166"/>
      <c r="G145" s="166"/>
    </row>
    <row r="146" spans="2:7" ht="12.75" customHeight="1" x14ac:dyDescent="0.2">
      <c r="B146" s="166"/>
      <c r="G146" s="166"/>
    </row>
    <row r="147" spans="2:7" ht="12.75" customHeight="1" x14ac:dyDescent="0.2">
      <c r="B147" s="166"/>
      <c r="G147" s="166"/>
    </row>
    <row r="148" spans="2:7" ht="12.75" customHeight="1" x14ac:dyDescent="0.2">
      <c r="B148" s="166"/>
      <c r="G148" s="166"/>
    </row>
    <row r="149" spans="2:7" ht="12.75" customHeight="1" x14ac:dyDescent="0.2">
      <c r="B149" s="166"/>
      <c r="G149" s="166"/>
    </row>
    <row r="150" spans="2:7" ht="12.75" customHeight="1" x14ac:dyDescent="0.2">
      <c r="B150" s="166"/>
      <c r="G150" s="166"/>
    </row>
    <row r="151" spans="2:7" ht="12.75" customHeight="1" x14ac:dyDescent="0.2">
      <c r="B151" s="166"/>
      <c r="G151" s="166"/>
    </row>
    <row r="152" spans="2:7" ht="12.75" customHeight="1" x14ac:dyDescent="0.2">
      <c r="B152" s="166"/>
      <c r="G152" s="166"/>
    </row>
    <row r="153" spans="2:7" ht="12.75" customHeight="1" x14ac:dyDescent="0.2">
      <c r="B153" s="166"/>
      <c r="G153" s="166"/>
    </row>
    <row r="154" spans="2:7" ht="12.75" customHeight="1" x14ac:dyDescent="0.2">
      <c r="B154" s="166"/>
      <c r="G154" s="166"/>
    </row>
    <row r="155" spans="2:7" ht="12.75" customHeight="1" x14ac:dyDescent="0.2">
      <c r="B155" s="166"/>
      <c r="G155" s="166"/>
    </row>
    <row r="156" spans="2:7" ht="12.75" customHeight="1" x14ac:dyDescent="0.2">
      <c r="B156" s="166"/>
      <c r="G156" s="166"/>
    </row>
    <row r="157" spans="2:7" ht="12.75" customHeight="1" x14ac:dyDescent="0.2">
      <c r="B157" s="166"/>
      <c r="G157" s="166"/>
    </row>
    <row r="158" spans="2:7" ht="12.75" customHeight="1" x14ac:dyDescent="0.2">
      <c r="B158" s="166"/>
      <c r="G158" s="166"/>
    </row>
    <row r="159" spans="2:7" ht="12.75" customHeight="1" x14ac:dyDescent="0.2">
      <c r="B159" s="166"/>
      <c r="G159" s="166"/>
    </row>
    <row r="160" spans="2:7" ht="12.75" customHeight="1" x14ac:dyDescent="0.2">
      <c r="B160" s="166"/>
      <c r="G160" s="166"/>
    </row>
    <row r="161" spans="2:7" ht="12.75" customHeight="1" x14ac:dyDescent="0.2">
      <c r="B161" s="166"/>
      <c r="G161" s="166"/>
    </row>
    <row r="162" spans="2:7" ht="12.75" customHeight="1" x14ac:dyDescent="0.2">
      <c r="B162" s="166"/>
      <c r="G162" s="166"/>
    </row>
    <row r="163" spans="2:7" ht="12.75" customHeight="1" x14ac:dyDescent="0.2">
      <c r="B163" s="166"/>
      <c r="G163" s="166"/>
    </row>
    <row r="164" spans="2:7" ht="12.75" customHeight="1" x14ac:dyDescent="0.2">
      <c r="B164" s="166"/>
      <c r="G164" s="166"/>
    </row>
    <row r="165" spans="2:7" ht="12.75" customHeight="1" x14ac:dyDescent="0.2">
      <c r="B165" s="166"/>
      <c r="G165" s="166"/>
    </row>
    <row r="166" spans="2:7" ht="12.75" customHeight="1" x14ac:dyDescent="0.2">
      <c r="B166" s="166"/>
      <c r="G166" s="166"/>
    </row>
    <row r="167" spans="2:7" ht="12.75" customHeight="1" x14ac:dyDescent="0.2">
      <c r="B167" s="166"/>
      <c r="G167" s="166"/>
    </row>
    <row r="168" spans="2:7" ht="12.75" customHeight="1" x14ac:dyDescent="0.2">
      <c r="B168" s="166"/>
      <c r="G168" s="166"/>
    </row>
    <row r="169" spans="2:7" ht="12.75" customHeight="1" x14ac:dyDescent="0.2">
      <c r="B169" s="166"/>
      <c r="G169" s="166"/>
    </row>
    <row r="170" spans="2:7" ht="12.75" customHeight="1" x14ac:dyDescent="0.2">
      <c r="B170" s="166"/>
      <c r="G170" s="166"/>
    </row>
    <row r="171" spans="2:7" ht="12.75" customHeight="1" x14ac:dyDescent="0.2">
      <c r="B171" s="166"/>
      <c r="G171" s="166"/>
    </row>
    <row r="172" spans="2:7" ht="12.75" customHeight="1" x14ac:dyDescent="0.2">
      <c r="B172" s="166"/>
      <c r="G172" s="166"/>
    </row>
    <row r="173" spans="2:7" ht="12.75" customHeight="1" x14ac:dyDescent="0.2">
      <c r="B173" s="166"/>
      <c r="G173" s="166"/>
    </row>
    <row r="174" spans="2:7" ht="12.75" customHeight="1" x14ac:dyDescent="0.2">
      <c r="B174" s="166"/>
      <c r="G174" s="166"/>
    </row>
    <row r="175" spans="2:7" ht="12.75" customHeight="1" x14ac:dyDescent="0.2">
      <c r="B175" s="166"/>
      <c r="G175" s="166"/>
    </row>
    <row r="176" spans="2:7" ht="12.75" customHeight="1" x14ac:dyDescent="0.2">
      <c r="B176" s="166"/>
      <c r="G176" s="166"/>
    </row>
    <row r="177" spans="2:7" ht="12.75" customHeight="1" x14ac:dyDescent="0.2">
      <c r="B177" s="166"/>
      <c r="G177" s="166"/>
    </row>
    <row r="178" spans="2:7" ht="12.75" customHeight="1" x14ac:dyDescent="0.2">
      <c r="B178" s="166"/>
      <c r="G178" s="166"/>
    </row>
    <row r="179" spans="2:7" ht="12.75" customHeight="1" x14ac:dyDescent="0.2">
      <c r="B179" s="166"/>
      <c r="G179" s="166"/>
    </row>
    <row r="180" spans="2:7" ht="12.75" customHeight="1" x14ac:dyDescent="0.2">
      <c r="B180" s="166"/>
      <c r="G180" s="166"/>
    </row>
    <row r="181" spans="2:7" ht="12.75" customHeight="1" x14ac:dyDescent="0.2">
      <c r="B181" s="166"/>
      <c r="G181" s="166"/>
    </row>
    <row r="182" spans="2:7" ht="12.75" customHeight="1" x14ac:dyDescent="0.2">
      <c r="B182" s="166"/>
      <c r="G182" s="166"/>
    </row>
    <row r="183" spans="2:7" ht="12.75" customHeight="1" x14ac:dyDescent="0.2">
      <c r="B183" s="166"/>
      <c r="G183" s="166"/>
    </row>
    <row r="184" spans="2:7" ht="12.75" customHeight="1" x14ac:dyDescent="0.2">
      <c r="B184" s="166"/>
      <c r="G184" s="166"/>
    </row>
    <row r="185" spans="2:7" ht="12.75" customHeight="1" x14ac:dyDescent="0.2">
      <c r="B185" s="166"/>
      <c r="G185" s="166"/>
    </row>
    <row r="186" spans="2:7" ht="12.75" customHeight="1" x14ac:dyDescent="0.2">
      <c r="B186" s="166"/>
      <c r="G186" s="166"/>
    </row>
    <row r="187" spans="2:7" ht="12.75" customHeight="1" x14ac:dyDescent="0.2">
      <c r="B187" s="166"/>
      <c r="G187" s="166"/>
    </row>
    <row r="188" spans="2:7" ht="12.75" customHeight="1" x14ac:dyDescent="0.2">
      <c r="B188" s="166"/>
      <c r="G188" s="166"/>
    </row>
    <row r="189" spans="2:7" ht="12.75" customHeight="1" x14ac:dyDescent="0.2">
      <c r="B189" s="166"/>
      <c r="G189" s="166"/>
    </row>
    <row r="190" spans="2:7" ht="12.75" customHeight="1" x14ac:dyDescent="0.2">
      <c r="B190" s="166"/>
      <c r="G190" s="166"/>
    </row>
    <row r="191" spans="2:7" ht="12.75" customHeight="1" x14ac:dyDescent="0.2">
      <c r="B191" s="166"/>
      <c r="G191" s="166"/>
    </row>
    <row r="192" spans="2:7" ht="12.75" customHeight="1" x14ac:dyDescent="0.2">
      <c r="B192" s="166"/>
      <c r="G192" s="166"/>
    </row>
    <row r="193" spans="2:7" ht="12.75" customHeight="1" x14ac:dyDescent="0.2">
      <c r="B193" s="166"/>
      <c r="G193" s="166"/>
    </row>
    <row r="194" spans="2:7" ht="12.75" customHeight="1" x14ac:dyDescent="0.2">
      <c r="B194" s="166"/>
      <c r="G194" s="166"/>
    </row>
    <row r="195" spans="2:7" ht="12.75" customHeight="1" x14ac:dyDescent="0.2">
      <c r="B195" s="166"/>
      <c r="G195" s="166"/>
    </row>
    <row r="196" spans="2:7" ht="12.75" customHeight="1" x14ac:dyDescent="0.2">
      <c r="B196" s="166"/>
      <c r="G196" s="166"/>
    </row>
    <row r="197" spans="2:7" ht="12.75" customHeight="1" x14ac:dyDescent="0.2">
      <c r="B197" s="166"/>
      <c r="G197" s="166"/>
    </row>
    <row r="198" spans="2:7" ht="12.75" customHeight="1" x14ac:dyDescent="0.2">
      <c r="B198" s="166"/>
      <c r="G198" s="166"/>
    </row>
    <row r="199" spans="2:7" ht="12.75" customHeight="1" x14ac:dyDescent="0.2">
      <c r="B199" s="166"/>
      <c r="G199" s="166"/>
    </row>
    <row r="200" spans="2:7" ht="12.75" customHeight="1" x14ac:dyDescent="0.2">
      <c r="B200" s="166"/>
      <c r="G200" s="166"/>
    </row>
    <row r="201" spans="2:7" ht="12.75" customHeight="1" x14ac:dyDescent="0.2">
      <c r="B201" s="166"/>
      <c r="G201" s="166"/>
    </row>
    <row r="202" spans="2:7" ht="12.75" customHeight="1" x14ac:dyDescent="0.2">
      <c r="B202" s="166"/>
      <c r="G202" s="166"/>
    </row>
    <row r="203" spans="2:7" ht="12.75" customHeight="1" x14ac:dyDescent="0.2">
      <c r="B203" s="166"/>
      <c r="G203" s="166"/>
    </row>
    <row r="204" spans="2:7" ht="12.75" customHeight="1" x14ac:dyDescent="0.2">
      <c r="B204" s="166"/>
      <c r="G204" s="166"/>
    </row>
    <row r="205" spans="2:7" ht="12.75" customHeight="1" x14ac:dyDescent="0.2">
      <c r="B205" s="166"/>
      <c r="G205" s="166"/>
    </row>
    <row r="206" spans="2:7" ht="12.75" customHeight="1" x14ac:dyDescent="0.2">
      <c r="B206" s="166"/>
      <c r="G206" s="166"/>
    </row>
    <row r="207" spans="2:7" ht="12.75" customHeight="1" x14ac:dyDescent="0.2">
      <c r="B207" s="166"/>
      <c r="G207" s="166"/>
    </row>
    <row r="208" spans="2:7" ht="12.75" customHeight="1" x14ac:dyDescent="0.2">
      <c r="B208" s="166"/>
      <c r="G208" s="166"/>
    </row>
    <row r="209" spans="2:7" ht="12.75" customHeight="1" x14ac:dyDescent="0.2">
      <c r="B209" s="166"/>
      <c r="G209" s="166"/>
    </row>
    <row r="210" spans="2:7" ht="12.75" customHeight="1" x14ac:dyDescent="0.2">
      <c r="B210" s="166"/>
      <c r="G210" s="166"/>
    </row>
    <row r="211" spans="2:7" ht="12.75" customHeight="1" x14ac:dyDescent="0.2">
      <c r="B211" s="166"/>
      <c r="G211" s="166"/>
    </row>
    <row r="212" spans="2:7" ht="12.75" customHeight="1" x14ac:dyDescent="0.2">
      <c r="B212" s="166"/>
      <c r="G212" s="166"/>
    </row>
    <row r="213" spans="2:7" ht="12.75" customHeight="1" x14ac:dyDescent="0.2">
      <c r="B213" s="166"/>
      <c r="G213" s="166"/>
    </row>
    <row r="214" spans="2:7" ht="12.75" customHeight="1" x14ac:dyDescent="0.2">
      <c r="B214" s="166"/>
      <c r="G214" s="166"/>
    </row>
    <row r="215" spans="2:7" ht="12.75" customHeight="1" x14ac:dyDescent="0.2">
      <c r="B215" s="166"/>
      <c r="G215" s="166"/>
    </row>
    <row r="216" spans="2:7" ht="12.75" customHeight="1" x14ac:dyDescent="0.2">
      <c r="B216" s="166"/>
      <c r="G216" s="166"/>
    </row>
    <row r="217" spans="2:7" ht="12.75" customHeight="1" x14ac:dyDescent="0.2">
      <c r="B217" s="166"/>
      <c r="G217" s="166"/>
    </row>
    <row r="218" spans="2:7" ht="12.75" customHeight="1" x14ac:dyDescent="0.2">
      <c r="B218" s="166"/>
      <c r="G218" s="166"/>
    </row>
    <row r="219" spans="2:7" ht="12.75" customHeight="1" x14ac:dyDescent="0.2">
      <c r="B219" s="166"/>
      <c r="G219" s="166"/>
    </row>
    <row r="220" spans="2:7" ht="12.75" customHeight="1" x14ac:dyDescent="0.2">
      <c r="B220" s="166"/>
      <c r="G220" s="166"/>
    </row>
    <row r="221" spans="2:7" ht="12.75" customHeight="1" x14ac:dyDescent="0.2">
      <c r="B221" s="166"/>
      <c r="G221" s="166"/>
    </row>
    <row r="222" spans="2:7" ht="12.75" customHeight="1" x14ac:dyDescent="0.2">
      <c r="B222" s="166"/>
      <c r="G222" s="166"/>
    </row>
    <row r="223" spans="2:7" ht="12.75" customHeight="1" x14ac:dyDescent="0.2">
      <c r="B223" s="166"/>
      <c r="G223" s="166"/>
    </row>
    <row r="224" spans="2:7" ht="12.75" customHeight="1" x14ac:dyDescent="0.2">
      <c r="B224" s="166"/>
      <c r="G224" s="166"/>
    </row>
    <row r="225" spans="2:7" ht="12.75" customHeight="1" x14ac:dyDescent="0.2">
      <c r="B225" s="166"/>
      <c r="G225" s="166"/>
    </row>
    <row r="226" spans="2:7" ht="12.75" customHeight="1" x14ac:dyDescent="0.2">
      <c r="B226" s="166"/>
      <c r="G226" s="166"/>
    </row>
    <row r="227" spans="2:7" ht="12.75" customHeight="1" x14ac:dyDescent="0.2">
      <c r="B227" s="166"/>
      <c r="G227" s="166"/>
    </row>
    <row r="228" spans="2:7" ht="12.75" customHeight="1" x14ac:dyDescent="0.2">
      <c r="B228" s="166"/>
      <c r="G228" s="166"/>
    </row>
    <row r="229" spans="2:7" ht="12.75" customHeight="1" x14ac:dyDescent="0.2">
      <c r="B229" s="166"/>
      <c r="G229" s="166"/>
    </row>
    <row r="230" spans="2:7" ht="12.75" customHeight="1" x14ac:dyDescent="0.2">
      <c r="B230" s="166"/>
      <c r="G230" s="166"/>
    </row>
    <row r="231" spans="2:7" ht="12.75" customHeight="1" x14ac:dyDescent="0.2">
      <c r="B231" s="166"/>
      <c r="G231" s="166"/>
    </row>
    <row r="232" spans="2:7" ht="12.75" customHeight="1" x14ac:dyDescent="0.2">
      <c r="B232" s="166"/>
      <c r="G232" s="166"/>
    </row>
    <row r="233" spans="2:7" ht="12.75" customHeight="1" x14ac:dyDescent="0.2">
      <c r="B233" s="166"/>
      <c r="G233" s="166"/>
    </row>
    <row r="234" spans="2:7" ht="12.75" customHeight="1" x14ac:dyDescent="0.2">
      <c r="B234" s="166"/>
      <c r="G234" s="166"/>
    </row>
    <row r="235" spans="2:7" ht="12.75" customHeight="1" x14ac:dyDescent="0.2">
      <c r="B235" s="166"/>
      <c r="G235" s="166"/>
    </row>
    <row r="236" spans="2:7" ht="12.75" customHeight="1" x14ac:dyDescent="0.2">
      <c r="B236" s="166"/>
      <c r="G236" s="166"/>
    </row>
    <row r="237" spans="2:7" ht="12.75" customHeight="1" x14ac:dyDescent="0.2">
      <c r="B237" s="166"/>
      <c r="G237" s="166"/>
    </row>
    <row r="238" spans="2:7" ht="12.75" customHeight="1" x14ac:dyDescent="0.2">
      <c r="B238" s="166"/>
      <c r="G238" s="166"/>
    </row>
    <row r="239" spans="2:7" ht="12.75" customHeight="1" x14ac:dyDescent="0.2">
      <c r="B239" s="166"/>
      <c r="G239" s="166"/>
    </row>
    <row r="240" spans="2:7" ht="12.75" customHeight="1" x14ac:dyDescent="0.2">
      <c r="B240" s="166"/>
      <c r="G240" s="166"/>
    </row>
    <row r="241" spans="2:7" ht="12.75" customHeight="1" x14ac:dyDescent="0.2">
      <c r="B241" s="166"/>
      <c r="G241" s="166"/>
    </row>
    <row r="242" spans="2:7" ht="12.75" customHeight="1" x14ac:dyDescent="0.2">
      <c r="B242" s="166"/>
      <c r="G242" s="166"/>
    </row>
    <row r="243" spans="2:7" ht="12.75" customHeight="1" x14ac:dyDescent="0.2">
      <c r="B243" s="166"/>
      <c r="G243" s="166"/>
    </row>
    <row r="244" spans="2:7" ht="12.75" customHeight="1" x14ac:dyDescent="0.2">
      <c r="B244" s="166"/>
      <c r="G244" s="166"/>
    </row>
    <row r="245" spans="2:7" ht="12.75" customHeight="1" x14ac:dyDescent="0.2">
      <c r="B245" s="166"/>
      <c r="G245" s="166"/>
    </row>
    <row r="246" spans="2:7" ht="12.75" customHeight="1" x14ac:dyDescent="0.2">
      <c r="B246" s="166"/>
      <c r="G246" s="166"/>
    </row>
    <row r="247" spans="2:7" ht="12.75" customHeight="1" x14ac:dyDescent="0.2">
      <c r="B247" s="166"/>
      <c r="G247" s="166"/>
    </row>
    <row r="248" spans="2:7" ht="12.75" customHeight="1" x14ac:dyDescent="0.2">
      <c r="B248" s="166"/>
      <c r="G248" s="166"/>
    </row>
    <row r="249" spans="2:7" ht="12.75" customHeight="1" x14ac:dyDescent="0.2">
      <c r="B249" s="166"/>
      <c r="G249" s="166"/>
    </row>
    <row r="250" spans="2:7" ht="12.75" customHeight="1" x14ac:dyDescent="0.2">
      <c r="B250" s="166"/>
      <c r="G250" s="166"/>
    </row>
    <row r="251" spans="2:7" ht="12.75" customHeight="1" x14ac:dyDescent="0.2">
      <c r="B251" s="166"/>
      <c r="G251" s="166"/>
    </row>
    <row r="252" spans="2:7" ht="12.75" customHeight="1" x14ac:dyDescent="0.2">
      <c r="B252" s="166"/>
      <c r="G252" s="166"/>
    </row>
    <row r="253" spans="2:7" ht="12.75" customHeight="1" x14ac:dyDescent="0.2">
      <c r="B253" s="166"/>
      <c r="G253" s="166"/>
    </row>
    <row r="254" spans="2:7" ht="12.75" customHeight="1" x14ac:dyDescent="0.2">
      <c r="B254" s="166"/>
      <c r="G254" s="166"/>
    </row>
    <row r="255" spans="2:7" ht="12.75" customHeight="1" x14ac:dyDescent="0.2">
      <c r="B255" s="166"/>
      <c r="G255" s="166"/>
    </row>
    <row r="256" spans="2:7" ht="12.75" customHeight="1" x14ac:dyDescent="0.2">
      <c r="B256" s="166"/>
      <c r="G256" s="166"/>
    </row>
    <row r="257" spans="2:7" ht="12.75" customHeight="1" x14ac:dyDescent="0.2">
      <c r="B257" s="166"/>
      <c r="G257" s="166"/>
    </row>
    <row r="258" spans="2:7" ht="12.75" customHeight="1" x14ac:dyDescent="0.2">
      <c r="B258" s="166"/>
      <c r="G258" s="166"/>
    </row>
    <row r="259" spans="2:7" ht="12.75" customHeight="1" x14ac:dyDescent="0.2">
      <c r="B259" s="166"/>
      <c r="G259" s="166"/>
    </row>
    <row r="260" spans="2:7" ht="12.75" customHeight="1" x14ac:dyDescent="0.2">
      <c r="B260" s="166"/>
      <c r="G260" s="166"/>
    </row>
    <row r="261" spans="2:7" ht="12.75" customHeight="1" x14ac:dyDescent="0.2">
      <c r="B261" s="166"/>
      <c r="G261" s="166"/>
    </row>
    <row r="262" spans="2:7" ht="12.75" customHeight="1" x14ac:dyDescent="0.2">
      <c r="B262" s="166"/>
      <c r="G262" s="166"/>
    </row>
    <row r="263" spans="2:7" ht="12.75" customHeight="1" x14ac:dyDescent="0.2">
      <c r="B263" s="166"/>
      <c r="G263" s="166"/>
    </row>
    <row r="264" spans="2:7" ht="12.75" customHeight="1" x14ac:dyDescent="0.2">
      <c r="B264" s="166"/>
      <c r="G264" s="166"/>
    </row>
    <row r="265" spans="2:7" ht="12.75" customHeight="1" x14ac:dyDescent="0.2">
      <c r="B265" s="166"/>
      <c r="G265" s="166"/>
    </row>
    <row r="266" spans="2:7" ht="12.75" customHeight="1" x14ac:dyDescent="0.2">
      <c r="B266" s="166"/>
      <c r="G266" s="166"/>
    </row>
    <row r="267" spans="2:7" ht="12.75" customHeight="1" x14ac:dyDescent="0.2">
      <c r="B267" s="166"/>
      <c r="G267" s="166"/>
    </row>
    <row r="268" spans="2:7" ht="12.75" customHeight="1" x14ac:dyDescent="0.2">
      <c r="B268" s="166"/>
      <c r="G268" s="166"/>
    </row>
    <row r="269" spans="2:7" ht="12.75" customHeight="1" x14ac:dyDescent="0.2">
      <c r="B269" s="166"/>
      <c r="G269" s="166"/>
    </row>
    <row r="270" spans="2:7" ht="12.75" customHeight="1" x14ac:dyDescent="0.2">
      <c r="B270" s="166"/>
      <c r="G270" s="166"/>
    </row>
    <row r="271" spans="2:7" ht="12.75" customHeight="1" x14ac:dyDescent="0.2">
      <c r="B271" s="166"/>
      <c r="G271" s="166"/>
    </row>
    <row r="272" spans="2:7" ht="12.75" customHeight="1" x14ac:dyDescent="0.2">
      <c r="B272" s="166"/>
      <c r="G272" s="166"/>
    </row>
    <row r="273" spans="2:7" ht="12.75" customHeight="1" x14ac:dyDescent="0.2">
      <c r="B273" s="166"/>
      <c r="G273" s="166"/>
    </row>
    <row r="274" spans="2:7" ht="12.75" customHeight="1" x14ac:dyDescent="0.2">
      <c r="B274" s="166"/>
      <c r="G274" s="166"/>
    </row>
    <row r="275" spans="2:7" ht="12.75" customHeight="1" x14ac:dyDescent="0.2">
      <c r="B275" s="166"/>
      <c r="G275" s="166"/>
    </row>
    <row r="276" spans="2:7" ht="12.75" customHeight="1" x14ac:dyDescent="0.2">
      <c r="B276" s="166"/>
      <c r="G276" s="166"/>
    </row>
    <row r="277" spans="2:7" ht="12.75" customHeight="1" x14ac:dyDescent="0.2">
      <c r="B277" s="166"/>
      <c r="G277" s="166"/>
    </row>
    <row r="278" spans="2:7" ht="12.75" customHeight="1" x14ac:dyDescent="0.2">
      <c r="B278" s="166"/>
      <c r="G278" s="166"/>
    </row>
    <row r="279" spans="2:7" ht="12.75" customHeight="1" x14ac:dyDescent="0.2">
      <c r="B279" s="166"/>
      <c r="G279" s="166"/>
    </row>
    <row r="280" spans="2:7" ht="12.75" customHeight="1" x14ac:dyDescent="0.2">
      <c r="B280" s="166"/>
      <c r="G280" s="166"/>
    </row>
    <row r="281" spans="2:7" ht="12.75" customHeight="1" x14ac:dyDescent="0.2">
      <c r="B281" s="166"/>
      <c r="G281" s="166"/>
    </row>
    <row r="282" spans="2:7" ht="12.75" customHeight="1" x14ac:dyDescent="0.2">
      <c r="B282" s="166"/>
      <c r="G282" s="166"/>
    </row>
    <row r="283" spans="2:7" ht="12.75" customHeight="1" x14ac:dyDescent="0.2">
      <c r="B283" s="166"/>
      <c r="G283" s="166"/>
    </row>
    <row r="284" spans="2:7" ht="12.75" customHeight="1" x14ac:dyDescent="0.2">
      <c r="B284" s="166"/>
      <c r="G284" s="166"/>
    </row>
    <row r="285" spans="2:7" ht="12.75" customHeight="1" x14ac:dyDescent="0.2">
      <c r="B285" s="166"/>
      <c r="G285" s="166"/>
    </row>
    <row r="286" spans="2:7" ht="12.75" customHeight="1" x14ac:dyDescent="0.2">
      <c r="B286" s="166"/>
      <c r="G286" s="166"/>
    </row>
    <row r="287" spans="2:7" ht="12.75" customHeight="1" x14ac:dyDescent="0.2">
      <c r="B287" s="166"/>
      <c r="G287" s="166"/>
    </row>
    <row r="288" spans="2:7" ht="12.75" customHeight="1" x14ac:dyDescent="0.2">
      <c r="B288" s="166"/>
      <c r="G288" s="166"/>
    </row>
    <row r="289" spans="2:7" ht="12.75" customHeight="1" x14ac:dyDescent="0.2">
      <c r="B289" s="166"/>
      <c r="G289" s="166"/>
    </row>
    <row r="290" spans="2:7" ht="12.75" customHeight="1" x14ac:dyDescent="0.2">
      <c r="B290" s="166"/>
      <c r="G290" s="166"/>
    </row>
    <row r="291" spans="2:7" ht="12.75" customHeight="1" x14ac:dyDescent="0.2">
      <c r="B291" s="166"/>
      <c r="G291" s="166"/>
    </row>
    <row r="292" spans="2:7" ht="12.75" customHeight="1" x14ac:dyDescent="0.2">
      <c r="B292" s="166"/>
      <c r="G292" s="166"/>
    </row>
    <row r="293" spans="2:7" ht="12.75" customHeight="1" x14ac:dyDescent="0.2">
      <c r="B293" s="166"/>
      <c r="G293" s="166"/>
    </row>
    <row r="294" spans="2:7" ht="12.75" customHeight="1" x14ac:dyDescent="0.2">
      <c r="B294" s="166"/>
      <c r="G294" s="166"/>
    </row>
    <row r="295" spans="2:7" ht="12.75" customHeight="1" x14ac:dyDescent="0.2">
      <c r="B295" s="166"/>
      <c r="G295" s="166"/>
    </row>
    <row r="296" spans="2:7" ht="12.75" customHeight="1" x14ac:dyDescent="0.2">
      <c r="B296" s="166"/>
      <c r="G296" s="166"/>
    </row>
    <row r="297" spans="2:7" ht="12.75" customHeight="1" x14ac:dyDescent="0.2">
      <c r="B297" s="166"/>
      <c r="G297" s="166"/>
    </row>
    <row r="298" spans="2:7" ht="12.75" customHeight="1" x14ac:dyDescent="0.2">
      <c r="B298" s="166"/>
      <c r="G298" s="166"/>
    </row>
    <row r="299" spans="2:7" ht="12.75" customHeight="1" x14ac:dyDescent="0.2">
      <c r="B299" s="166"/>
      <c r="G299" s="166"/>
    </row>
    <row r="300" spans="2:7" ht="12.75" customHeight="1" x14ac:dyDescent="0.2">
      <c r="B300" s="166"/>
      <c r="G300" s="166"/>
    </row>
    <row r="301" spans="2:7" ht="12.75" customHeight="1" x14ac:dyDescent="0.2">
      <c r="B301" s="166"/>
      <c r="G301" s="166"/>
    </row>
    <row r="302" spans="2:7" ht="12.75" customHeight="1" x14ac:dyDescent="0.2">
      <c r="B302" s="166"/>
      <c r="G302" s="166"/>
    </row>
    <row r="303" spans="2:7" ht="12.75" customHeight="1" x14ac:dyDescent="0.2">
      <c r="B303" s="166"/>
      <c r="G303" s="166"/>
    </row>
    <row r="304" spans="2:7" ht="12.75" customHeight="1" x14ac:dyDescent="0.2">
      <c r="B304" s="166"/>
      <c r="G304" s="166"/>
    </row>
    <row r="305" spans="2:7" ht="12.75" customHeight="1" x14ac:dyDescent="0.2">
      <c r="B305" s="166"/>
      <c r="G305" s="166"/>
    </row>
    <row r="306" spans="2:7" ht="12.75" customHeight="1" x14ac:dyDescent="0.2">
      <c r="B306" s="166"/>
      <c r="G306" s="166"/>
    </row>
    <row r="307" spans="2:7" ht="12.75" customHeight="1" x14ac:dyDescent="0.2">
      <c r="B307" s="166"/>
      <c r="G307" s="166"/>
    </row>
    <row r="308" spans="2:7" ht="12.75" customHeight="1" x14ac:dyDescent="0.2">
      <c r="B308" s="166"/>
      <c r="G308" s="166"/>
    </row>
    <row r="309" spans="2:7" ht="12.75" customHeight="1" x14ac:dyDescent="0.2">
      <c r="B309" s="166"/>
      <c r="G309" s="166"/>
    </row>
    <row r="310" spans="2:7" ht="12.75" customHeight="1" x14ac:dyDescent="0.2">
      <c r="B310" s="166"/>
      <c r="G310" s="166"/>
    </row>
    <row r="311" spans="2:7" ht="12.75" customHeight="1" x14ac:dyDescent="0.2">
      <c r="B311" s="166"/>
      <c r="G311" s="166"/>
    </row>
    <row r="312" spans="2:7" ht="12.75" customHeight="1" x14ac:dyDescent="0.2">
      <c r="B312" s="166"/>
      <c r="G312" s="166"/>
    </row>
    <row r="313" spans="2:7" ht="12.75" customHeight="1" x14ac:dyDescent="0.2">
      <c r="B313" s="166"/>
      <c r="G313" s="166"/>
    </row>
    <row r="314" spans="2:7" ht="12.75" customHeight="1" x14ac:dyDescent="0.2">
      <c r="B314" s="166"/>
      <c r="G314" s="166"/>
    </row>
    <row r="315" spans="2:7" ht="12.75" customHeight="1" x14ac:dyDescent="0.2">
      <c r="B315" s="166"/>
      <c r="G315" s="166"/>
    </row>
    <row r="316" spans="2:7" ht="12.75" customHeight="1" x14ac:dyDescent="0.2">
      <c r="B316" s="166"/>
      <c r="G316" s="166"/>
    </row>
    <row r="317" spans="2:7" ht="12.75" customHeight="1" x14ac:dyDescent="0.2">
      <c r="B317" s="166"/>
      <c r="G317" s="166"/>
    </row>
    <row r="318" spans="2:7" ht="12.75" customHeight="1" x14ac:dyDescent="0.2">
      <c r="B318" s="166"/>
      <c r="G318" s="166"/>
    </row>
    <row r="319" spans="2:7" ht="12.75" customHeight="1" x14ac:dyDescent="0.2">
      <c r="B319" s="166"/>
      <c r="G319" s="166"/>
    </row>
    <row r="320" spans="2:7" ht="12.75" customHeight="1" x14ac:dyDescent="0.2">
      <c r="B320" s="166"/>
      <c r="G320" s="166"/>
    </row>
    <row r="321" spans="2:7" ht="12.75" customHeight="1" x14ac:dyDescent="0.2">
      <c r="B321" s="166"/>
      <c r="G321" s="166"/>
    </row>
    <row r="322" spans="2:7" ht="12.75" customHeight="1" x14ac:dyDescent="0.2">
      <c r="B322" s="166"/>
      <c r="G322" s="166"/>
    </row>
    <row r="323" spans="2:7" ht="12.75" customHeight="1" x14ac:dyDescent="0.2">
      <c r="B323" s="166"/>
      <c r="G323" s="166"/>
    </row>
    <row r="324" spans="2:7" ht="12.75" customHeight="1" x14ac:dyDescent="0.2">
      <c r="B324" s="166"/>
      <c r="G324" s="166"/>
    </row>
    <row r="325" spans="2:7" ht="12.75" customHeight="1" x14ac:dyDescent="0.2">
      <c r="B325" s="166"/>
      <c r="G325" s="166"/>
    </row>
    <row r="326" spans="2:7" ht="12.75" customHeight="1" x14ac:dyDescent="0.2">
      <c r="B326" s="166"/>
      <c r="G326" s="166"/>
    </row>
    <row r="327" spans="2:7" ht="12.75" customHeight="1" x14ac:dyDescent="0.2">
      <c r="B327" s="166"/>
      <c r="G327" s="166"/>
    </row>
    <row r="328" spans="2:7" ht="12.75" customHeight="1" x14ac:dyDescent="0.2">
      <c r="B328" s="166"/>
      <c r="G328" s="166"/>
    </row>
    <row r="329" spans="2:7" ht="12.75" customHeight="1" x14ac:dyDescent="0.2">
      <c r="B329" s="166"/>
      <c r="G329" s="166"/>
    </row>
    <row r="330" spans="2:7" ht="12.75" customHeight="1" x14ac:dyDescent="0.2">
      <c r="B330" s="166"/>
      <c r="G330" s="166"/>
    </row>
    <row r="331" spans="2:7" ht="12.75" customHeight="1" x14ac:dyDescent="0.2">
      <c r="B331" s="166"/>
      <c r="G331" s="166"/>
    </row>
    <row r="332" spans="2:7" ht="12.75" customHeight="1" x14ac:dyDescent="0.2">
      <c r="B332" s="166"/>
      <c r="G332" s="166"/>
    </row>
    <row r="333" spans="2:7" ht="12.75" customHeight="1" x14ac:dyDescent="0.2">
      <c r="B333" s="166"/>
      <c r="G333" s="166"/>
    </row>
    <row r="334" spans="2:7" ht="12.75" customHeight="1" x14ac:dyDescent="0.2">
      <c r="B334" s="166"/>
      <c r="G334" s="166"/>
    </row>
    <row r="335" spans="2:7" ht="12.75" customHeight="1" x14ac:dyDescent="0.2">
      <c r="B335" s="166"/>
      <c r="G335" s="166"/>
    </row>
    <row r="336" spans="2:7" ht="12.75" customHeight="1" x14ac:dyDescent="0.2">
      <c r="B336" s="166"/>
      <c r="G336" s="166"/>
    </row>
    <row r="337" spans="2:7" ht="12.75" customHeight="1" x14ac:dyDescent="0.2">
      <c r="B337" s="166"/>
      <c r="G337" s="166"/>
    </row>
    <row r="338" spans="2:7" ht="12.75" customHeight="1" x14ac:dyDescent="0.2">
      <c r="B338" s="166"/>
      <c r="G338" s="166"/>
    </row>
    <row r="339" spans="2:7" ht="12.75" customHeight="1" x14ac:dyDescent="0.2">
      <c r="B339" s="166"/>
      <c r="G339" s="166"/>
    </row>
    <row r="340" spans="2:7" ht="12.75" customHeight="1" x14ac:dyDescent="0.2">
      <c r="B340" s="166"/>
      <c r="G340" s="166"/>
    </row>
    <row r="341" spans="2:7" ht="12.75" customHeight="1" x14ac:dyDescent="0.2">
      <c r="B341" s="166"/>
      <c r="G341" s="166"/>
    </row>
    <row r="342" spans="2:7" ht="12.75" customHeight="1" x14ac:dyDescent="0.2">
      <c r="B342" s="166"/>
      <c r="G342" s="166"/>
    </row>
    <row r="343" spans="2:7" ht="12.75" customHeight="1" x14ac:dyDescent="0.2">
      <c r="B343" s="166"/>
      <c r="G343" s="166"/>
    </row>
    <row r="344" spans="2:7" ht="12.75" customHeight="1" x14ac:dyDescent="0.2">
      <c r="B344" s="166"/>
      <c r="G344" s="166"/>
    </row>
    <row r="345" spans="2:7" ht="12.75" customHeight="1" x14ac:dyDescent="0.2">
      <c r="B345" s="166"/>
      <c r="G345" s="166"/>
    </row>
    <row r="346" spans="2:7" ht="12.75" customHeight="1" x14ac:dyDescent="0.2">
      <c r="B346" s="166"/>
      <c r="G346" s="166"/>
    </row>
    <row r="347" spans="2:7" ht="12.75" customHeight="1" x14ac:dyDescent="0.2">
      <c r="B347" s="166"/>
      <c r="G347" s="166"/>
    </row>
    <row r="348" spans="2:7" ht="12.75" customHeight="1" x14ac:dyDescent="0.2">
      <c r="B348" s="166"/>
      <c r="G348" s="166"/>
    </row>
    <row r="349" spans="2:7" ht="12.75" customHeight="1" x14ac:dyDescent="0.2">
      <c r="B349" s="166"/>
      <c r="G349" s="166"/>
    </row>
    <row r="350" spans="2:7" ht="12.75" customHeight="1" x14ac:dyDescent="0.2">
      <c r="B350" s="166"/>
      <c r="G350" s="166"/>
    </row>
    <row r="351" spans="2:7" ht="12.75" customHeight="1" x14ac:dyDescent="0.2">
      <c r="B351" s="166"/>
      <c r="G351" s="166"/>
    </row>
    <row r="352" spans="2:7" ht="12.75" customHeight="1" x14ac:dyDescent="0.2">
      <c r="B352" s="166"/>
      <c r="G352" s="166"/>
    </row>
    <row r="353" spans="2:7" ht="12.75" customHeight="1" x14ac:dyDescent="0.2">
      <c r="B353" s="166"/>
      <c r="G353" s="166"/>
    </row>
    <row r="354" spans="2:7" ht="12.75" customHeight="1" x14ac:dyDescent="0.2">
      <c r="B354" s="166"/>
      <c r="G354" s="166"/>
    </row>
    <row r="355" spans="2:7" ht="12.75" customHeight="1" x14ac:dyDescent="0.2">
      <c r="B355" s="166"/>
      <c r="G355" s="166"/>
    </row>
    <row r="356" spans="2:7" ht="12.75" customHeight="1" x14ac:dyDescent="0.2">
      <c r="B356" s="166"/>
      <c r="G356" s="166"/>
    </row>
    <row r="357" spans="2:7" ht="12.75" customHeight="1" x14ac:dyDescent="0.2">
      <c r="B357" s="166"/>
      <c r="G357" s="166"/>
    </row>
    <row r="358" spans="2:7" ht="12.75" customHeight="1" x14ac:dyDescent="0.2">
      <c r="B358" s="166"/>
      <c r="G358" s="166"/>
    </row>
    <row r="359" spans="2:7" ht="12.75" customHeight="1" x14ac:dyDescent="0.2">
      <c r="B359" s="166"/>
      <c r="G359" s="166"/>
    </row>
    <row r="360" spans="2:7" ht="12.75" customHeight="1" x14ac:dyDescent="0.2">
      <c r="B360" s="166"/>
      <c r="G360" s="166"/>
    </row>
    <row r="361" spans="2:7" ht="12.75" customHeight="1" x14ac:dyDescent="0.2">
      <c r="B361" s="166"/>
      <c r="G361" s="166"/>
    </row>
    <row r="362" spans="2:7" ht="12.75" customHeight="1" x14ac:dyDescent="0.2">
      <c r="B362" s="166"/>
      <c r="G362" s="166"/>
    </row>
    <row r="363" spans="2:7" ht="12.75" customHeight="1" x14ac:dyDescent="0.2">
      <c r="B363" s="166"/>
      <c r="G363" s="166"/>
    </row>
    <row r="364" spans="2:7" ht="12.75" customHeight="1" x14ac:dyDescent="0.2">
      <c r="B364" s="166"/>
      <c r="G364" s="166"/>
    </row>
    <row r="365" spans="2:7" ht="12.75" customHeight="1" x14ac:dyDescent="0.2">
      <c r="B365" s="166"/>
      <c r="G365" s="166"/>
    </row>
    <row r="366" spans="2:7" ht="12.75" customHeight="1" x14ac:dyDescent="0.2">
      <c r="B366" s="166"/>
      <c r="G366" s="166"/>
    </row>
    <row r="367" spans="2:7" ht="12.75" customHeight="1" x14ac:dyDescent="0.2">
      <c r="B367" s="166"/>
      <c r="G367" s="166"/>
    </row>
    <row r="368" spans="2:7" ht="12.75" customHeight="1" x14ac:dyDescent="0.2">
      <c r="B368" s="166"/>
      <c r="G368" s="166"/>
    </row>
    <row r="369" spans="2:7" ht="12.75" customHeight="1" x14ac:dyDescent="0.2">
      <c r="B369" s="166"/>
      <c r="G369" s="166"/>
    </row>
    <row r="370" spans="2:7" ht="12.75" customHeight="1" x14ac:dyDescent="0.2">
      <c r="B370" s="166"/>
      <c r="G370" s="166"/>
    </row>
    <row r="371" spans="2:7" ht="12.75" customHeight="1" x14ac:dyDescent="0.2">
      <c r="B371" s="166"/>
      <c r="G371" s="166"/>
    </row>
    <row r="372" spans="2:7" ht="12.75" customHeight="1" x14ac:dyDescent="0.2">
      <c r="B372" s="166"/>
      <c r="G372" s="166"/>
    </row>
    <row r="373" spans="2:7" ht="12.75" customHeight="1" x14ac:dyDescent="0.2">
      <c r="B373" s="166"/>
      <c r="G373" s="166"/>
    </row>
    <row r="374" spans="2:7" ht="12.75" customHeight="1" x14ac:dyDescent="0.2">
      <c r="B374" s="166"/>
      <c r="G374" s="166"/>
    </row>
    <row r="375" spans="2:7" ht="12.75" customHeight="1" x14ac:dyDescent="0.2">
      <c r="B375" s="166"/>
      <c r="G375" s="166"/>
    </row>
    <row r="376" spans="2:7" ht="12.75" customHeight="1" x14ac:dyDescent="0.2">
      <c r="B376" s="166"/>
      <c r="G376" s="166"/>
    </row>
    <row r="377" spans="2:7" ht="12.75" customHeight="1" x14ac:dyDescent="0.2">
      <c r="B377" s="166"/>
      <c r="G377" s="166"/>
    </row>
    <row r="378" spans="2:7" ht="12.75" customHeight="1" x14ac:dyDescent="0.2">
      <c r="B378" s="166"/>
      <c r="G378" s="166"/>
    </row>
    <row r="379" spans="2:7" ht="12.75" customHeight="1" x14ac:dyDescent="0.2">
      <c r="B379" s="166"/>
      <c r="G379" s="166"/>
    </row>
    <row r="380" spans="2:7" ht="12.75" customHeight="1" x14ac:dyDescent="0.2">
      <c r="B380" s="166"/>
      <c r="G380" s="166"/>
    </row>
    <row r="381" spans="2:7" ht="12.75" customHeight="1" x14ac:dyDescent="0.2">
      <c r="B381" s="166"/>
      <c r="G381" s="166"/>
    </row>
    <row r="382" spans="2:7" ht="12.75" customHeight="1" x14ac:dyDescent="0.2">
      <c r="B382" s="166"/>
      <c r="G382" s="166"/>
    </row>
    <row r="383" spans="2:7" ht="12.75" customHeight="1" x14ac:dyDescent="0.2">
      <c r="B383" s="166"/>
      <c r="G383" s="166"/>
    </row>
    <row r="384" spans="2:7" ht="12.75" customHeight="1" x14ac:dyDescent="0.2">
      <c r="B384" s="166"/>
      <c r="G384" s="166"/>
    </row>
    <row r="385" spans="2:7" ht="12.75" customHeight="1" x14ac:dyDescent="0.2">
      <c r="B385" s="166"/>
      <c r="G385" s="166"/>
    </row>
    <row r="386" spans="2:7" ht="12.75" customHeight="1" x14ac:dyDescent="0.2">
      <c r="B386" s="166"/>
      <c r="G386" s="166"/>
    </row>
    <row r="387" spans="2:7" ht="12.75" customHeight="1" x14ac:dyDescent="0.2">
      <c r="B387" s="166"/>
      <c r="G387" s="166"/>
    </row>
    <row r="388" spans="2:7" ht="12.75" customHeight="1" x14ac:dyDescent="0.2">
      <c r="B388" s="166"/>
      <c r="G388" s="166"/>
    </row>
    <row r="389" spans="2:7" ht="12.75" customHeight="1" x14ac:dyDescent="0.2">
      <c r="B389" s="166"/>
      <c r="G389" s="166"/>
    </row>
    <row r="390" spans="2:7" ht="12.75" customHeight="1" x14ac:dyDescent="0.2">
      <c r="B390" s="166"/>
      <c r="G390" s="166"/>
    </row>
    <row r="391" spans="2:7" ht="12.75" customHeight="1" x14ac:dyDescent="0.2">
      <c r="B391" s="166"/>
      <c r="G391" s="166"/>
    </row>
    <row r="392" spans="2:7" ht="12.75" customHeight="1" x14ac:dyDescent="0.2">
      <c r="B392" s="166"/>
      <c r="G392" s="166"/>
    </row>
    <row r="393" spans="2:7" ht="12.75" customHeight="1" x14ac:dyDescent="0.2">
      <c r="B393" s="166"/>
      <c r="G393" s="166"/>
    </row>
    <row r="394" spans="2:7" ht="12.75" customHeight="1" x14ac:dyDescent="0.2">
      <c r="B394" s="166"/>
      <c r="G394" s="166"/>
    </row>
    <row r="395" spans="2:7" ht="12.75" customHeight="1" x14ac:dyDescent="0.2">
      <c r="B395" s="166"/>
      <c r="G395" s="166"/>
    </row>
    <row r="396" spans="2:7" ht="12.75" customHeight="1" x14ac:dyDescent="0.2">
      <c r="B396" s="166"/>
      <c r="G396" s="166"/>
    </row>
    <row r="397" spans="2:7" ht="12.75" customHeight="1" x14ac:dyDescent="0.2">
      <c r="B397" s="166"/>
      <c r="G397" s="166"/>
    </row>
    <row r="398" spans="2:7" ht="12.75" customHeight="1" x14ac:dyDescent="0.2">
      <c r="B398" s="166"/>
      <c r="G398" s="166"/>
    </row>
    <row r="399" spans="2:7" ht="12.75" customHeight="1" x14ac:dyDescent="0.2">
      <c r="B399" s="166"/>
      <c r="G399" s="166"/>
    </row>
    <row r="400" spans="2:7" ht="12.75" customHeight="1" x14ac:dyDescent="0.2">
      <c r="B400" s="166"/>
      <c r="G400" s="166"/>
    </row>
    <row r="401" spans="2:7" ht="12.75" customHeight="1" x14ac:dyDescent="0.2">
      <c r="B401" s="166"/>
      <c r="G401" s="166"/>
    </row>
    <row r="402" spans="2:7" ht="12.75" customHeight="1" x14ac:dyDescent="0.2">
      <c r="B402" s="166"/>
      <c r="G402" s="166"/>
    </row>
    <row r="403" spans="2:7" ht="12.75" customHeight="1" x14ac:dyDescent="0.2">
      <c r="B403" s="166"/>
      <c r="G403" s="166"/>
    </row>
    <row r="404" spans="2:7" ht="12.75" customHeight="1" x14ac:dyDescent="0.2">
      <c r="B404" s="166"/>
      <c r="G404" s="166"/>
    </row>
    <row r="405" spans="2:7" ht="12.75" customHeight="1" x14ac:dyDescent="0.2">
      <c r="B405" s="166"/>
      <c r="G405" s="166"/>
    </row>
    <row r="406" spans="2:7" ht="12.75" customHeight="1" x14ac:dyDescent="0.2">
      <c r="B406" s="166"/>
      <c r="G406" s="166"/>
    </row>
    <row r="407" spans="2:7" ht="12.75" customHeight="1" x14ac:dyDescent="0.2">
      <c r="B407" s="166"/>
      <c r="G407" s="166"/>
    </row>
    <row r="408" spans="2:7" ht="12.75" customHeight="1" x14ac:dyDescent="0.2">
      <c r="B408" s="166"/>
      <c r="G408" s="166"/>
    </row>
    <row r="409" spans="2:7" ht="12.75" customHeight="1" x14ac:dyDescent="0.2">
      <c r="B409" s="166"/>
      <c r="G409" s="166"/>
    </row>
    <row r="410" spans="2:7" ht="12.75" customHeight="1" x14ac:dyDescent="0.2">
      <c r="B410" s="166"/>
      <c r="G410" s="166"/>
    </row>
    <row r="411" spans="2:7" ht="12.75" customHeight="1" x14ac:dyDescent="0.2">
      <c r="B411" s="166"/>
      <c r="G411" s="166"/>
    </row>
    <row r="412" spans="2:7" ht="12.75" customHeight="1" x14ac:dyDescent="0.2">
      <c r="B412" s="166"/>
      <c r="G412" s="166"/>
    </row>
    <row r="413" spans="2:7" ht="12.75" customHeight="1" x14ac:dyDescent="0.2">
      <c r="B413" s="166"/>
      <c r="G413" s="166"/>
    </row>
    <row r="414" spans="2:7" ht="12.75" customHeight="1" x14ac:dyDescent="0.2">
      <c r="B414" s="166"/>
      <c r="G414" s="166"/>
    </row>
    <row r="415" spans="2:7" ht="12.75" customHeight="1" x14ac:dyDescent="0.2">
      <c r="B415" s="166"/>
      <c r="G415" s="166"/>
    </row>
    <row r="416" spans="2:7" ht="12.75" customHeight="1" x14ac:dyDescent="0.2">
      <c r="B416" s="166"/>
      <c r="G416" s="166"/>
    </row>
    <row r="417" spans="2:7" ht="12.75" customHeight="1" x14ac:dyDescent="0.2">
      <c r="B417" s="166"/>
      <c r="G417" s="166"/>
    </row>
    <row r="418" spans="2:7" ht="12.75" customHeight="1" x14ac:dyDescent="0.2">
      <c r="B418" s="166"/>
      <c r="G418" s="166"/>
    </row>
    <row r="419" spans="2:7" ht="12.75" customHeight="1" x14ac:dyDescent="0.2">
      <c r="B419" s="166"/>
      <c r="G419" s="166"/>
    </row>
    <row r="420" spans="2:7" ht="12.75" customHeight="1" x14ac:dyDescent="0.2">
      <c r="B420" s="166"/>
      <c r="G420" s="166"/>
    </row>
    <row r="421" spans="2:7" ht="12.75" customHeight="1" x14ac:dyDescent="0.2">
      <c r="B421" s="166"/>
      <c r="G421" s="166"/>
    </row>
    <row r="422" spans="2:7" ht="12.75" customHeight="1" x14ac:dyDescent="0.2">
      <c r="B422" s="166"/>
      <c r="G422" s="166"/>
    </row>
    <row r="423" spans="2:7" ht="12.75" customHeight="1" x14ac:dyDescent="0.2">
      <c r="B423" s="166"/>
      <c r="G423" s="166"/>
    </row>
    <row r="424" spans="2:7" ht="12.75" customHeight="1" x14ac:dyDescent="0.2">
      <c r="B424" s="166"/>
      <c r="G424" s="166"/>
    </row>
    <row r="425" spans="2:7" ht="12.75" customHeight="1" x14ac:dyDescent="0.2">
      <c r="B425" s="166"/>
      <c r="G425" s="166"/>
    </row>
    <row r="426" spans="2:7" ht="12.75" customHeight="1" x14ac:dyDescent="0.2">
      <c r="B426" s="166"/>
      <c r="G426" s="166"/>
    </row>
    <row r="427" spans="2:7" ht="12.75" customHeight="1" x14ac:dyDescent="0.2">
      <c r="B427" s="166"/>
      <c r="G427" s="166"/>
    </row>
    <row r="428" spans="2:7" ht="12.75" customHeight="1" x14ac:dyDescent="0.2">
      <c r="B428" s="166"/>
      <c r="G428" s="166"/>
    </row>
    <row r="429" spans="2:7" ht="12.75" customHeight="1" x14ac:dyDescent="0.2">
      <c r="B429" s="166"/>
      <c r="G429" s="166"/>
    </row>
    <row r="430" spans="2:7" ht="12.75" customHeight="1" x14ac:dyDescent="0.2">
      <c r="B430" s="166"/>
      <c r="G430" s="166"/>
    </row>
    <row r="431" spans="2:7" ht="12.75" customHeight="1" x14ac:dyDescent="0.2">
      <c r="B431" s="166"/>
      <c r="G431" s="166"/>
    </row>
    <row r="432" spans="2:7" ht="12.75" customHeight="1" x14ac:dyDescent="0.2">
      <c r="B432" s="166"/>
      <c r="G432" s="166"/>
    </row>
    <row r="433" spans="2:7" ht="12.75" customHeight="1" x14ac:dyDescent="0.2">
      <c r="B433" s="166"/>
      <c r="G433" s="166"/>
    </row>
    <row r="434" spans="2:7" ht="12.75" customHeight="1" x14ac:dyDescent="0.2">
      <c r="B434" s="166"/>
      <c r="G434" s="166"/>
    </row>
    <row r="435" spans="2:7" ht="12.75" customHeight="1" x14ac:dyDescent="0.2">
      <c r="B435" s="166"/>
      <c r="G435" s="166"/>
    </row>
    <row r="436" spans="2:7" ht="12.75" customHeight="1" x14ac:dyDescent="0.2">
      <c r="B436" s="166"/>
      <c r="G436" s="166"/>
    </row>
    <row r="437" spans="2:7" ht="12.75" customHeight="1" x14ac:dyDescent="0.2">
      <c r="B437" s="166"/>
      <c r="G437" s="166"/>
    </row>
    <row r="438" spans="2:7" ht="12.75" customHeight="1" x14ac:dyDescent="0.2">
      <c r="B438" s="166"/>
      <c r="G438" s="166"/>
    </row>
    <row r="439" spans="2:7" ht="12.75" customHeight="1" x14ac:dyDescent="0.2">
      <c r="B439" s="166"/>
      <c r="G439" s="166"/>
    </row>
    <row r="440" spans="2:7" ht="12.75" customHeight="1" x14ac:dyDescent="0.2">
      <c r="B440" s="166"/>
      <c r="G440" s="166"/>
    </row>
    <row r="441" spans="2:7" ht="12.75" customHeight="1" x14ac:dyDescent="0.2">
      <c r="B441" s="166"/>
      <c r="G441" s="166"/>
    </row>
    <row r="442" spans="2:7" ht="12.75" customHeight="1" x14ac:dyDescent="0.2">
      <c r="B442" s="166"/>
      <c r="G442" s="166"/>
    </row>
    <row r="443" spans="2:7" ht="12.75" customHeight="1" x14ac:dyDescent="0.2">
      <c r="B443" s="166"/>
      <c r="G443" s="166"/>
    </row>
    <row r="444" spans="2:7" ht="12.75" customHeight="1" x14ac:dyDescent="0.2">
      <c r="B444" s="166"/>
      <c r="G444" s="166"/>
    </row>
    <row r="445" spans="2:7" ht="12.75" customHeight="1" x14ac:dyDescent="0.2">
      <c r="B445" s="166"/>
      <c r="G445" s="166"/>
    </row>
    <row r="446" spans="2:7" ht="12.75" customHeight="1" x14ac:dyDescent="0.2">
      <c r="B446" s="166"/>
      <c r="G446" s="166"/>
    </row>
    <row r="447" spans="2:7" ht="12.75" customHeight="1" x14ac:dyDescent="0.2">
      <c r="B447" s="166"/>
      <c r="G447" s="166"/>
    </row>
    <row r="448" spans="2:7" ht="12.75" customHeight="1" x14ac:dyDescent="0.2">
      <c r="B448" s="166"/>
      <c r="G448" s="166"/>
    </row>
    <row r="449" spans="2:7" ht="12.75" customHeight="1" x14ac:dyDescent="0.2">
      <c r="B449" s="166"/>
      <c r="G449" s="166"/>
    </row>
    <row r="450" spans="2:7" ht="12.75" customHeight="1" x14ac:dyDescent="0.2">
      <c r="B450" s="166"/>
      <c r="G450" s="166"/>
    </row>
    <row r="451" spans="2:7" ht="12.75" customHeight="1" x14ac:dyDescent="0.2">
      <c r="B451" s="166"/>
      <c r="G451" s="166"/>
    </row>
    <row r="452" spans="2:7" ht="12.75" customHeight="1" x14ac:dyDescent="0.2">
      <c r="B452" s="166"/>
      <c r="G452" s="166"/>
    </row>
    <row r="453" spans="2:7" ht="12.75" customHeight="1" x14ac:dyDescent="0.2">
      <c r="B453" s="166"/>
      <c r="G453" s="166"/>
    </row>
    <row r="454" spans="2:7" ht="12.75" customHeight="1" x14ac:dyDescent="0.2">
      <c r="B454" s="166"/>
      <c r="G454" s="166"/>
    </row>
    <row r="455" spans="2:7" ht="12.75" customHeight="1" x14ac:dyDescent="0.2">
      <c r="B455" s="166"/>
      <c r="G455" s="166"/>
    </row>
    <row r="456" spans="2:7" ht="12.75" customHeight="1" x14ac:dyDescent="0.2">
      <c r="B456" s="166"/>
      <c r="G456" s="166"/>
    </row>
    <row r="457" spans="2:7" ht="12.75" customHeight="1" x14ac:dyDescent="0.2">
      <c r="B457" s="166"/>
      <c r="G457" s="166"/>
    </row>
    <row r="458" spans="2:7" ht="12.75" customHeight="1" x14ac:dyDescent="0.2">
      <c r="B458" s="166"/>
      <c r="G458" s="166"/>
    </row>
    <row r="459" spans="2:7" ht="12.75" customHeight="1" x14ac:dyDescent="0.2">
      <c r="B459" s="166"/>
      <c r="G459" s="166"/>
    </row>
    <row r="460" spans="2:7" ht="12.75" customHeight="1" x14ac:dyDescent="0.2">
      <c r="B460" s="166"/>
      <c r="G460" s="166"/>
    </row>
    <row r="461" spans="2:7" ht="12.75" customHeight="1" x14ac:dyDescent="0.2">
      <c r="B461" s="166"/>
      <c r="G461" s="166"/>
    </row>
    <row r="462" spans="2:7" ht="12.75" customHeight="1" x14ac:dyDescent="0.2">
      <c r="B462" s="166"/>
      <c r="G462" s="166"/>
    </row>
    <row r="463" spans="2:7" ht="12.75" customHeight="1" x14ac:dyDescent="0.2">
      <c r="B463" s="166"/>
      <c r="G463" s="166"/>
    </row>
    <row r="464" spans="2:7" ht="12.75" customHeight="1" x14ac:dyDescent="0.2">
      <c r="B464" s="166"/>
      <c r="G464" s="166"/>
    </row>
    <row r="465" spans="2:7" ht="12.75" customHeight="1" x14ac:dyDescent="0.2">
      <c r="B465" s="166"/>
      <c r="G465" s="166"/>
    </row>
    <row r="466" spans="2:7" ht="12.75" customHeight="1" x14ac:dyDescent="0.2">
      <c r="B466" s="166"/>
      <c r="G466" s="166"/>
    </row>
    <row r="467" spans="2:7" ht="12.75" customHeight="1" x14ac:dyDescent="0.2">
      <c r="B467" s="166"/>
      <c r="G467" s="166"/>
    </row>
    <row r="468" spans="2:7" ht="12.75" customHeight="1" x14ac:dyDescent="0.2">
      <c r="B468" s="166"/>
      <c r="G468" s="166"/>
    </row>
    <row r="469" spans="2:7" ht="12.75" customHeight="1" x14ac:dyDescent="0.2">
      <c r="B469" s="166"/>
      <c r="G469" s="166"/>
    </row>
    <row r="470" spans="2:7" ht="12.75" customHeight="1" x14ac:dyDescent="0.2">
      <c r="B470" s="166"/>
      <c r="G470" s="166"/>
    </row>
    <row r="471" spans="2:7" ht="12.75" customHeight="1" x14ac:dyDescent="0.2">
      <c r="B471" s="166"/>
      <c r="G471" s="166"/>
    </row>
    <row r="472" spans="2:7" ht="12.75" customHeight="1" x14ac:dyDescent="0.2">
      <c r="B472" s="166"/>
      <c r="G472" s="166"/>
    </row>
    <row r="473" spans="2:7" ht="12.75" customHeight="1" x14ac:dyDescent="0.2">
      <c r="B473" s="166"/>
      <c r="G473" s="166"/>
    </row>
    <row r="474" spans="2:7" ht="12.75" customHeight="1" x14ac:dyDescent="0.2">
      <c r="B474" s="166"/>
      <c r="G474" s="166"/>
    </row>
    <row r="475" spans="2:7" ht="12.75" customHeight="1" x14ac:dyDescent="0.2">
      <c r="B475" s="166"/>
      <c r="G475" s="166"/>
    </row>
    <row r="476" spans="2:7" ht="12.75" customHeight="1" x14ac:dyDescent="0.2">
      <c r="B476" s="166"/>
      <c r="G476" s="166"/>
    </row>
    <row r="477" spans="2:7" ht="12.75" customHeight="1" x14ac:dyDescent="0.2">
      <c r="B477" s="166"/>
      <c r="G477" s="166"/>
    </row>
    <row r="478" spans="2:7" ht="12.75" customHeight="1" x14ac:dyDescent="0.2">
      <c r="B478" s="166"/>
      <c r="G478" s="166"/>
    </row>
    <row r="479" spans="2:7" ht="12.75" customHeight="1" x14ac:dyDescent="0.2">
      <c r="B479" s="166"/>
      <c r="G479" s="166"/>
    </row>
    <row r="480" spans="2:7" ht="12.75" customHeight="1" x14ac:dyDescent="0.2">
      <c r="B480" s="166"/>
      <c r="G480" s="166"/>
    </row>
    <row r="481" spans="2:7" ht="12.75" customHeight="1" x14ac:dyDescent="0.2">
      <c r="B481" s="166"/>
      <c r="G481" s="166"/>
    </row>
    <row r="482" spans="2:7" ht="12.75" customHeight="1" x14ac:dyDescent="0.2">
      <c r="B482" s="166"/>
      <c r="G482" s="166"/>
    </row>
    <row r="483" spans="2:7" ht="12.75" customHeight="1" x14ac:dyDescent="0.2">
      <c r="B483" s="166"/>
      <c r="G483" s="166"/>
    </row>
    <row r="484" spans="2:7" ht="12.75" customHeight="1" x14ac:dyDescent="0.2">
      <c r="B484" s="166"/>
      <c r="G484" s="166"/>
    </row>
    <row r="485" spans="2:7" ht="12.75" customHeight="1" x14ac:dyDescent="0.2">
      <c r="B485" s="166"/>
      <c r="G485" s="166"/>
    </row>
    <row r="486" spans="2:7" ht="12.75" customHeight="1" x14ac:dyDescent="0.2">
      <c r="B486" s="166"/>
      <c r="G486" s="166"/>
    </row>
    <row r="487" spans="2:7" ht="12.75" customHeight="1" x14ac:dyDescent="0.2">
      <c r="B487" s="166"/>
      <c r="G487" s="166"/>
    </row>
    <row r="488" spans="2:7" ht="12.75" customHeight="1" x14ac:dyDescent="0.2">
      <c r="B488" s="166"/>
      <c r="G488" s="166"/>
    </row>
    <row r="489" spans="2:7" ht="12.75" customHeight="1" x14ac:dyDescent="0.2">
      <c r="B489" s="166"/>
      <c r="G489" s="166"/>
    </row>
    <row r="490" spans="2:7" ht="12.75" customHeight="1" x14ac:dyDescent="0.2">
      <c r="B490" s="166"/>
      <c r="G490" s="166"/>
    </row>
    <row r="491" spans="2:7" ht="12.75" customHeight="1" x14ac:dyDescent="0.2">
      <c r="B491" s="166"/>
      <c r="G491" s="166"/>
    </row>
    <row r="492" spans="2:7" ht="12.75" customHeight="1" x14ac:dyDescent="0.2">
      <c r="B492" s="166"/>
      <c r="G492" s="166"/>
    </row>
    <row r="493" spans="2:7" ht="12.75" customHeight="1" x14ac:dyDescent="0.2">
      <c r="B493" s="166"/>
      <c r="G493" s="166"/>
    </row>
    <row r="494" spans="2:7" ht="12.75" customHeight="1" x14ac:dyDescent="0.2">
      <c r="B494" s="166"/>
      <c r="G494" s="166"/>
    </row>
    <row r="495" spans="2:7" ht="12.75" customHeight="1" x14ac:dyDescent="0.2">
      <c r="B495" s="166"/>
      <c r="G495" s="166"/>
    </row>
    <row r="496" spans="2:7" ht="12.75" customHeight="1" x14ac:dyDescent="0.2">
      <c r="B496" s="166"/>
      <c r="G496" s="166"/>
    </row>
    <row r="497" spans="2:7" ht="12.75" customHeight="1" x14ac:dyDescent="0.2">
      <c r="B497" s="166"/>
      <c r="G497" s="166"/>
    </row>
    <row r="498" spans="2:7" ht="12.75" customHeight="1" x14ac:dyDescent="0.2">
      <c r="B498" s="166"/>
      <c r="G498" s="166"/>
    </row>
    <row r="499" spans="2:7" ht="12.75" customHeight="1" x14ac:dyDescent="0.2">
      <c r="B499" s="166"/>
      <c r="G499" s="166"/>
    </row>
    <row r="500" spans="2:7" ht="12.75" customHeight="1" x14ac:dyDescent="0.2">
      <c r="B500" s="166"/>
      <c r="G500" s="166"/>
    </row>
    <row r="501" spans="2:7" ht="12.75" customHeight="1" x14ac:dyDescent="0.2">
      <c r="B501" s="166"/>
      <c r="G501" s="166"/>
    </row>
    <row r="502" spans="2:7" ht="12.75" customHeight="1" x14ac:dyDescent="0.2">
      <c r="B502" s="166"/>
      <c r="G502" s="166"/>
    </row>
    <row r="503" spans="2:7" ht="12.75" customHeight="1" x14ac:dyDescent="0.2">
      <c r="B503" s="166"/>
      <c r="G503" s="166"/>
    </row>
    <row r="504" spans="2:7" ht="12.75" customHeight="1" x14ac:dyDescent="0.2">
      <c r="B504" s="166"/>
      <c r="G504" s="166"/>
    </row>
    <row r="505" spans="2:7" ht="12.75" customHeight="1" x14ac:dyDescent="0.2">
      <c r="B505" s="166"/>
      <c r="G505" s="166"/>
    </row>
    <row r="506" spans="2:7" ht="12.75" customHeight="1" x14ac:dyDescent="0.2">
      <c r="B506" s="166"/>
      <c r="G506" s="166"/>
    </row>
    <row r="507" spans="2:7" ht="12.75" customHeight="1" x14ac:dyDescent="0.2">
      <c r="B507" s="166"/>
      <c r="G507" s="166"/>
    </row>
    <row r="508" spans="2:7" ht="12.75" customHeight="1" x14ac:dyDescent="0.2">
      <c r="B508" s="166"/>
      <c r="G508" s="166"/>
    </row>
    <row r="509" spans="2:7" ht="12.75" customHeight="1" x14ac:dyDescent="0.2">
      <c r="B509" s="166"/>
      <c r="G509" s="166"/>
    </row>
    <row r="510" spans="2:7" ht="12.75" customHeight="1" x14ac:dyDescent="0.2">
      <c r="B510" s="166"/>
      <c r="G510" s="166"/>
    </row>
    <row r="511" spans="2:7" ht="12.75" customHeight="1" x14ac:dyDescent="0.2">
      <c r="B511" s="166"/>
      <c r="G511" s="166"/>
    </row>
    <row r="512" spans="2:7" ht="12.75" customHeight="1" x14ac:dyDescent="0.2">
      <c r="B512" s="166"/>
      <c r="G512" s="166"/>
    </row>
    <row r="513" spans="2:7" ht="12.75" customHeight="1" x14ac:dyDescent="0.2">
      <c r="B513" s="166"/>
      <c r="G513" s="166"/>
    </row>
    <row r="514" spans="2:7" ht="12.75" customHeight="1" x14ac:dyDescent="0.2">
      <c r="B514" s="166"/>
      <c r="G514" s="166"/>
    </row>
    <row r="515" spans="2:7" ht="12.75" customHeight="1" x14ac:dyDescent="0.2">
      <c r="B515" s="166"/>
      <c r="G515" s="166"/>
    </row>
    <row r="516" spans="2:7" ht="12.75" customHeight="1" x14ac:dyDescent="0.2">
      <c r="B516" s="166"/>
      <c r="G516" s="166"/>
    </row>
    <row r="517" spans="2:7" ht="12.75" customHeight="1" x14ac:dyDescent="0.2">
      <c r="B517" s="166"/>
      <c r="G517" s="166"/>
    </row>
    <row r="518" spans="2:7" ht="12.75" customHeight="1" x14ac:dyDescent="0.2">
      <c r="B518" s="166"/>
      <c r="G518" s="166"/>
    </row>
    <row r="519" spans="2:7" ht="12.75" customHeight="1" x14ac:dyDescent="0.2">
      <c r="B519" s="166"/>
      <c r="G519" s="166"/>
    </row>
    <row r="520" spans="2:7" ht="12.75" customHeight="1" x14ac:dyDescent="0.2">
      <c r="B520" s="166"/>
      <c r="G520" s="166"/>
    </row>
    <row r="521" spans="2:7" ht="12.75" customHeight="1" x14ac:dyDescent="0.2">
      <c r="B521" s="166"/>
      <c r="G521" s="166"/>
    </row>
    <row r="522" spans="2:7" ht="12.75" customHeight="1" x14ac:dyDescent="0.2">
      <c r="B522" s="166"/>
      <c r="G522" s="166"/>
    </row>
    <row r="523" spans="2:7" ht="12.75" customHeight="1" x14ac:dyDescent="0.2">
      <c r="B523" s="166"/>
      <c r="G523" s="166"/>
    </row>
    <row r="524" spans="2:7" ht="12.75" customHeight="1" x14ac:dyDescent="0.2">
      <c r="B524" s="166"/>
      <c r="G524" s="166"/>
    </row>
    <row r="525" spans="2:7" ht="12.75" customHeight="1" x14ac:dyDescent="0.2">
      <c r="B525" s="166"/>
      <c r="G525" s="166"/>
    </row>
    <row r="526" spans="2:7" ht="12.75" customHeight="1" x14ac:dyDescent="0.2">
      <c r="B526" s="166"/>
      <c r="G526" s="166"/>
    </row>
    <row r="527" spans="2:7" ht="12.75" customHeight="1" x14ac:dyDescent="0.2">
      <c r="B527" s="166"/>
      <c r="G527" s="166"/>
    </row>
    <row r="528" spans="2:7" ht="12.75" customHeight="1" x14ac:dyDescent="0.2">
      <c r="B528" s="166"/>
      <c r="G528" s="166"/>
    </row>
    <row r="529" spans="2:7" ht="12.75" customHeight="1" x14ac:dyDescent="0.2">
      <c r="B529" s="166"/>
      <c r="G529" s="166"/>
    </row>
    <row r="530" spans="2:7" ht="12.75" customHeight="1" x14ac:dyDescent="0.2">
      <c r="B530" s="166"/>
      <c r="G530" s="166"/>
    </row>
    <row r="531" spans="2:7" ht="12.75" customHeight="1" x14ac:dyDescent="0.2">
      <c r="B531" s="166"/>
      <c r="G531" s="166"/>
    </row>
    <row r="532" spans="2:7" ht="12.75" customHeight="1" x14ac:dyDescent="0.2">
      <c r="B532" s="166"/>
      <c r="G532" s="166"/>
    </row>
    <row r="533" spans="2:7" ht="12.75" customHeight="1" x14ac:dyDescent="0.2">
      <c r="B533" s="166"/>
      <c r="G533" s="166"/>
    </row>
    <row r="534" spans="2:7" ht="12.75" customHeight="1" x14ac:dyDescent="0.2">
      <c r="B534" s="166"/>
      <c r="G534" s="166"/>
    </row>
    <row r="535" spans="2:7" ht="12.75" customHeight="1" x14ac:dyDescent="0.2">
      <c r="B535" s="166"/>
      <c r="G535" s="166"/>
    </row>
    <row r="536" spans="2:7" ht="12.75" customHeight="1" x14ac:dyDescent="0.2">
      <c r="B536" s="166"/>
      <c r="G536" s="166"/>
    </row>
    <row r="537" spans="2:7" ht="12.75" customHeight="1" x14ac:dyDescent="0.2">
      <c r="B537" s="166"/>
      <c r="G537" s="166"/>
    </row>
    <row r="538" spans="2:7" ht="12.75" customHeight="1" x14ac:dyDescent="0.2">
      <c r="B538" s="166"/>
      <c r="G538" s="166"/>
    </row>
    <row r="539" spans="2:7" ht="12.75" customHeight="1" x14ac:dyDescent="0.2">
      <c r="B539" s="166"/>
      <c r="G539" s="166"/>
    </row>
    <row r="540" spans="2:7" ht="12.75" customHeight="1" x14ac:dyDescent="0.2">
      <c r="B540" s="166"/>
      <c r="G540" s="166"/>
    </row>
    <row r="541" spans="2:7" ht="12.75" customHeight="1" x14ac:dyDescent="0.2">
      <c r="B541" s="166"/>
      <c r="G541" s="166"/>
    </row>
    <row r="542" spans="2:7" ht="12.75" customHeight="1" x14ac:dyDescent="0.2">
      <c r="B542" s="166"/>
      <c r="G542" s="166"/>
    </row>
    <row r="543" spans="2:7" ht="12.75" customHeight="1" x14ac:dyDescent="0.2">
      <c r="B543" s="166"/>
      <c r="G543" s="166"/>
    </row>
    <row r="544" spans="2:7" ht="12.75" customHeight="1" x14ac:dyDescent="0.2">
      <c r="B544" s="166"/>
      <c r="G544" s="166"/>
    </row>
    <row r="545" spans="2:7" ht="12.75" customHeight="1" x14ac:dyDescent="0.2">
      <c r="B545" s="166"/>
      <c r="G545" s="166"/>
    </row>
    <row r="546" spans="2:7" ht="12.75" customHeight="1" x14ac:dyDescent="0.2">
      <c r="B546" s="166"/>
      <c r="G546" s="166"/>
    </row>
    <row r="547" spans="2:7" ht="12.75" customHeight="1" x14ac:dyDescent="0.2">
      <c r="B547" s="166"/>
      <c r="G547" s="166"/>
    </row>
    <row r="548" spans="2:7" ht="12.75" customHeight="1" x14ac:dyDescent="0.2">
      <c r="B548" s="166"/>
      <c r="G548" s="166"/>
    </row>
    <row r="549" spans="2:7" ht="12.75" customHeight="1" x14ac:dyDescent="0.2">
      <c r="B549" s="166"/>
      <c r="G549" s="166"/>
    </row>
    <row r="550" spans="2:7" ht="12.75" customHeight="1" x14ac:dyDescent="0.2">
      <c r="B550" s="166"/>
      <c r="G550" s="166"/>
    </row>
    <row r="551" spans="2:7" ht="12.75" customHeight="1" x14ac:dyDescent="0.2">
      <c r="B551" s="166"/>
      <c r="G551" s="166"/>
    </row>
    <row r="552" spans="2:7" ht="12.75" customHeight="1" x14ac:dyDescent="0.2">
      <c r="B552" s="166"/>
      <c r="G552" s="166"/>
    </row>
    <row r="553" spans="2:7" ht="12.75" customHeight="1" x14ac:dyDescent="0.2">
      <c r="B553" s="166"/>
      <c r="G553" s="166"/>
    </row>
    <row r="554" spans="2:7" ht="12.75" customHeight="1" x14ac:dyDescent="0.2">
      <c r="B554" s="166"/>
      <c r="G554" s="166"/>
    </row>
    <row r="555" spans="2:7" ht="12.75" customHeight="1" x14ac:dyDescent="0.2">
      <c r="B555" s="166"/>
      <c r="G555" s="166"/>
    </row>
    <row r="556" spans="2:7" ht="12.75" customHeight="1" x14ac:dyDescent="0.2">
      <c r="B556" s="166"/>
      <c r="G556" s="166"/>
    </row>
    <row r="557" spans="2:7" ht="12.75" customHeight="1" x14ac:dyDescent="0.2">
      <c r="B557" s="166"/>
      <c r="G557" s="166"/>
    </row>
    <row r="558" spans="2:7" ht="12.75" customHeight="1" x14ac:dyDescent="0.2">
      <c r="B558" s="166"/>
      <c r="G558" s="166"/>
    </row>
    <row r="559" spans="2:7" ht="12.75" customHeight="1" x14ac:dyDescent="0.2">
      <c r="B559" s="166"/>
      <c r="G559" s="166"/>
    </row>
    <row r="560" spans="2:7" ht="12.75" customHeight="1" x14ac:dyDescent="0.2">
      <c r="B560" s="166"/>
      <c r="G560" s="166"/>
    </row>
    <row r="561" spans="2:7" ht="12.75" customHeight="1" x14ac:dyDescent="0.2">
      <c r="B561" s="166"/>
      <c r="G561" s="166"/>
    </row>
    <row r="562" spans="2:7" ht="12.75" customHeight="1" x14ac:dyDescent="0.2">
      <c r="B562" s="166"/>
      <c r="G562" s="166"/>
    </row>
    <row r="563" spans="2:7" ht="12.75" customHeight="1" x14ac:dyDescent="0.2">
      <c r="B563" s="166"/>
      <c r="G563" s="166"/>
    </row>
    <row r="564" spans="2:7" ht="12.75" customHeight="1" x14ac:dyDescent="0.2">
      <c r="B564" s="166"/>
      <c r="G564" s="166"/>
    </row>
    <row r="565" spans="2:7" ht="12.75" customHeight="1" x14ac:dyDescent="0.2">
      <c r="B565" s="166"/>
      <c r="G565" s="166"/>
    </row>
    <row r="566" spans="2:7" ht="12.75" customHeight="1" x14ac:dyDescent="0.2">
      <c r="B566" s="166"/>
      <c r="G566" s="166"/>
    </row>
    <row r="567" spans="2:7" ht="12.75" customHeight="1" x14ac:dyDescent="0.2">
      <c r="B567" s="166"/>
      <c r="G567" s="166"/>
    </row>
    <row r="568" spans="2:7" ht="12.75" customHeight="1" x14ac:dyDescent="0.2">
      <c r="B568" s="166"/>
      <c r="G568" s="166"/>
    </row>
    <row r="569" spans="2:7" ht="12.75" customHeight="1" x14ac:dyDescent="0.2">
      <c r="B569" s="166"/>
      <c r="G569" s="166"/>
    </row>
    <row r="570" spans="2:7" ht="12.75" customHeight="1" x14ac:dyDescent="0.2">
      <c r="B570" s="166"/>
      <c r="G570" s="166"/>
    </row>
    <row r="571" spans="2:7" ht="12.75" customHeight="1" x14ac:dyDescent="0.2">
      <c r="B571" s="166"/>
      <c r="G571" s="166"/>
    </row>
    <row r="572" spans="2:7" ht="12.75" customHeight="1" x14ac:dyDescent="0.2">
      <c r="B572" s="166"/>
      <c r="G572" s="166"/>
    </row>
    <row r="573" spans="2:7" ht="12.75" customHeight="1" x14ac:dyDescent="0.2">
      <c r="B573" s="166"/>
      <c r="G573" s="166"/>
    </row>
    <row r="574" spans="2:7" ht="12.75" customHeight="1" x14ac:dyDescent="0.2">
      <c r="B574" s="166"/>
      <c r="G574" s="166"/>
    </row>
    <row r="575" spans="2:7" ht="12.75" customHeight="1" x14ac:dyDescent="0.2">
      <c r="B575" s="166"/>
      <c r="G575" s="166"/>
    </row>
    <row r="576" spans="2:7" ht="12.75" customHeight="1" x14ac:dyDescent="0.2">
      <c r="B576" s="166"/>
      <c r="G576" s="166"/>
    </row>
    <row r="577" spans="2:7" ht="12.75" customHeight="1" x14ac:dyDescent="0.2">
      <c r="B577" s="166"/>
      <c r="G577" s="166"/>
    </row>
    <row r="578" spans="2:7" ht="12.75" customHeight="1" x14ac:dyDescent="0.2">
      <c r="B578" s="166"/>
      <c r="G578" s="166"/>
    </row>
    <row r="579" spans="2:7" ht="12.75" customHeight="1" x14ac:dyDescent="0.2">
      <c r="B579" s="166"/>
      <c r="G579" s="166"/>
    </row>
    <row r="580" spans="2:7" ht="12.75" customHeight="1" x14ac:dyDescent="0.2">
      <c r="B580" s="166"/>
      <c r="G580" s="166"/>
    </row>
    <row r="581" spans="2:7" ht="12.75" customHeight="1" x14ac:dyDescent="0.2">
      <c r="B581" s="166"/>
      <c r="G581" s="166"/>
    </row>
    <row r="582" spans="2:7" ht="12.75" customHeight="1" x14ac:dyDescent="0.2">
      <c r="B582" s="166"/>
      <c r="G582" s="166"/>
    </row>
    <row r="583" spans="2:7" ht="12.75" customHeight="1" x14ac:dyDescent="0.2">
      <c r="B583" s="166"/>
      <c r="G583" s="166"/>
    </row>
    <row r="584" spans="2:7" ht="12.75" customHeight="1" x14ac:dyDescent="0.2">
      <c r="B584" s="166"/>
      <c r="G584" s="166"/>
    </row>
    <row r="585" spans="2:7" ht="12.75" customHeight="1" x14ac:dyDescent="0.2">
      <c r="B585" s="166"/>
      <c r="G585" s="166"/>
    </row>
    <row r="586" spans="2:7" ht="12.75" customHeight="1" x14ac:dyDescent="0.2">
      <c r="B586" s="166"/>
      <c r="G586" s="166"/>
    </row>
    <row r="587" spans="2:7" ht="12.75" customHeight="1" x14ac:dyDescent="0.2">
      <c r="B587" s="166"/>
      <c r="G587" s="166"/>
    </row>
    <row r="588" spans="2:7" ht="12.75" customHeight="1" x14ac:dyDescent="0.2">
      <c r="B588" s="166"/>
      <c r="G588" s="166"/>
    </row>
    <row r="589" spans="2:7" ht="12.75" customHeight="1" x14ac:dyDescent="0.2">
      <c r="B589" s="166"/>
      <c r="G589" s="166"/>
    </row>
    <row r="590" spans="2:7" ht="12.75" customHeight="1" x14ac:dyDescent="0.2">
      <c r="B590" s="166"/>
      <c r="G590" s="166"/>
    </row>
    <row r="591" spans="2:7" ht="12.75" customHeight="1" x14ac:dyDescent="0.2">
      <c r="B591" s="166"/>
      <c r="G591" s="166"/>
    </row>
    <row r="592" spans="2:7" ht="12.75" customHeight="1" x14ac:dyDescent="0.2">
      <c r="B592" s="166"/>
      <c r="G592" s="166"/>
    </row>
    <row r="593" spans="2:7" ht="12.75" customHeight="1" x14ac:dyDescent="0.2">
      <c r="B593" s="166"/>
      <c r="G593" s="166"/>
    </row>
    <row r="594" spans="2:7" ht="12.75" customHeight="1" x14ac:dyDescent="0.2">
      <c r="B594" s="166"/>
      <c r="G594" s="166"/>
    </row>
    <row r="595" spans="2:7" ht="12.75" customHeight="1" x14ac:dyDescent="0.2">
      <c r="B595" s="166"/>
      <c r="G595" s="166"/>
    </row>
    <row r="596" spans="2:7" ht="12.75" customHeight="1" x14ac:dyDescent="0.2">
      <c r="B596" s="166"/>
      <c r="G596" s="166"/>
    </row>
    <row r="597" spans="2:7" ht="12.75" customHeight="1" x14ac:dyDescent="0.2">
      <c r="B597" s="166"/>
      <c r="G597" s="166"/>
    </row>
    <row r="598" spans="2:7" ht="12.75" customHeight="1" x14ac:dyDescent="0.2">
      <c r="B598" s="166"/>
      <c r="G598" s="166"/>
    </row>
    <row r="599" spans="2:7" ht="12.75" customHeight="1" x14ac:dyDescent="0.2">
      <c r="B599" s="166"/>
      <c r="G599" s="166"/>
    </row>
    <row r="600" spans="2:7" ht="12.75" customHeight="1" x14ac:dyDescent="0.2">
      <c r="B600" s="166"/>
      <c r="G600" s="166"/>
    </row>
    <row r="601" spans="2:7" ht="12.75" customHeight="1" x14ac:dyDescent="0.2">
      <c r="B601" s="166"/>
      <c r="G601" s="166"/>
    </row>
    <row r="602" spans="2:7" ht="12.75" customHeight="1" x14ac:dyDescent="0.2">
      <c r="B602" s="166"/>
      <c r="G602" s="166"/>
    </row>
    <row r="603" spans="2:7" ht="12.75" customHeight="1" x14ac:dyDescent="0.2">
      <c r="B603" s="166"/>
      <c r="G603" s="166"/>
    </row>
    <row r="604" spans="2:7" ht="12.75" customHeight="1" x14ac:dyDescent="0.2">
      <c r="B604" s="166"/>
      <c r="G604" s="166"/>
    </row>
    <row r="605" spans="2:7" ht="12.75" customHeight="1" x14ac:dyDescent="0.2">
      <c r="B605" s="166"/>
      <c r="G605" s="166"/>
    </row>
    <row r="606" spans="2:7" ht="12.75" customHeight="1" x14ac:dyDescent="0.2">
      <c r="B606" s="166"/>
      <c r="G606" s="166"/>
    </row>
    <row r="607" spans="2:7" ht="12.75" customHeight="1" x14ac:dyDescent="0.2">
      <c r="B607" s="166"/>
      <c r="G607" s="166"/>
    </row>
    <row r="608" spans="2:7" ht="12.75" customHeight="1" x14ac:dyDescent="0.2">
      <c r="B608" s="166"/>
      <c r="G608" s="166"/>
    </row>
    <row r="609" spans="2:7" ht="12.75" customHeight="1" x14ac:dyDescent="0.2">
      <c r="B609" s="166"/>
      <c r="G609" s="166"/>
    </row>
    <row r="610" spans="2:7" ht="12.75" customHeight="1" x14ac:dyDescent="0.2">
      <c r="B610" s="166"/>
      <c r="G610" s="166"/>
    </row>
    <row r="611" spans="2:7" ht="12.75" customHeight="1" x14ac:dyDescent="0.2">
      <c r="B611" s="166"/>
      <c r="G611" s="166"/>
    </row>
    <row r="612" spans="2:7" ht="12.75" customHeight="1" x14ac:dyDescent="0.2">
      <c r="B612" s="166"/>
      <c r="G612" s="166"/>
    </row>
    <row r="613" spans="2:7" ht="12.75" customHeight="1" x14ac:dyDescent="0.2">
      <c r="B613" s="166"/>
      <c r="G613" s="166"/>
    </row>
    <row r="614" spans="2:7" ht="12.75" customHeight="1" x14ac:dyDescent="0.2">
      <c r="B614" s="166"/>
      <c r="G614" s="166"/>
    </row>
    <row r="615" spans="2:7" ht="12.75" customHeight="1" x14ac:dyDescent="0.2">
      <c r="B615" s="166"/>
      <c r="G615" s="166"/>
    </row>
    <row r="616" spans="2:7" ht="12.75" customHeight="1" x14ac:dyDescent="0.2">
      <c r="B616" s="166"/>
      <c r="G616" s="166"/>
    </row>
    <row r="617" spans="2:7" ht="12.75" customHeight="1" x14ac:dyDescent="0.2">
      <c r="B617" s="166"/>
      <c r="G617" s="166"/>
    </row>
    <row r="618" spans="2:7" ht="12.75" customHeight="1" x14ac:dyDescent="0.2">
      <c r="B618" s="166"/>
      <c r="G618" s="166"/>
    </row>
    <row r="619" spans="2:7" ht="12.75" customHeight="1" x14ac:dyDescent="0.2">
      <c r="B619" s="166"/>
      <c r="G619" s="166"/>
    </row>
    <row r="620" spans="2:7" ht="12.75" customHeight="1" x14ac:dyDescent="0.2">
      <c r="B620" s="166"/>
      <c r="G620" s="166"/>
    </row>
    <row r="621" spans="2:7" ht="12.75" customHeight="1" x14ac:dyDescent="0.2">
      <c r="B621" s="166"/>
      <c r="G621" s="166"/>
    </row>
    <row r="622" spans="2:7" ht="12.75" customHeight="1" x14ac:dyDescent="0.2">
      <c r="B622" s="166"/>
      <c r="G622" s="166"/>
    </row>
    <row r="623" spans="2:7" ht="12.75" customHeight="1" x14ac:dyDescent="0.2">
      <c r="B623" s="166"/>
      <c r="G623" s="166"/>
    </row>
    <row r="624" spans="2:7" ht="12.75" customHeight="1" x14ac:dyDescent="0.2">
      <c r="B624" s="166"/>
      <c r="G624" s="166"/>
    </row>
    <row r="625" spans="2:7" ht="12.75" customHeight="1" x14ac:dyDescent="0.2">
      <c r="B625" s="166"/>
      <c r="G625" s="166"/>
    </row>
    <row r="626" spans="2:7" ht="12.75" customHeight="1" x14ac:dyDescent="0.2">
      <c r="B626" s="166"/>
      <c r="G626" s="166"/>
    </row>
    <row r="627" spans="2:7" ht="12.75" customHeight="1" x14ac:dyDescent="0.2">
      <c r="B627" s="166"/>
      <c r="G627" s="166"/>
    </row>
    <row r="628" spans="2:7" ht="12.75" customHeight="1" x14ac:dyDescent="0.2">
      <c r="B628" s="166"/>
      <c r="G628" s="166"/>
    </row>
    <row r="629" spans="2:7" ht="12.75" customHeight="1" x14ac:dyDescent="0.2">
      <c r="B629" s="166"/>
      <c r="G629" s="166"/>
    </row>
    <row r="630" spans="2:7" ht="12.75" customHeight="1" x14ac:dyDescent="0.2">
      <c r="B630" s="166"/>
      <c r="G630" s="166"/>
    </row>
    <row r="631" spans="2:7" ht="12.75" customHeight="1" x14ac:dyDescent="0.2">
      <c r="B631" s="166"/>
      <c r="G631" s="166"/>
    </row>
    <row r="632" spans="2:7" ht="12.75" customHeight="1" x14ac:dyDescent="0.2">
      <c r="B632" s="166"/>
      <c r="G632" s="166"/>
    </row>
    <row r="633" spans="2:7" ht="12.75" customHeight="1" x14ac:dyDescent="0.2">
      <c r="B633" s="166"/>
      <c r="G633" s="166"/>
    </row>
    <row r="634" spans="2:7" ht="12.75" customHeight="1" x14ac:dyDescent="0.2">
      <c r="B634" s="166"/>
      <c r="G634" s="166"/>
    </row>
    <row r="635" spans="2:7" ht="12.75" customHeight="1" x14ac:dyDescent="0.2">
      <c r="B635" s="166"/>
      <c r="G635" s="166"/>
    </row>
    <row r="636" spans="2:7" ht="12.75" customHeight="1" x14ac:dyDescent="0.2">
      <c r="B636" s="166"/>
      <c r="G636" s="166"/>
    </row>
    <row r="637" spans="2:7" ht="12.75" customHeight="1" x14ac:dyDescent="0.2">
      <c r="B637" s="166"/>
      <c r="G637" s="166"/>
    </row>
    <row r="638" spans="2:7" ht="12.75" customHeight="1" x14ac:dyDescent="0.2">
      <c r="B638" s="166"/>
      <c r="G638" s="166"/>
    </row>
    <row r="639" spans="2:7" ht="12.75" customHeight="1" x14ac:dyDescent="0.2">
      <c r="B639" s="166"/>
      <c r="G639" s="166"/>
    </row>
    <row r="640" spans="2:7" ht="12.75" customHeight="1" x14ac:dyDescent="0.2">
      <c r="B640" s="166"/>
      <c r="G640" s="166"/>
    </row>
    <row r="641" spans="2:7" ht="12.75" customHeight="1" x14ac:dyDescent="0.2">
      <c r="B641" s="166"/>
      <c r="G641" s="166"/>
    </row>
    <row r="642" spans="2:7" ht="12.75" customHeight="1" x14ac:dyDescent="0.2">
      <c r="B642" s="166"/>
      <c r="G642" s="166"/>
    </row>
    <row r="643" spans="2:7" ht="12.75" customHeight="1" x14ac:dyDescent="0.2">
      <c r="B643" s="166"/>
      <c r="G643" s="166"/>
    </row>
    <row r="644" spans="2:7" ht="12.75" customHeight="1" x14ac:dyDescent="0.2">
      <c r="B644" s="166"/>
      <c r="G644" s="166"/>
    </row>
    <row r="645" spans="2:7" ht="12.75" customHeight="1" x14ac:dyDescent="0.2">
      <c r="B645" s="166"/>
      <c r="G645" s="166"/>
    </row>
    <row r="646" spans="2:7" ht="12.75" customHeight="1" x14ac:dyDescent="0.2">
      <c r="B646" s="166"/>
      <c r="G646" s="166"/>
    </row>
    <row r="647" spans="2:7" ht="12.75" customHeight="1" x14ac:dyDescent="0.2">
      <c r="B647" s="166"/>
      <c r="G647" s="166"/>
    </row>
    <row r="648" spans="2:7" ht="12.75" customHeight="1" x14ac:dyDescent="0.2">
      <c r="B648" s="166"/>
      <c r="G648" s="166"/>
    </row>
    <row r="649" spans="2:7" ht="12.75" customHeight="1" x14ac:dyDescent="0.2">
      <c r="B649" s="166"/>
      <c r="G649" s="166"/>
    </row>
    <row r="650" spans="2:7" ht="12.75" customHeight="1" x14ac:dyDescent="0.2">
      <c r="B650" s="166"/>
      <c r="G650" s="166"/>
    </row>
    <row r="651" spans="2:7" ht="12.75" customHeight="1" x14ac:dyDescent="0.2">
      <c r="B651" s="166"/>
      <c r="G651" s="166"/>
    </row>
    <row r="652" spans="2:7" ht="12.75" customHeight="1" x14ac:dyDescent="0.2">
      <c r="B652" s="166"/>
      <c r="G652" s="166"/>
    </row>
    <row r="653" spans="2:7" ht="12.75" customHeight="1" x14ac:dyDescent="0.2">
      <c r="B653" s="166"/>
      <c r="G653" s="166"/>
    </row>
    <row r="654" spans="2:7" ht="12.75" customHeight="1" x14ac:dyDescent="0.2">
      <c r="B654" s="166"/>
      <c r="G654" s="166"/>
    </row>
    <row r="655" spans="2:7" ht="12.75" customHeight="1" x14ac:dyDescent="0.2">
      <c r="B655" s="166"/>
      <c r="G655" s="166"/>
    </row>
    <row r="656" spans="2:7" ht="12.75" customHeight="1" x14ac:dyDescent="0.2">
      <c r="B656" s="166"/>
      <c r="G656" s="166"/>
    </row>
    <row r="657" spans="2:7" ht="12.75" customHeight="1" x14ac:dyDescent="0.2">
      <c r="B657" s="166"/>
      <c r="G657" s="166"/>
    </row>
    <row r="658" spans="2:7" ht="12.75" customHeight="1" x14ac:dyDescent="0.2">
      <c r="B658" s="166"/>
      <c r="G658" s="166"/>
    </row>
    <row r="659" spans="2:7" ht="12.75" customHeight="1" x14ac:dyDescent="0.2">
      <c r="B659" s="166"/>
      <c r="G659" s="166"/>
    </row>
    <row r="660" spans="2:7" ht="12.75" customHeight="1" x14ac:dyDescent="0.2">
      <c r="B660" s="166"/>
      <c r="G660" s="166"/>
    </row>
    <row r="661" spans="2:7" ht="12.75" customHeight="1" x14ac:dyDescent="0.2">
      <c r="B661" s="166"/>
      <c r="G661" s="166"/>
    </row>
    <row r="662" spans="2:7" ht="12.75" customHeight="1" x14ac:dyDescent="0.2">
      <c r="B662" s="166"/>
      <c r="G662" s="166"/>
    </row>
    <row r="663" spans="2:7" ht="12.75" customHeight="1" x14ac:dyDescent="0.2">
      <c r="B663" s="166"/>
      <c r="G663" s="166"/>
    </row>
    <row r="664" spans="2:7" ht="12.75" customHeight="1" x14ac:dyDescent="0.2">
      <c r="B664" s="166"/>
      <c r="G664" s="166"/>
    </row>
    <row r="665" spans="2:7" ht="12.75" customHeight="1" x14ac:dyDescent="0.2">
      <c r="B665" s="166"/>
      <c r="G665" s="166"/>
    </row>
    <row r="666" spans="2:7" ht="12.75" customHeight="1" x14ac:dyDescent="0.2">
      <c r="B666" s="166"/>
      <c r="G666" s="166"/>
    </row>
    <row r="667" spans="2:7" ht="12.75" customHeight="1" x14ac:dyDescent="0.2">
      <c r="B667" s="166"/>
      <c r="G667" s="166"/>
    </row>
    <row r="668" spans="2:7" ht="12.75" customHeight="1" x14ac:dyDescent="0.2">
      <c r="B668" s="166"/>
      <c r="G668" s="166"/>
    </row>
    <row r="669" spans="2:7" ht="12.75" customHeight="1" x14ac:dyDescent="0.2">
      <c r="B669" s="166"/>
      <c r="G669" s="166"/>
    </row>
    <row r="670" spans="2:7" ht="12.75" customHeight="1" x14ac:dyDescent="0.2">
      <c r="B670" s="166"/>
      <c r="G670" s="166"/>
    </row>
    <row r="671" spans="2:7" ht="12.75" customHeight="1" x14ac:dyDescent="0.2">
      <c r="B671" s="166"/>
      <c r="G671" s="166"/>
    </row>
    <row r="672" spans="2:7" ht="12.75" customHeight="1" x14ac:dyDescent="0.2">
      <c r="B672" s="166"/>
      <c r="G672" s="166"/>
    </row>
    <row r="673" spans="2:7" ht="12.75" customHeight="1" x14ac:dyDescent="0.2">
      <c r="B673" s="166"/>
      <c r="G673" s="166"/>
    </row>
    <row r="674" spans="2:7" ht="12.75" customHeight="1" x14ac:dyDescent="0.2">
      <c r="B674" s="166"/>
      <c r="G674" s="166"/>
    </row>
    <row r="675" spans="2:7" ht="12.75" customHeight="1" x14ac:dyDescent="0.2">
      <c r="B675" s="166"/>
      <c r="G675" s="166"/>
    </row>
    <row r="676" spans="2:7" ht="12.75" customHeight="1" x14ac:dyDescent="0.2">
      <c r="B676" s="166"/>
      <c r="G676" s="166"/>
    </row>
    <row r="677" spans="2:7" ht="12.75" customHeight="1" x14ac:dyDescent="0.2">
      <c r="B677" s="166"/>
      <c r="G677" s="166"/>
    </row>
    <row r="678" spans="2:7" ht="12.75" customHeight="1" x14ac:dyDescent="0.2">
      <c r="B678" s="166"/>
      <c r="G678" s="166"/>
    </row>
    <row r="679" spans="2:7" ht="12.75" customHeight="1" x14ac:dyDescent="0.2">
      <c r="B679" s="166"/>
      <c r="G679" s="166"/>
    </row>
    <row r="680" spans="2:7" ht="12.75" customHeight="1" x14ac:dyDescent="0.2">
      <c r="B680" s="166"/>
      <c r="G680" s="166"/>
    </row>
    <row r="681" spans="2:7" ht="12.75" customHeight="1" x14ac:dyDescent="0.2">
      <c r="B681" s="166"/>
      <c r="G681" s="166"/>
    </row>
    <row r="682" spans="2:7" ht="12.75" customHeight="1" x14ac:dyDescent="0.2">
      <c r="B682" s="166"/>
      <c r="G682" s="166"/>
    </row>
    <row r="683" spans="2:7" ht="12.75" customHeight="1" x14ac:dyDescent="0.2">
      <c r="B683" s="166"/>
      <c r="G683" s="166"/>
    </row>
    <row r="684" spans="2:7" ht="12.75" customHeight="1" x14ac:dyDescent="0.2">
      <c r="B684" s="166"/>
      <c r="G684" s="166"/>
    </row>
    <row r="685" spans="2:7" ht="12.75" customHeight="1" x14ac:dyDescent="0.2">
      <c r="B685" s="166"/>
      <c r="G685" s="166"/>
    </row>
    <row r="686" spans="2:7" ht="12.75" customHeight="1" x14ac:dyDescent="0.2">
      <c r="B686" s="166"/>
      <c r="G686" s="166"/>
    </row>
    <row r="687" spans="2:7" ht="12.75" customHeight="1" x14ac:dyDescent="0.2">
      <c r="B687" s="166"/>
      <c r="G687" s="166"/>
    </row>
    <row r="688" spans="2:7" ht="12.75" customHeight="1" x14ac:dyDescent="0.2">
      <c r="B688" s="166"/>
      <c r="G688" s="166"/>
    </row>
    <row r="689" spans="2:7" ht="12.75" customHeight="1" x14ac:dyDescent="0.2">
      <c r="B689" s="166"/>
      <c r="G689" s="166"/>
    </row>
    <row r="690" spans="2:7" ht="12.75" customHeight="1" x14ac:dyDescent="0.2">
      <c r="B690" s="166"/>
      <c r="G690" s="166"/>
    </row>
    <row r="691" spans="2:7" ht="12.75" customHeight="1" x14ac:dyDescent="0.2">
      <c r="B691" s="166"/>
      <c r="G691" s="166"/>
    </row>
    <row r="692" spans="2:7" ht="12.75" customHeight="1" x14ac:dyDescent="0.2">
      <c r="B692" s="166"/>
      <c r="G692" s="166"/>
    </row>
    <row r="693" spans="2:7" ht="12.75" customHeight="1" x14ac:dyDescent="0.2">
      <c r="B693" s="166"/>
      <c r="G693" s="166"/>
    </row>
    <row r="694" spans="2:7" ht="12.75" customHeight="1" x14ac:dyDescent="0.2">
      <c r="B694" s="166"/>
      <c r="G694" s="166"/>
    </row>
    <row r="695" spans="2:7" ht="12.75" customHeight="1" x14ac:dyDescent="0.2">
      <c r="B695" s="166"/>
      <c r="G695" s="166"/>
    </row>
    <row r="696" spans="2:7" ht="12.75" customHeight="1" x14ac:dyDescent="0.2">
      <c r="B696" s="166"/>
      <c r="G696" s="166"/>
    </row>
    <row r="697" spans="2:7" ht="12.75" customHeight="1" x14ac:dyDescent="0.2">
      <c r="B697" s="166"/>
      <c r="G697" s="166"/>
    </row>
    <row r="698" spans="2:7" ht="12.75" customHeight="1" x14ac:dyDescent="0.2">
      <c r="B698" s="166"/>
      <c r="G698" s="166"/>
    </row>
    <row r="699" spans="2:7" ht="12.75" customHeight="1" x14ac:dyDescent="0.2">
      <c r="B699" s="166"/>
      <c r="G699" s="166"/>
    </row>
    <row r="700" spans="2:7" ht="12.75" customHeight="1" x14ac:dyDescent="0.2">
      <c r="B700" s="166"/>
      <c r="G700" s="166"/>
    </row>
    <row r="701" spans="2:7" ht="12.75" customHeight="1" x14ac:dyDescent="0.2">
      <c r="B701" s="166"/>
      <c r="G701" s="166"/>
    </row>
    <row r="702" spans="2:7" ht="12.75" customHeight="1" x14ac:dyDescent="0.2">
      <c r="B702" s="166"/>
      <c r="G702" s="166"/>
    </row>
    <row r="703" spans="2:7" ht="12.75" customHeight="1" x14ac:dyDescent="0.2">
      <c r="B703" s="166"/>
      <c r="G703" s="166"/>
    </row>
    <row r="704" spans="2:7" ht="12.75" customHeight="1" x14ac:dyDescent="0.2">
      <c r="B704" s="166"/>
      <c r="G704" s="166"/>
    </row>
    <row r="705" spans="2:7" ht="12.75" customHeight="1" x14ac:dyDescent="0.2">
      <c r="B705" s="166"/>
      <c r="G705" s="166"/>
    </row>
    <row r="706" spans="2:7" ht="12.75" customHeight="1" x14ac:dyDescent="0.2">
      <c r="B706" s="166"/>
      <c r="G706" s="166"/>
    </row>
    <row r="707" spans="2:7" ht="12.75" customHeight="1" x14ac:dyDescent="0.2">
      <c r="B707" s="166"/>
      <c r="G707" s="166"/>
    </row>
    <row r="708" spans="2:7" ht="12.75" customHeight="1" x14ac:dyDescent="0.2">
      <c r="B708" s="166"/>
      <c r="G708" s="166"/>
    </row>
    <row r="709" spans="2:7" ht="12.75" customHeight="1" x14ac:dyDescent="0.2">
      <c r="B709" s="166"/>
      <c r="G709" s="166"/>
    </row>
    <row r="710" spans="2:7" ht="12.75" customHeight="1" x14ac:dyDescent="0.2">
      <c r="B710" s="166"/>
      <c r="G710" s="166"/>
    </row>
    <row r="711" spans="2:7" ht="12.75" customHeight="1" x14ac:dyDescent="0.2">
      <c r="B711" s="166"/>
      <c r="G711" s="166"/>
    </row>
    <row r="712" spans="2:7" ht="12.75" customHeight="1" x14ac:dyDescent="0.2">
      <c r="B712" s="166"/>
      <c r="G712" s="166"/>
    </row>
    <row r="713" spans="2:7" ht="12.75" customHeight="1" x14ac:dyDescent="0.2">
      <c r="B713" s="166"/>
      <c r="G713" s="166"/>
    </row>
    <row r="714" spans="2:7" ht="12.75" customHeight="1" x14ac:dyDescent="0.2">
      <c r="B714" s="166"/>
      <c r="G714" s="166"/>
    </row>
    <row r="715" spans="2:7" ht="12.75" customHeight="1" x14ac:dyDescent="0.2">
      <c r="B715" s="166"/>
      <c r="G715" s="166"/>
    </row>
    <row r="716" spans="2:7" ht="12.75" customHeight="1" x14ac:dyDescent="0.2">
      <c r="B716" s="166"/>
      <c r="G716" s="166"/>
    </row>
    <row r="717" spans="2:7" ht="12.75" customHeight="1" x14ac:dyDescent="0.2">
      <c r="B717" s="166"/>
      <c r="G717" s="166"/>
    </row>
    <row r="718" spans="2:7" ht="12.75" customHeight="1" x14ac:dyDescent="0.2">
      <c r="B718" s="166"/>
      <c r="G718" s="166"/>
    </row>
    <row r="719" spans="2:7" ht="12.75" customHeight="1" x14ac:dyDescent="0.2">
      <c r="B719" s="166"/>
      <c r="G719" s="166"/>
    </row>
    <row r="720" spans="2:7" ht="12.75" customHeight="1" x14ac:dyDescent="0.2">
      <c r="B720" s="166"/>
      <c r="G720" s="166"/>
    </row>
    <row r="721" spans="2:7" ht="12.75" customHeight="1" x14ac:dyDescent="0.2">
      <c r="B721" s="166"/>
      <c r="G721" s="166"/>
    </row>
    <row r="722" spans="2:7" ht="12.75" customHeight="1" x14ac:dyDescent="0.2">
      <c r="B722" s="166"/>
      <c r="G722" s="166"/>
    </row>
    <row r="723" spans="2:7" ht="12.75" customHeight="1" x14ac:dyDescent="0.2">
      <c r="B723" s="166"/>
      <c r="G723" s="166"/>
    </row>
    <row r="724" spans="2:7" ht="12.75" customHeight="1" x14ac:dyDescent="0.2">
      <c r="B724" s="166"/>
      <c r="G724" s="166"/>
    </row>
    <row r="725" spans="2:7" ht="12.75" customHeight="1" x14ac:dyDescent="0.2">
      <c r="B725" s="166"/>
      <c r="G725" s="166"/>
    </row>
    <row r="726" spans="2:7" ht="12.75" customHeight="1" x14ac:dyDescent="0.2">
      <c r="B726" s="166"/>
      <c r="G726" s="166"/>
    </row>
    <row r="727" spans="2:7" ht="12.75" customHeight="1" x14ac:dyDescent="0.2">
      <c r="B727" s="166"/>
      <c r="G727" s="166"/>
    </row>
    <row r="728" spans="2:7" ht="12.75" customHeight="1" x14ac:dyDescent="0.2">
      <c r="B728" s="166"/>
      <c r="G728" s="166"/>
    </row>
    <row r="729" spans="2:7" ht="12.75" customHeight="1" x14ac:dyDescent="0.2">
      <c r="B729" s="166"/>
      <c r="G729" s="166"/>
    </row>
    <row r="730" spans="2:7" ht="12.75" customHeight="1" x14ac:dyDescent="0.2">
      <c r="B730" s="166"/>
      <c r="G730" s="166"/>
    </row>
    <row r="731" spans="2:7" ht="12.75" customHeight="1" x14ac:dyDescent="0.2">
      <c r="B731" s="166"/>
      <c r="G731" s="166"/>
    </row>
    <row r="732" spans="2:7" ht="12.75" customHeight="1" x14ac:dyDescent="0.2">
      <c r="B732" s="166"/>
      <c r="G732" s="166"/>
    </row>
    <row r="733" spans="2:7" ht="12.75" customHeight="1" x14ac:dyDescent="0.2">
      <c r="B733" s="166"/>
      <c r="G733" s="166"/>
    </row>
    <row r="734" spans="2:7" ht="12.75" customHeight="1" x14ac:dyDescent="0.2">
      <c r="B734" s="166"/>
      <c r="G734" s="166"/>
    </row>
    <row r="735" spans="2:7" ht="12.75" customHeight="1" x14ac:dyDescent="0.2">
      <c r="B735" s="166"/>
      <c r="G735" s="166"/>
    </row>
    <row r="736" spans="2:7" ht="12.75" customHeight="1" x14ac:dyDescent="0.2">
      <c r="B736" s="166"/>
      <c r="G736" s="166"/>
    </row>
    <row r="737" spans="2:7" ht="12.75" customHeight="1" x14ac:dyDescent="0.2">
      <c r="B737" s="166"/>
      <c r="G737" s="166"/>
    </row>
    <row r="738" spans="2:7" ht="12.75" customHeight="1" x14ac:dyDescent="0.2">
      <c r="B738" s="166"/>
      <c r="G738" s="166"/>
    </row>
    <row r="739" spans="2:7" ht="12.75" customHeight="1" x14ac:dyDescent="0.2">
      <c r="B739" s="166"/>
      <c r="G739" s="166"/>
    </row>
    <row r="740" spans="2:7" ht="12.75" customHeight="1" x14ac:dyDescent="0.2">
      <c r="B740" s="166"/>
      <c r="G740" s="166"/>
    </row>
    <row r="741" spans="2:7" ht="12.75" customHeight="1" x14ac:dyDescent="0.2">
      <c r="B741" s="166"/>
      <c r="G741" s="166"/>
    </row>
    <row r="742" spans="2:7" ht="12.75" customHeight="1" x14ac:dyDescent="0.2">
      <c r="B742" s="166"/>
      <c r="G742" s="166"/>
    </row>
    <row r="743" spans="2:7" ht="12.75" customHeight="1" x14ac:dyDescent="0.2">
      <c r="B743" s="166"/>
      <c r="G743" s="166"/>
    </row>
    <row r="744" spans="2:7" ht="12.75" customHeight="1" x14ac:dyDescent="0.2">
      <c r="B744" s="166"/>
      <c r="G744" s="166"/>
    </row>
    <row r="745" spans="2:7" ht="12.75" customHeight="1" x14ac:dyDescent="0.2">
      <c r="B745" s="166"/>
      <c r="G745" s="166"/>
    </row>
    <row r="746" spans="2:7" ht="12.75" customHeight="1" x14ac:dyDescent="0.2">
      <c r="B746" s="166"/>
      <c r="G746" s="166"/>
    </row>
    <row r="747" spans="2:7" ht="12.75" customHeight="1" x14ac:dyDescent="0.2">
      <c r="B747" s="166"/>
      <c r="G747" s="166"/>
    </row>
    <row r="748" spans="2:7" ht="12.75" customHeight="1" x14ac:dyDescent="0.2">
      <c r="B748" s="166"/>
      <c r="G748" s="166"/>
    </row>
    <row r="749" spans="2:7" ht="12.75" customHeight="1" x14ac:dyDescent="0.2">
      <c r="B749" s="166"/>
      <c r="G749" s="166"/>
    </row>
    <row r="750" spans="2:7" ht="12.75" customHeight="1" x14ac:dyDescent="0.2">
      <c r="B750" s="166"/>
      <c r="G750" s="166"/>
    </row>
    <row r="751" spans="2:7" ht="12.75" customHeight="1" x14ac:dyDescent="0.2">
      <c r="B751" s="166"/>
      <c r="G751" s="166"/>
    </row>
    <row r="752" spans="2:7" ht="12.75" customHeight="1" x14ac:dyDescent="0.2">
      <c r="B752" s="166"/>
      <c r="G752" s="166"/>
    </row>
    <row r="753" spans="2:7" ht="12.75" customHeight="1" x14ac:dyDescent="0.2">
      <c r="B753" s="166"/>
      <c r="G753" s="166"/>
    </row>
    <row r="754" spans="2:7" ht="12.75" customHeight="1" x14ac:dyDescent="0.2">
      <c r="B754" s="166"/>
      <c r="G754" s="166"/>
    </row>
    <row r="755" spans="2:7" ht="12.75" customHeight="1" x14ac:dyDescent="0.2">
      <c r="B755" s="166"/>
      <c r="G755" s="166"/>
    </row>
    <row r="756" spans="2:7" ht="12.75" customHeight="1" x14ac:dyDescent="0.2">
      <c r="B756" s="166"/>
      <c r="G756" s="166"/>
    </row>
    <row r="757" spans="2:7" ht="12.75" customHeight="1" x14ac:dyDescent="0.2">
      <c r="B757" s="166"/>
      <c r="G757" s="166"/>
    </row>
    <row r="758" spans="2:7" ht="12.75" customHeight="1" x14ac:dyDescent="0.2">
      <c r="B758" s="166"/>
      <c r="G758" s="166"/>
    </row>
    <row r="759" spans="2:7" ht="12.75" customHeight="1" x14ac:dyDescent="0.2">
      <c r="B759" s="166"/>
      <c r="G759" s="166"/>
    </row>
    <row r="760" spans="2:7" ht="12.75" customHeight="1" x14ac:dyDescent="0.2">
      <c r="B760" s="166"/>
      <c r="G760" s="166"/>
    </row>
    <row r="761" spans="2:7" ht="12.75" customHeight="1" x14ac:dyDescent="0.2">
      <c r="B761" s="166"/>
      <c r="G761" s="166"/>
    </row>
    <row r="762" spans="2:7" ht="12.75" customHeight="1" x14ac:dyDescent="0.2">
      <c r="B762" s="166"/>
      <c r="G762" s="166"/>
    </row>
    <row r="763" spans="2:7" ht="12.75" customHeight="1" x14ac:dyDescent="0.2">
      <c r="B763" s="166"/>
      <c r="G763" s="166"/>
    </row>
    <row r="764" spans="2:7" ht="12.75" customHeight="1" x14ac:dyDescent="0.2">
      <c r="B764" s="166"/>
      <c r="G764" s="166"/>
    </row>
    <row r="765" spans="2:7" ht="12.75" customHeight="1" x14ac:dyDescent="0.2">
      <c r="B765" s="166"/>
      <c r="G765" s="166"/>
    </row>
    <row r="766" spans="2:7" ht="12.75" customHeight="1" x14ac:dyDescent="0.2">
      <c r="B766" s="166"/>
      <c r="G766" s="166"/>
    </row>
    <row r="767" spans="2:7" ht="12.75" customHeight="1" x14ac:dyDescent="0.2">
      <c r="B767" s="166"/>
      <c r="G767" s="166"/>
    </row>
    <row r="768" spans="2:7" ht="12.75" customHeight="1" x14ac:dyDescent="0.2">
      <c r="B768" s="166"/>
      <c r="G768" s="166"/>
    </row>
    <row r="769" spans="2:7" ht="12.75" customHeight="1" x14ac:dyDescent="0.2">
      <c r="B769" s="166"/>
      <c r="G769" s="166"/>
    </row>
    <row r="770" spans="2:7" ht="12.75" customHeight="1" x14ac:dyDescent="0.2">
      <c r="B770" s="166"/>
      <c r="G770" s="166"/>
    </row>
    <row r="771" spans="2:7" ht="12.75" customHeight="1" x14ac:dyDescent="0.2">
      <c r="B771" s="166"/>
      <c r="G771" s="166"/>
    </row>
    <row r="772" spans="2:7" ht="12.75" customHeight="1" x14ac:dyDescent="0.2">
      <c r="B772" s="166"/>
      <c r="G772" s="166"/>
    </row>
    <row r="773" spans="2:7" ht="12.75" customHeight="1" x14ac:dyDescent="0.2">
      <c r="B773" s="166"/>
      <c r="G773" s="166"/>
    </row>
    <row r="774" spans="2:7" ht="12.75" customHeight="1" x14ac:dyDescent="0.2">
      <c r="B774" s="166"/>
      <c r="G774" s="166"/>
    </row>
    <row r="775" spans="2:7" ht="12.75" customHeight="1" x14ac:dyDescent="0.2">
      <c r="B775" s="166"/>
      <c r="G775" s="166"/>
    </row>
    <row r="776" spans="2:7" ht="12.75" customHeight="1" x14ac:dyDescent="0.2">
      <c r="B776" s="166"/>
      <c r="G776" s="166"/>
    </row>
    <row r="777" spans="2:7" ht="12.75" customHeight="1" x14ac:dyDescent="0.2">
      <c r="B777" s="166"/>
      <c r="G777" s="166"/>
    </row>
    <row r="778" spans="2:7" ht="12.75" customHeight="1" x14ac:dyDescent="0.2">
      <c r="B778" s="166"/>
      <c r="G778" s="166"/>
    </row>
    <row r="779" spans="2:7" ht="12.75" customHeight="1" x14ac:dyDescent="0.2">
      <c r="B779" s="166"/>
      <c r="G779" s="166"/>
    </row>
    <row r="780" spans="2:7" ht="12.75" customHeight="1" x14ac:dyDescent="0.2">
      <c r="B780" s="166"/>
      <c r="G780" s="166"/>
    </row>
    <row r="781" spans="2:7" ht="12.75" customHeight="1" x14ac:dyDescent="0.2">
      <c r="B781" s="166"/>
      <c r="G781" s="166"/>
    </row>
    <row r="782" spans="2:7" ht="12.75" customHeight="1" x14ac:dyDescent="0.2">
      <c r="B782" s="166"/>
      <c r="G782" s="166"/>
    </row>
    <row r="783" spans="2:7" ht="12.75" customHeight="1" x14ac:dyDescent="0.2">
      <c r="B783" s="166"/>
      <c r="G783" s="166"/>
    </row>
    <row r="784" spans="2:7" ht="12.75" customHeight="1" x14ac:dyDescent="0.2">
      <c r="B784" s="166"/>
      <c r="G784" s="166"/>
    </row>
    <row r="785" spans="2:7" ht="12.75" customHeight="1" x14ac:dyDescent="0.2">
      <c r="B785" s="166"/>
      <c r="G785" s="166"/>
    </row>
    <row r="786" spans="2:7" ht="12.75" customHeight="1" x14ac:dyDescent="0.2">
      <c r="B786" s="166"/>
      <c r="G786" s="166"/>
    </row>
    <row r="787" spans="2:7" ht="12.75" customHeight="1" x14ac:dyDescent="0.2">
      <c r="B787" s="166"/>
      <c r="G787" s="166"/>
    </row>
    <row r="788" spans="2:7" ht="12.75" customHeight="1" x14ac:dyDescent="0.2">
      <c r="B788" s="166"/>
      <c r="G788" s="166"/>
    </row>
    <row r="789" spans="2:7" ht="12.75" customHeight="1" x14ac:dyDescent="0.2">
      <c r="B789" s="166"/>
      <c r="G789" s="166"/>
    </row>
    <row r="790" spans="2:7" ht="12.75" customHeight="1" x14ac:dyDescent="0.2">
      <c r="B790" s="166"/>
      <c r="G790" s="166"/>
    </row>
    <row r="791" spans="2:7" ht="12.75" customHeight="1" x14ac:dyDescent="0.2">
      <c r="B791" s="166"/>
      <c r="G791" s="166"/>
    </row>
    <row r="792" spans="2:7" ht="12.75" customHeight="1" x14ac:dyDescent="0.2">
      <c r="B792" s="166"/>
      <c r="G792" s="166"/>
    </row>
    <row r="793" spans="2:7" ht="12.75" customHeight="1" x14ac:dyDescent="0.2">
      <c r="B793" s="166"/>
      <c r="G793" s="166"/>
    </row>
    <row r="794" spans="2:7" ht="12.75" customHeight="1" x14ac:dyDescent="0.2">
      <c r="B794" s="166"/>
      <c r="G794" s="166"/>
    </row>
    <row r="795" spans="2:7" ht="12.75" customHeight="1" x14ac:dyDescent="0.2">
      <c r="B795" s="166"/>
      <c r="G795" s="166"/>
    </row>
    <row r="796" spans="2:7" ht="12.75" customHeight="1" x14ac:dyDescent="0.2">
      <c r="B796" s="166"/>
      <c r="G796" s="166"/>
    </row>
    <row r="797" spans="2:7" ht="12.75" customHeight="1" x14ac:dyDescent="0.2">
      <c r="B797" s="166"/>
      <c r="G797" s="166"/>
    </row>
    <row r="798" spans="2:7" ht="12.75" customHeight="1" x14ac:dyDescent="0.2">
      <c r="B798" s="166"/>
      <c r="G798" s="166"/>
    </row>
    <row r="799" spans="2:7" ht="12.75" customHeight="1" x14ac:dyDescent="0.2">
      <c r="B799" s="166"/>
      <c r="G799" s="166"/>
    </row>
    <row r="800" spans="2:7" ht="12.75" customHeight="1" x14ac:dyDescent="0.2">
      <c r="B800" s="166"/>
      <c r="G800" s="166"/>
    </row>
    <row r="801" spans="2:7" ht="12.75" customHeight="1" x14ac:dyDescent="0.2">
      <c r="B801" s="166"/>
      <c r="G801" s="166"/>
    </row>
    <row r="802" spans="2:7" ht="12.75" customHeight="1" x14ac:dyDescent="0.2">
      <c r="B802" s="166"/>
      <c r="G802" s="166"/>
    </row>
    <row r="803" spans="2:7" ht="12.75" customHeight="1" x14ac:dyDescent="0.2">
      <c r="B803" s="166"/>
      <c r="G803" s="166"/>
    </row>
    <row r="804" spans="2:7" ht="12.75" customHeight="1" x14ac:dyDescent="0.2">
      <c r="B804" s="166"/>
      <c r="G804" s="166"/>
    </row>
    <row r="805" spans="2:7" ht="12.75" customHeight="1" x14ac:dyDescent="0.2">
      <c r="B805" s="166"/>
      <c r="G805" s="166"/>
    </row>
    <row r="806" spans="2:7" ht="12.75" customHeight="1" x14ac:dyDescent="0.2">
      <c r="B806" s="166"/>
      <c r="G806" s="166"/>
    </row>
    <row r="807" spans="2:7" ht="12.75" customHeight="1" x14ac:dyDescent="0.2">
      <c r="B807" s="166"/>
      <c r="G807" s="166"/>
    </row>
    <row r="808" spans="2:7" ht="12.75" customHeight="1" x14ac:dyDescent="0.2">
      <c r="B808" s="166"/>
      <c r="G808" s="166"/>
    </row>
    <row r="809" spans="2:7" ht="12.75" customHeight="1" x14ac:dyDescent="0.2">
      <c r="B809" s="166"/>
      <c r="G809" s="166"/>
    </row>
    <row r="810" spans="2:7" ht="12.75" customHeight="1" x14ac:dyDescent="0.2">
      <c r="B810" s="166"/>
      <c r="G810" s="166"/>
    </row>
    <row r="811" spans="2:7" ht="12.75" customHeight="1" x14ac:dyDescent="0.2">
      <c r="B811" s="166"/>
      <c r="G811" s="166"/>
    </row>
    <row r="812" spans="2:7" ht="12.75" customHeight="1" x14ac:dyDescent="0.2">
      <c r="B812" s="166"/>
      <c r="G812" s="166"/>
    </row>
    <row r="813" spans="2:7" ht="12.75" customHeight="1" x14ac:dyDescent="0.2">
      <c r="B813" s="166"/>
      <c r="G813" s="166"/>
    </row>
    <row r="814" spans="2:7" ht="12.75" customHeight="1" x14ac:dyDescent="0.2">
      <c r="B814" s="166"/>
      <c r="G814" s="166"/>
    </row>
    <row r="815" spans="2:7" ht="12.75" customHeight="1" x14ac:dyDescent="0.2">
      <c r="B815" s="166"/>
      <c r="G815" s="166"/>
    </row>
    <row r="816" spans="2:7" ht="12.75" customHeight="1" x14ac:dyDescent="0.2">
      <c r="B816" s="166"/>
      <c r="G816" s="166"/>
    </row>
    <row r="817" spans="2:7" ht="12.75" customHeight="1" x14ac:dyDescent="0.2">
      <c r="B817" s="166"/>
      <c r="G817" s="166"/>
    </row>
    <row r="818" spans="2:7" ht="12.75" customHeight="1" x14ac:dyDescent="0.2">
      <c r="B818" s="166"/>
      <c r="G818" s="166"/>
    </row>
    <row r="819" spans="2:7" ht="12.75" customHeight="1" x14ac:dyDescent="0.2">
      <c r="B819" s="166"/>
      <c r="G819" s="166"/>
    </row>
    <row r="820" spans="2:7" ht="12.75" customHeight="1" x14ac:dyDescent="0.2">
      <c r="B820" s="166"/>
      <c r="G820" s="166"/>
    </row>
    <row r="821" spans="2:7" ht="12.75" customHeight="1" x14ac:dyDescent="0.2">
      <c r="B821" s="166"/>
      <c r="G821" s="166"/>
    </row>
    <row r="822" spans="2:7" ht="12.75" customHeight="1" x14ac:dyDescent="0.2">
      <c r="B822" s="166"/>
      <c r="G822" s="166"/>
    </row>
    <row r="823" spans="2:7" ht="12.75" customHeight="1" x14ac:dyDescent="0.2">
      <c r="B823" s="166"/>
      <c r="G823" s="166"/>
    </row>
    <row r="824" spans="2:7" ht="12.75" customHeight="1" x14ac:dyDescent="0.2">
      <c r="B824" s="166"/>
      <c r="G824" s="166"/>
    </row>
    <row r="825" spans="2:7" ht="12.75" customHeight="1" x14ac:dyDescent="0.2">
      <c r="B825" s="166"/>
      <c r="G825" s="166"/>
    </row>
    <row r="826" spans="2:7" ht="12.75" customHeight="1" x14ac:dyDescent="0.2">
      <c r="B826" s="166"/>
      <c r="G826" s="166"/>
    </row>
    <row r="827" spans="2:7" ht="12.75" customHeight="1" x14ac:dyDescent="0.2">
      <c r="B827" s="166"/>
      <c r="G827" s="166"/>
    </row>
    <row r="828" spans="2:7" ht="12.75" customHeight="1" x14ac:dyDescent="0.2">
      <c r="B828" s="166"/>
      <c r="G828" s="166"/>
    </row>
    <row r="829" spans="2:7" ht="12.75" customHeight="1" x14ac:dyDescent="0.2">
      <c r="B829" s="166"/>
      <c r="G829" s="166"/>
    </row>
    <row r="830" spans="2:7" ht="12.75" customHeight="1" x14ac:dyDescent="0.2">
      <c r="B830" s="166"/>
      <c r="G830" s="166"/>
    </row>
    <row r="831" spans="2:7" ht="12.75" customHeight="1" x14ac:dyDescent="0.2">
      <c r="B831" s="166"/>
      <c r="G831" s="166"/>
    </row>
    <row r="832" spans="2:7" ht="12.75" customHeight="1" x14ac:dyDescent="0.2">
      <c r="B832" s="166"/>
      <c r="G832" s="166"/>
    </row>
    <row r="833" spans="2:7" ht="12.75" customHeight="1" x14ac:dyDescent="0.2">
      <c r="B833" s="166"/>
      <c r="G833" s="166"/>
    </row>
    <row r="834" spans="2:7" ht="12.75" customHeight="1" x14ac:dyDescent="0.2">
      <c r="B834" s="166"/>
      <c r="G834" s="166"/>
    </row>
    <row r="835" spans="2:7" ht="12.75" customHeight="1" x14ac:dyDescent="0.2">
      <c r="B835" s="166"/>
      <c r="G835" s="166"/>
    </row>
    <row r="836" spans="2:7" ht="12.75" customHeight="1" x14ac:dyDescent="0.2">
      <c r="B836" s="166"/>
      <c r="G836" s="166"/>
    </row>
    <row r="837" spans="2:7" ht="12.75" customHeight="1" x14ac:dyDescent="0.2">
      <c r="B837" s="166"/>
      <c r="G837" s="166"/>
    </row>
    <row r="838" spans="2:7" ht="12.75" customHeight="1" x14ac:dyDescent="0.2">
      <c r="B838" s="166"/>
      <c r="G838" s="166"/>
    </row>
    <row r="839" spans="2:7" ht="12.75" customHeight="1" x14ac:dyDescent="0.2">
      <c r="B839" s="166"/>
      <c r="G839" s="166"/>
    </row>
    <row r="840" spans="2:7" ht="12.75" customHeight="1" x14ac:dyDescent="0.2">
      <c r="B840" s="166"/>
      <c r="G840" s="166"/>
    </row>
    <row r="841" spans="2:7" ht="12.75" customHeight="1" x14ac:dyDescent="0.2">
      <c r="B841" s="166"/>
      <c r="G841" s="166"/>
    </row>
    <row r="842" spans="2:7" ht="12.75" customHeight="1" x14ac:dyDescent="0.2">
      <c r="B842" s="166"/>
      <c r="G842" s="166"/>
    </row>
    <row r="843" spans="2:7" ht="12.75" customHeight="1" x14ac:dyDescent="0.2">
      <c r="B843" s="166"/>
      <c r="G843" s="166"/>
    </row>
    <row r="844" spans="2:7" ht="12.75" customHeight="1" x14ac:dyDescent="0.2">
      <c r="B844" s="166"/>
      <c r="G844" s="166"/>
    </row>
    <row r="845" spans="2:7" ht="12.75" customHeight="1" x14ac:dyDescent="0.2">
      <c r="B845" s="166"/>
      <c r="G845" s="166"/>
    </row>
    <row r="846" spans="2:7" ht="12.75" customHeight="1" x14ac:dyDescent="0.2">
      <c r="B846" s="166"/>
      <c r="G846" s="166"/>
    </row>
    <row r="847" spans="2:7" ht="12.75" customHeight="1" x14ac:dyDescent="0.2">
      <c r="B847" s="166"/>
      <c r="G847" s="166"/>
    </row>
    <row r="848" spans="2:7" ht="12.75" customHeight="1" x14ac:dyDescent="0.2">
      <c r="B848" s="166"/>
      <c r="G848" s="166"/>
    </row>
    <row r="849" spans="2:7" ht="12.75" customHeight="1" x14ac:dyDescent="0.2">
      <c r="B849" s="166"/>
      <c r="G849" s="166"/>
    </row>
    <row r="850" spans="2:7" ht="12.75" customHeight="1" x14ac:dyDescent="0.2">
      <c r="B850" s="166"/>
      <c r="G850" s="166"/>
    </row>
    <row r="851" spans="2:7" ht="12.75" customHeight="1" x14ac:dyDescent="0.2">
      <c r="B851" s="166"/>
      <c r="G851" s="166"/>
    </row>
    <row r="852" spans="2:7" ht="12.75" customHeight="1" x14ac:dyDescent="0.2">
      <c r="B852" s="166"/>
      <c r="G852" s="166"/>
    </row>
    <row r="853" spans="2:7" ht="12.75" customHeight="1" x14ac:dyDescent="0.2">
      <c r="B853" s="166"/>
      <c r="G853" s="166"/>
    </row>
    <row r="854" spans="2:7" ht="12.75" customHeight="1" x14ac:dyDescent="0.2">
      <c r="B854" s="166"/>
      <c r="G854" s="166"/>
    </row>
    <row r="855" spans="2:7" ht="12.75" customHeight="1" x14ac:dyDescent="0.2">
      <c r="B855" s="166"/>
      <c r="G855" s="166"/>
    </row>
    <row r="856" spans="2:7" ht="12.75" customHeight="1" x14ac:dyDescent="0.2">
      <c r="B856" s="166"/>
      <c r="G856" s="166"/>
    </row>
    <row r="857" spans="2:7" ht="12.75" customHeight="1" x14ac:dyDescent="0.2">
      <c r="B857" s="166"/>
      <c r="G857" s="166"/>
    </row>
    <row r="858" spans="2:7" ht="12.75" customHeight="1" x14ac:dyDescent="0.2">
      <c r="B858" s="166"/>
      <c r="G858" s="166"/>
    </row>
    <row r="859" spans="2:7" ht="12.75" customHeight="1" x14ac:dyDescent="0.2">
      <c r="B859" s="166"/>
      <c r="G859" s="166"/>
    </row>
    <row r="860" spans="2:7" ht="12.75" customHeight="1" x14ac:dyDescent="0.2">
      <c r="B860" s="166"/>
      <c r="G860" s="166"/>
    </row>
    <row r="861" spans="2:7" ht="12.75" customHeight="1" x14ac:dyDescent="0.2">
      <c r="B861" s="166"/>
      <c r="G861" s="166"/>
    </row>
    <row r="862" spans="2:7" ht="12.75" customHeight="1" x14ac:dyDescent="0.2">
      <c r="B862" s="166"/>
      <c r="G862" s="166"/>
    </row>
    <row r="863" spans="2:7" ht="12.75" customHeight="1" x14ac:dyDescent="0.2">
      <c r="B863" s="166"/>
      <c r="G863" s="166"/>
    </row>
    <row r="864" spans="2:7" ht="12.75" customHeight="1" x14ac:dyDescent="0.2">
      <c r="B864" s="166"/>
      <c r="G864" s="166"/>
    </row>
    <row r="865" spans="2:7" ht="12.75" customHeight="1" x14ac:dyDescent="0.2">
      <c r="B865" s="166"/>
      <c r="G865" s="166"/>
    </row>
    <row r="866" spans="2:7" ht="12.75" customHeight="1" x14ac:dyDescent="0.2">
      <c r="B866" s="166"/>
      <c r="G866" s="166"/>
    </row>
    <row r="867" spans="2:7" ht="12.75" customHeight="1" x14ac:dyDescent="0.2">
      <c r="B867" s="166"/>
      <c r="G867" s="166"/>
    </row>
    <row r="868" spans="2:7" ht="12.75" customHeight="1" x14ac:dyDescent="0.2">
      <c r="B868" s="166"/>
      <c r="G868" s="166"/>
    </row>
    <row r="869" spans="2:7" ht="12.75" customHeight="1" x14ac:dyDescent="0.2">
      <c r="B869" s="166"/>
      <c r="G869" s="166"/>
    </row>
    <row r="870" spans="2:7" ht="12.75" customHeight="1" x14ac:dyDescent="0.2">
      <c r="B870" s="166"/>
      <c r="G870" s="166"/>
    </row>
    <row r="871" spans="2:7" ht="12.75" customHeight="1" x14ac:dyDescent="0.2">
      <c r="B871" s="166"/>
      <c r="G871" s="166"/>
    </row>
    <row r="872" spans="2:7" ht="12.75" customHeight="1" x14ac:dyDescent="0.2">
      <c r="B872" s="166"/>
      <c r="G872" s="166"/>
    </row>
    <row r="873" spans="2:7" ht="12.75" customHeight="1" x14ac:dyDescent="0.2">
      <c r="B873" s="166"/>
      <c r="G873" s="166"/>
    </row>
    <row r="874" spans="2:7" ht="12.75" customHeight="1" x14ac:dyDescent="0.2">
      <c r="B874" s="166"/>
      <c r="G874" s="166"/>
    </row>
    <row r="875" spans="2:7" ht="12.75" customHeight="1" x14ac:dyDescent="0.2">
      <c r="B875" s="166"/>
      <c r="G875" s="166"/>
    </row>
    <row r="876" spans="2:7" ht="12.75" customHeight="1" x14ac:dyDescent="0.2">
      <c r="B876" s="166"/>
      <c r="G876" s="166"/>
    </row>
    <row r="877" spans="2:7" ht="12.75" customHeight="1" x14ac:dyDescent="0.2">
      <c r="B877" s="166"/>
      <c r="G877" s="166"/>
    </row>
    <row r="878" spans="2:7" ht="12.75" customHeight="1" x14ac:dyDescent="0.2">
      <c r="B878" s="166"/>
      <c r="G878" s="166"/>
    </row>
    <row r="879" spans="2:7" ht="12.75" customHeight="1" x14ac:dyDescent="0.2">
      <c r="B879" s="166"/>
      <c r="G879" s="166"/>
    </row>
    <row r="880" spans="2:7" ht="12.75" customHeight="1" x14ac:dyDescent="0.2">
      <c r="B880" s="166"/>
      <c r="G880" s="166"/>
    </row>
    <row r="881" spans="2:7" ht="12.75" customHeight="1" x14ac:dyDescent="0.2">
      <c r="B881" s="166"/>
      <c r="G881" s="166"/>
    </row>
    <row r="882" spans="2:7" ht="12.75" customHeight="1" x14ac:dyDescent="0.2">
      <c r="B882" s="166"/>
      <c r="G882" s="166"/>
    </row>
    <row r="883" spans="2:7" ht="12.75" customHeight="1" x14ac:dyDescent="0.2">
      <c r="B883" s="166"/>
      <c r="G883" s="166"/>
    </row>
    <row r="884" spans="2:7" ht="12.75" customHeight="1" x14ac:dyDescent="0.2">
      <c r="B884" s="166"/>
      <c r="G884" s="166"/>
    </row>
    <row r="885" spans="2:7" ht="12.75" customHeight="1" x14ac:dyDescent="0.2">
      <c r="B885" s="166"/>
      <c r="G885" s="166"/>
    </row>
    <row r="886" spans="2:7" ht="12.75" customHeight="1" x14ac:dyDescent="0.2">
      <c r="B886" s="166"/>
      <c r="G886" s="166"/>
    </row>
    <row r="887" spans="2:7" ht="12.75" customHeight="1" x14ac:dyDescent="0.2">
      <c r="B887" s="166"/>
      <c r="G887" s="166"/>
    </row>
    <row r="888" spans="2:7" ht="12.75" customHeight="1" x14ac:dyDescent="0.2">
      <c r="B888" s="166"/>
      <c r="G888" s="166"/>
    </row>
    <row r="889" spans="2:7" ht="12.75" customHeight="1" x14ac:dyDescent="0.2">
      <c r="B889" s="166"/>
      <c r="G889" s="166"/>
    </row>
    <row r="890" spans="2:7" ht="12.75" customHeight="1" x14ac:dyDescent="0.2">
      <c r="B890" s="166"/>
      <c r="G890" s="166"/>
    </row>
    <row r="891" spans="2:7" ht="12.75" customHeight="1" x14ac:dyDescent="0.2">
      <c r="B891" s="166"/>
      <c r="G891" s="166"/>
    </row>
    <row r="892" spans="2:7" ht="12.75" customHeight="1" x14ac:dyDescent="0.2">
      <c r="B892" s="166"/>
      <c r="G892" s="166"/>
    </row>
    <row r="893" spans="2:7" ht="12.75" customHeight="1" x14ac:dyDescent="0.2">
      <c r="B893" s="166"/>
      <c r="G893" s="166"/>
    </row>
    <row r="894" spans="2:7" ht="12.75" customHeight="1" x14ac:dyDescent="0.2">
      <c r="B894" s="166"/>
      <c r="G894" s="166"/>
    </row>
    <row r="895" spans="2:7" ht="12.75" customHeight="1" x14ac:dyDescent="0.2">
      <c r="B895" s="166"/>
      <c r="G895" s="166"/>
    </row>
    <row r="896" spans="2:7" ht="12.75" customHeight="1" x14ac:dyDescent="0.2">
      <c r="B896" s="166"/>
      <c r="G896" s="166"/>
    </row>
    <row r="897" spans="2:7" ht="12.75" customHeight="1" x14ac:dyDescent="0.2">
      <c r="B897" s="166"/>
      <c r="G897" s="166"/>
    </row>
    <row r="898" spans="2:7" ht="12.75" customHeight="1" x14ac:dyDescent="0.2">
      <c r="B898" s="166"/>
      <c r="G898" s="166"/>
    </row>
    <row r="899" spans="2:7" ht="12.75" customHeight="1" x14ac:dyDescent="0.2">
      <c r="B899" s="166"/>
      <c r="G899" s="166"/>
    </row>
    <row r="900" spans="2:7" ht="12.75" customHeight="1" x14ac:dyDescent="0.2">
      <c r="B900" s="166"/>
      <c r="G900" s="166"/>
    </row>
    <row r="901" spans="2:7" ht="12.75" customHeight="1" x14ac:dyDescent="0.2">
      <c r="B901" s="166"/>
      <c r="G901" s="166"/>
    </row>
    <row r="902" spans="2:7" ht="12.75" customHeight="1" x14ac:dyDescent="0.2">
      <c r="B902" s="166"/>
      <c r="G902" s="166"/>
    </row>
    <row r="903" spans="2:7" ht="12.75" customHeight="1" x14ac:dyDescent="0.2">
      <c r="B903" s="166"/>
      <c r="G903" s="166"/>
    </row>
    <row r="904" spans="2:7" ht="12.75" customHeight="1" x14ac:dyDescent="0.2">
      <c r="B904" s="166"/>
      <c r="G904" s="166"/>
    </row>
    <row r="905" spans="2:7" ht="12.75" customHeight="1" x14ac:dyDescent="0.2">
      <c r="B905" s="166"/>
      <c r="G905" s="166"/>
    </row>
    <row r="906" spans="2:7" ht="12.75" customHeight="1" x14ac:dyDescent="0.2">
      <c r="B906" s="166"/>
      <c r="G906" s="166"/>
    </row>
    <row r="907" spans="2:7" ht="12.75" customHeight="1" x14ac:dyDescent="0.2">
      <c r="B907" s="166"/>
      <c r="G907" s="166"/>
    </row>
    <row r="908" spans="2:7" ht="12.75" customHeight="1" x14ac:dyDescent="0.2">
      <c r="B908" s="166"/>
      <c r="G908" s="166"/>
    </row>
    <row r="909" spans="2:7" ht="12.75" customHeight="1" x14ac:dyDescent="0.2">
      <c r="B909" s="166"/>
      <c r="G909" s="166"/>
    </row>
    <row r="910" spans="2:7" ht="12.75" customHeight="1" x14ac:dyDescent="0.2">
      <c r="B910" s="166"/>
      <c r="G910" s="166"/>
    </row>
    <row r="911" spans="2:7" ht="12.75" customHeight="1" x14ac:dyDescent="0.2">
      <c r="B911" s="166"/>
      <c r="G911" s="166"/>
    </row>
    <row r="912" spans="2:7" ht="12.75" customHeight="1" x14ac:dyDescent="0.2">
      <c r="B912" s="166"/>
      <c r="G912" s="166"/>
    </row>
    <row r="913" spans="2:7" ht="12.75" customHeight="1" x14ac:dyDescent="0.2">
      <c r="B913" s="166"/>
      <c r="G913" s="166"/>
    </row>
    <row r="914" spans="2:7" ht="12.75" customHeight="1" x14ac:dyDescent="0.2">
      <c r="B914" s="166"/>
      <c r="G914" s="166"/>
    </row>
    <row r="915" spans="2:7" ht="12.75" customHeight="1" x14ac:dyDescent="0.2">
      <c r="B915" s="166"/>
      <c r="G915" s="166"/>
    </row>
    <row r="916" spans="2:7" ht="12.75" customHeight="1" x14ac:dyDescent="0.2">
      <c r="B916" s="166"/>
      <c r="G916" s="166"/>
    </row>
    <row r="917" spans="2:7" ht="12.75" customHeight="1" x14ac:dyDescent="0.2">
      <c r="B917" s="166"/>
      <c r="G917" s="166"/>
    </row>
    <row r="918" spans="2:7" ht="12.75" customHeight="1" x14ac:dyDescent="0.2">
      <c r="B918" s="166"/>
      <c r="G918" s="166"/>
    </row>
    <row r="919" spans="2:7" ht="12.75" customHeight="1" x14ac:dyDescent="0.2">
      <c r="B919" s="166"/>
      <c r="G919" s="166"/>
    </row>
    <row r="920" spans="2:7" ht="12.75" customHeight="1" x14ac:dyDescent="0.2">
      <c r="B920" s="166"/>
      <c r="G920" s="166"/>
    </row>
    <row r="921" spans="2:7" ht="12.75" customHeight="1" x14ac:dyDescent="0.2">
      <c r="B921" s="166"/>
      <c r="G921" s="166"/>
    </row>
    <row r="922" spans="2:7" ht="12.75" customHeight="1" x14ac:dyDescent="0.2">
      <c r="B922" s="166"/>
      <c r="G922" s="166"/>
    </row>
    <row r="923" spans="2:7" ht="12.75" customHeight="1" x14ac:dyDescent="0.2">
      <c r="B923" s="166"/>
      <c r="G923" s="166"/>
    </row>
    <row r="924" spans="2:7" ht="12.75" customHeight="1" x14ac:dyDescent="0.2">
      <c r="B924" s="166"/>
      <c r="G924" s="166"/>
    </row>
    <row r="925" spans="2:7" ht="12.75" customHeight="1" x14ac:dyDescent="0.2">
      <c r="B925" s="166"/>
      <c r="G925" s="166"/>
    </row>
    <row r="926" spans="2:7" ht="12.75" customHeight="1" x14ac:dyDescent="0.2">
      <c r="B926" s="166"/>
      <c r="G926" s="166"/>
    </row>
    <row r="927" spans="2:7" ht="12.75" customHeight="1" x14ac:dyDescent="0.2">
      <c r="B927" s="166"/>
      <c r="G927" s="166"/>
    </row>
    <row r="928" spans="2:7" ht="12.75" customHeight="1" x14ac:dyDescent="0.2">
      <c r="B928" s="166"/>
      <c r="G928" s="166"/>
    </row>
    <row r="929" spans="2:7" ht="12.75" customHeight="1" x14ac:dyDescent="0.2">
      <c r="B929" s="166"/>
      <c r="G929" s="166"/>
    </row>
    <row r="930" spans="2:7" ht="12.75" customHeight="1" x14ac:dyDescent="0.2">
      <c r="B930" s="166"/>
      <c r="G930" s="166"/>
    </row>
    <row r="931" spans="2:7" ht="12.75" customHeight="1" x14ac:dyDescent="0.2">
      <c r="B931" s="166"/>
      <c r="G931" s="166"/>
    </row>
    <row r="932" spans="2:7" ht="12.75" customHeight="1" x14ac:dyDescent="0.2">
      <c r="B932" s="166"/>
      <c r="G932" s="166"/>
    </row>
    <row r="933" spans="2:7" ht="12.75" customHeight="1" x14ac:dyDescent="0.2">
      <c r="B933" s="166"/>
      <c r="G933" s="166"/>
    </row>
    <row r="934" spans="2:7" ht="12.75" customHeight="1" x14ac:dyDescent="0.2">
      <c r="B934" s="166"/>
      <c r="G934" s="166"/>
    </row>
    <row r="935" spans="2:7" ht="12.75" customHeight="1" x14ac:dyDescent="0.2">
      <c r="B935" s="166"/>
      <c r="G935" s="166"/>
    </row>
    <row r="936" spans="2:7" ht="12.75" customHeight="1" x14ac:dyDescent="0.2">
      <c r="B936" s="166"/>
      <c r="G936" s="166"/>
    </row>
    <row r="937" spans="2:7" ht="12.75" customHeight="1" x14ac:dyDescent="0.2">
      <c r="B937" s="166"/>
      <c r="G937" s="166"/>
    </row>
    <row r="938" spans="2:7" ht="12.75" customHeight="1" x14ac:dyDescent="0.2">
      <c r="B938" s="166"/>
      <c r="G938" s="166"/>
    </row>
    <row r="939" spans="2:7" ht="12.75" customHeight="1" x14ac:dyDescent="0.2">
      <c r="B939" s="166"/>
      <c r="G939" s="166"/>
    </row>
    <row r="940" spans="2:7" ht="12.75" customHeight="1" x14ac:dyDescent="0.2">
      <c r="B940" s="166"/>
      <c r="G940" s="166"/>
    </row>
    <row r="941" spans="2:7" ht="12.75" customHeight="1" x14ac:dyDescent="0.2">
      <c r="B941" s="166"/>
      <c r="G941" s="166"/>
    </row>
    <row r="942" spans="2:7" ht="12.75" customHeight="1" x14ac:dyDescent="0.2">
      <c r="B942" s="166"/>
      <c r="G942" s="166"/>
    </row>
    <row r="943" spans="2:7" ht="12.75" customHeight="1" x14ac:dyDescent="0.2">
      <c r="B943" s="166"/>
      <c r="G943" s="166"/>
    </row>
    <row r="944" spans="2:7" ht="12.75" customHeight="1" x14ac:dyDescent="0.2">
      <c r="B944" s="166"/>
      <c r="G944" s="166"/>
    </row>
    <row r="945" spans="2:7" ht="12.75" customHeight="1" x14ac:dyDescent="0.2">
      <c r="B945" s="166"/>
      <c r="G945" s="166"/>
    </row>
    <row r="946" spans="2:7" ht="12.75" customHeight="1" x14ac:dyDescent="0.2">
      <c r="B946" s="166"/>
      <c r="G946" s="166"/>
    </row>
    <row r="947" spans="2:7" ht="12.75" customHeight="1" x14ac:dyDescent="0.2">
      <c r="B947" s="166"/>
      <c r="G947" s="166"/>
    </row>
    <row r="948" spans="2:7" ht="12.75" customHeight="1" x14ac:dyDescent="0.2">
      <c r="B948" s="166"/>
      <c r="G948" s="166"/>
    </row>
    <row r="949" spans="2:7" ht="12.75" customHeight="1" x14ac:dyDescent="0.2">
      <c r="B949" s="166"/>
      <c r="G949" s="166"/>
    </row>
    <row r="950" spans="2:7" ht="12.75" customHeight="1" x14ac:dyDescent="0.2">
      <c r="B950" s="166"/>
      <c r="G950" s="166"/>
    </row>
    <row r="951" spans="2:7" ht="12.75" customHeight="1" x14ac:dyDescent="0.2">
      <c r="B951" s="166"/>
      <c r="G951" s="166"/>
    </row>
    <row r="952" spans="2:7" ht="12.75" customHeight="1" x14ac:dyDescent="0.2">
      <c r="B952" s="166"/>
      <c r="G952" s="166"/>
    </row>
    <row r="953" spans="2:7" ht="12.75" customHeight="1" x14ac:dyDescent="0.2">
      <c r="B953" s="166"/>
      <c r="G953" s="166"/>
    </row>
    <row r="954" spans="2:7" ht="12.75" customHeight="1" x14ac:dyDescent="0.2">
      <c r="B954" s="166"/>
      <c r="G954" s="166"/>
    </row>
    <row r="955" spans="2:7" ht="12.75" customHeight="1" x14ac:dyDescent="0.2">
      <c r="B955" s="166"/>
      <c r="G955" s="166"/>
    </row>
    <row r="956" spans="2:7" ht="12.75" customHeight="1" x14ac:dyDescent="0.2">
      <c r="B956" s="166"/>
      <c r="G956" s="166"/>
    </row>
    <row r="957" spans="2:7" ht="12.75" customHeight="1" x14ac:dyDescent="0.2">
      <c r="B957" s="166"/>
      <c r="G957" s="166"/>
    </row>
    <row r="958" spans="2:7" ht="12.75" customHeight="1" x14ac:dyDescent="0.2">
      <c r="B958" s="166"/>
      <c r="G958" s="166"/>
    </row>
    <row r="959" spans="2:7" ht="12.75" customHeight="1" x14ac:dyDescent="0.2">
      <c r="B959" s="166"/>
      <c r="G959" s="166"/>
    </row>
    <row r="960" spans="2:7" ht="12.75" customHeight="1" x14ac:dyDescent="0.2">
      <c r="B960" s="166"/>
      <c r="G960" s="166"/>
    </row>
    <row r="961" spans="2:7" ht="12.75" customHeight="1" x14ac:dyDescent="0.2">
      <c r="B961" s="166"/>
      <c r="G961" s="166"/>
    </row>
    <row r="962" spans="2:7" ht="12.75" customHeight="1" x14ac:dyDescent="0.2">
      <c r="B962" s="166"/>
      <c r="G962" s="166"/>
    </row>
    <row r="963" spans="2:7" ht="12.75" customHeight="1" x14ac:dyDescent="0.2">
      <c r="B963" s="166"/>
      <c r="G963" s="166"/>
    </row>
    <row r="964" spans="2:7" ht="12.75" customHeight="1" x14ac:dyDescent="0.2">
      <c r="B964" s="166"/>
      <c r="G964" s="166"/>
    </row>
    <row r="965" spans="2:7" ht="12.75" customHeight="1" x14ac:dyDescent="0.2">
      <c r="B965" s="166"/>
      <c r="G965" s="166"/>
    </row>
    <row r="966" spans="2:7" ht="12.75" customHeight="1" x14ac:dyDescent="0.2">
      <c r="B966" s="166"/>
      <c r="G966" s="166"/>
    </row>
    <row r="967" spans="2:7" ht="12.75" customHeight="1" x14ac:dyDescent="0.2">
      <c r="B967" s="166"/>
      <c r="G967" s="166"/>
    </row>
    <row r="968" spans="2:7" ht="12.75" customHeight="1" x14ac:dyDescent="0.2">
      <c r="B968" s="166"/>
      <c r="G968" s="166"/>
    </row>
    <row r="969" spans="2:7" ht="12.75" customHeight="1" x14ac:dyDescent="0.2">
      <c r="B969" s="166"/>
      <c r="G969" s="166"/>
    </row>
    <row r="970" spans="2:7" ht="12.75" customHeight="1" x14ac:dyDescent="0.2">
      <c r="B970" s="166"/>
      <c r="G970" s="166"/>
    </row>
    <row r="971" spans="2:7" ht="12.75" customHeight="1" x14ac:dyDescent="0.2">
      <c r="B971" s="166"/>
      <c r="G971" s="166"/>
    </row>
    <row r="972" spans="2:7" ht="12.75" customHeight="1" x14ac:dyDescent="0.2">
      <c r="B972" s="166"/>
      <c r="G972" s="166"/>
    </row>
    <row r="973" spans="2:7" ht="12.75" customHeight="1" x14ac:dyDescent="0.2">
      <c r="B973" s="166"/>
      <c r="G973" s="166"/>
    </row>
    <row r="974" spans="2:7" ht="12.75" customHeight="1" x14ac:dyDescent="0.2">
      <c r="B974" s="166"/>
      <c r="G974" s="166"/>
    </row>
    <row r="975" spans="2:7" ht="12.75" customHeight="1" x14ac:dyDescent="0.2">
      <c r="B975" s="166"/>
      <c r="G975" s="166"/>
    </row>
    <row r="976" spans="2:7" ht="12.75" customHeight="1" x14ac:dyDescent="0.2">
      <c r="B976" s="166"/>
      <c r="G976" s="166"/>
    </row>
    <row r="977" spans="2:7" ht="12.75" customHeight="1" x14ac:dyDescent="0.2">
      <c r="B977" s="166"/>
      <c r="G977" s="166"/>
    </row>
    <row r="978" spans="2:7" ht="12.75" customHeight="1" x14ac:dyDescent="0.2">
      <c r="B978" s="166"/>
      <c r="G978" s="166"/>
    </row>
    <row r="979" spans="2:7" ht="12.75" customHeight="1" x14ac:dyDescent="0.2">
      <c r="B979" s="166"/>
      <c r="G979" s="166"/>
    </row>
    <row r="980" spans="2:7" ht="12.75" customHeight="1" x14ac:dyDescent="0.2">
      <c r="B980" s="166"/>
      <c r="G980" s="166"/>
    </row>
    <row r="981" spans="2:7" ht="12.75" customHeight="1" x14ac:dyDescent="0.2">
      <c r="B981" s="166"/>
      <c r="G981" s="166"/>
    </row>
    <row r="982" spans="2:7" ht="12.75" customHeight="1" x14ac:dyDescent="0.2">
      <c r="B982" s="166"/>
      <c r="G982" s="166"/>
    </row>
    <row r="983" spans="2:7" ht="12.75" customHeight="1" x14ac:dyDescent="0.2">
      <c r="B983" s="166"/>
      <c r="G983" s="166"/>
    </row>
    <row r="984" spans="2:7" ht="12.75" customHeight="1" x14ac:dyDescent="0.2">
      <c r="B984" s="166"/>
      <c r="G984" s="166"/>
    </row>
    <row r="985" spans="2:7" ht="12.75" customHeight="1" x14ac:dyDescent="0.2">
      <c r="B985" s="166"/>
      <c r="G985" s="166"/>
    </row>
    <row r="986" spans="2:7" ht="12.75" customHeight="1" x14ac:dyDescent="0.2">
      <c r="B986" s="166"/>
      <c r="G986" s="166"/>
    </row>
    <row r="987" spans="2:7" ht="12.75" customHeight="1" x14ac:dyDescent="0.2">
      <c r="B987" s="166"/>
      <c r="G987" s="166"/>
    </row>
    <row r="988" spans="2:7" ht="12.75" customHeight="1" x14ac:dyDescent="0.2">
      <c r="B988" s="166"/>
      <c r="G988" s="166"/>
    </row>
    <row r="989" spans="2:7" ht="12.75" customHeight="1" x14ac:dyDescent="0.2">
      <c r="B989" s="166"/>
      <c r="G989" s="166"/>
    </row>
    <row r="990" spans="2:7" ht="12.75" customHeight="1" x14ac:dyDescent="0.2">
      <c r="B990" s="166"/>
      <c r="G990" s="166"/>
    </row>
    <row r="991" spans="2:7" ht="12.75" customHeight="1" x14ac:dyDescent="0.2">
      <c r="B991" s="166"/>
      <c r="G991" s="166"/>
    </row>
    <row r="992" spans="2:7" ht="12.75" customHeight="1" x14ac:dyDescent="0.2">
      <c r="B992" s="166"/>
      <c r="G992" s="166"/>
    </row>
    <row r="993" spans="2:7" ht="12.75" customHeight="1" x14ac:dyDescent="0.2">
      <c r="B993" s="166"/>
      <c r="G993" s="166"/>
    </row>
    <row r="994" spans="2:7" ht="12.75" customHeight="1" x14ac:dyDescent="0.2">
      <c r="B994" s="166"/>
      <c r="G994" s="166"/>
    </row>
    <row r="995" spans="2:7" ht="12.75" customHeight="1" x14ac:dyDescent="0.2">
      <c r="B995" s="166"/>
      <c r="G995" s="166"/>
    </row>
    <row r="996" spans="2:7" ht="12.75" customHeight="1" x14ac:dyDescent="0.2">
      <c r="B996" s="166"/>
      <c r="G996" s="166"/>
    </row>
    <row r="997" spans="2:7" ht="12.75" customHeight="1" x14ac:dyDescent="0.2">
      <c r="B997" s="166"/>
      <c r="G997" s="166"/>
    </row>
    <row r="998" spans="2:7" ht="12.75" customHeight="1" x14ac:dyDescent="0.2">
      <c r="B998" s="166"/>
      <c r="G998" s="166"/>
    </row>
  </sheetData>
  <phoneticPr fontId="16" type="noConversion"/>
  <pageMargins left="0.70866141732283472" right="0.70866141732283472" top="0.74803149606299213" bottom="0.74803149606299213" header="0.39370078740157483" footer="0"/>
  <pageSetup paperSize="8" scale="50" fitToHeight="0" pageOrder="overThenDown" orientation="landscape" r:id="rId1"/>
  <headerFooter>
    <oddHeader>&amp;R&amp;F - &amp;A
&amp;P of &amp;N</oddHeader>
  </headerFooter>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E00-000000000000}">
          <x14:formula1>
            <xm:f>'Z:\Data Collection Regulation\DCF 2022-2027\DCF Annual Report  2023\WP 2023\[Ireland _WP_2022-2027_tables_20221027.xlsx]MasterCodeList'!#REF!</xm:f>
          </x14:formula1>
          <xm:sqref>A4:A6 C4:G6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outlinePr summaryBelow="0" summaryRight="0"/>
  </sheetPr>
  <dimension ref="A1:U981"/>
  <sheetViews>
    <sheetView topLeftCell="D1" zoomScaleNormal="100" zoomScaleSheetLayoutView="100" workbookViewId="0">
      <selection activeCell="N334" sqref="N334"/>
    </sheetView>
  </sheetViews>
  <sheetFormatPr defaultColWidth="14.42578125" defaultRowHeight="15" customHeight="1" x14ac:dyDescent="0.2"/>
  <cols>
    <col min="1" max="1" width="11.42578125" style="42" customWidth="1"/>
    <col min="2" max="2" width="21.140625" style="42" customWidth="1"/>
    <col min="3" max="3" width="23.42578125" style="42" customWidth="1"/>
    <col min="4" max="5" width="21" style="42" customWidth="1"/>
    <col min="6" max="6" width="20.85546875" style="42" customWidth="1"/>
    <col min="7" max="7" width="22" style="42" customWidth="1"/>
    <col min="8" max="8" width="26.42578125" style="42" customWidth="1"/>
    <col min="9" max="9" width="19.42578125" style="42" customWidth="1"/>
    <col min="10" max="10" width="22.140625" style="42" customWidth="1"/>
    <col min="11" max="11" width="22.85546875" style="42" customWidth="1"/>
    <col min="12" max="12" width="25.28515625" style="42" customWidth="1"/>
    <col min="13" max="13" width="14.42578125" style="42" customWidth="1"/>
    <col min="14" max="14" width="14.42578125" style="196" customWidth="1"/>
    <col min="15" max="16" width="14.42578125" style="42" customWidth="1"/>
    <col min="17" max="17" width="14.42578125" style="196" customWidth="1"/>
    <col min="18" max="19" width="14.42578125" style="42" customWidth="1"/>
    <col min="20" max="20" width="16.7109375" style="42" customWidth="1"/>
    <col min="21" max="21" width="14.42578125" style="42" customWidth="1"/>
    <col min="22" max="16384" width="14.42578125" style="42"/>
  </cols>
  <sheetData>
    <row r="1" spans="1:21" ht="15" customHeight="1" x14ac:dyDescent="0.2">
      <c r="A1" s="44" t="s">
        <v>1083</v>
      </c>
      <c r="C1" s="114"/>
      <c r="D1" s="114"/>
      <c r="E1" s="114"/>
      <c r="N1" s="42"/>
      <c r="Q1" s="42"/>
    </row>
    <row r="2" spans="1:21" ht="51" x14ac:dyDescent="0.2">
      <c r="A2" s="115" t="s">
        <v>87</v>
      </c>
      <c r="B2" s="116" t="s">
        <v>1028</v>
      </c>
      <c r="C2" s="115" t="s">
        <v>1072</v>
      </c>
      <c r="D2" s="115" t="s">
        <v>328</v>
      </c>
      <c r="E2" s="115" t="s">
        <v>358</v>
      </c>
      <c r="F2" s="115" t="s">
        <v>1084</v>
      </c>
      <c r="G2" s="115" t="s">
        <v>618</v>
      </c>
      <c r="H2" s="115" t="s">
        <v>1085</v>
      </c>
      <c r="I2" s="115" t="s">
        <v>365</v>
      </c>
      <c r="J2" s="139" t="s">
        <v>1032</v>
      </c>
      <c r="K2" s="139" t="s">
        <v>1033</v>
      </c>
      <c r="L2" s="115" t="s">
        <v>859</v>
      </c>
      <c r="M2" s="115" t="s">
        <v>1034</v>
      </c>
      <c r="N2" s="155" t="s">
        <v>1086</v>
      </c>
      <c r="O2" s="156" t="s">
        <v>1087</v>
      </c>
      <c r="P2" s="119" t="s">
        <v>1088</v>
      </c>
      <c r="Q2" s="157" t="s">
        <v>1037</v>
      </c>
      <c r="R2" s="119" t="s">
        <v>1038</v>
      </c>
      <c r="S2" s="119" t="s">
        <v>1039</v>
      </c>
      <c r="T2" s="120" t="s">
        <v>1089</v>
      </c>
      <c r="U2" s="158" t="s">
        <v>861</v>
      </c>
    </row>
    <row r="3" spans="1:21" ht="76.5" x14ac:dyDescent="0.2">
      <c r="A3" s="39" t="s">
        <v>862</v>
      </c>
      <c r="B3" s="122" t="s">
        <v>1040</v>
      </c>
      <c r="C3" s="39" t="s">
        <v>1041</v>
      </c>
      <c r="D3" s="39" t="s">
        <v>1042</v>
      </c>
      <c r="E3" s="39" t="s">
        <v>1044</v>
      </c>
      <c r="F3" s="105" t="s">
        <v>1090</v>
      </c>
      <c r="G3" s="105" t="s">
        <v>1091</v>
      </c>
      <c r="H3" s="39" t="s">
        <v>1092</v>
      </c>
      <c r="I3" s="39" t="s">
        <v>1093</v>
      </c>
      <c r="J3" s="39" t="s">
        <v>1094</v>
      </c>
      <c r="K3" s="105" t="s">
        <v>1095</v>
      </c>
      <c r="L3" s="105" t="s">
        <v>1095</v>
      </c>
      <c r="M3" s="128" t="s">
        <v>1050</v>
      </c>
      <c r="N3" s="159" t="s">
        <v>1096</v>
      </c>
      <c r="O3" s="160" t="s">
        <v>1095</v>
      </c>
      <c r="P3" s="127" t="s">
        <v>1097</v>
      </c>
      <c r="Q3" s="161" t="s">
        <v>1095</v>
      </c>
      <c r="R3" s="127" t="s">
        <v>1054</v>
      </c>
      <c r="S3" s="127" t="s">
        <v>1098</v>
      </c>
      <c r="T3" s="95" t="s">
        <v>1099</v>
      </c>
      <c r="U3" s="162" t="s">
        <v>1100</v>
      </c>
    </row>
    <row r="4" spans="1:21" ht="127.5" x14ac:dyDescent="0.2">
      <c r="A4" s="227" t="s">
        <v>118</v>
      </c>
      <c r="B4" s="227" t="s">
        <v>1129</v>
      </c>
      <c r="C4" s="227" t="s">
        <v>662</v>
      </c>
      <c r="D4" s="227" t="s">
        <v>334</v>
      </c>
      <c r="E4" s="227" t="s">
        <v>180</v>
      </c>
      <c r="F4" s="227" t="s">
        <v>527</v>
      </c>
      <c r="G4" s="227" t="s">
        <v>1899</v>
      </c>
      <c r="H4" s="227" t="s">
        <v>526</v>
      </c>
      <c r="I4" s="227" t="s">
        <v>367</v>
      </c>
      <c r="J4" s="227" t="s">
        <v>425</v>
      </c>
      <c r="K4" s="241">
        <v>0.33</v>
      </c>
      <c r="L4" s="227"/>
      <c r="M4" s="325">
        <v>2022</v>
      </c>
      <c r="N4" s="326">
        <v>14</v>
      </c>
      <c r="O4" s="327">
        <v>0.33</v>
      </c>
      <c r="P4" s="328">
        <f>ROUNDUP(N4*O4,0)</f>
        <v>5</v>
      </c>
      <c r="Q4" s="329">
        <v>8</v>
      </c>
      <c r="R4" s="330">
        <f>Q4/P4</f>
        <v>1.6</v>
      </c>
      <c r="S4" s="330">
        <f>Q4/N4</f>
        <v>0.5714285714285714</v>
      </c>
      <c r="T4" s="331">
        <f>O4/K4</f>
        <v>1</v>
      </c>
      <c r="U4" s="163" t="s">
        <v>2083</v>
      </c>
    </row>
    <row r="5" spans="1:21" ht="102" x14ac:dyDescent="0.2">
      <c r="A5" s="227" t="s">
        <v>118</v>
      </c>
      <c r="B5" s="227" t="s">
        <v>1129</v>
      </c>
      <c r="C5" s="227" t="s">
        <v>662</v>
      </c>
      <c r="D5" s="227" t="s">
        <v>334</v>
      </c>
      <c r="E5" s="227" t="s">
        <v>180</v>
      </c>
      <c r="F5" s="227" t="s">
        <v>527</v>
      </c>
      <c r="G5" s="227" t="s">
        <v>1899</v>
      </c>
      <c r="H5" s="227" t="s">
        <v>506</v>
      </c>
      <c r="I5" s="227" t="s">
        <v>1332</v>
      </c>
      <c r="J5" s="227" t="s">
        <v>421</v>
      </c>
      <c r="K5" s="241">
        <v>1</v>
      </c>
      <c r="L5" s="227"/>
      <c r="M5" s="325">
        <v>2022</v>
      </c>
      <c r="N5" s="332">
        <v>14</v>
      </c>
      <c r="O5" s="333">
        <v>1</v>
      </c>
      <c r="P5" s="328">
        <f t="shared" ref="P5:P68" si="0">ROUNDUP(N5*O5,0)</f>
        <v>14</v>
      </c>
      <c r="Q5" s="329">
        <v>14</v>
      </c>
      <c r="R5" s="330">
        <f t="shared" ref="R5:R68" si="1">Q5/P5</f>
        <v>1</v>
      </c>
      <c r="S5" s="330">
        <f t="shared" ref="S5:S68" si="2">Q5/N5</f>
        <v>1</v>
      </c>
      <c r="T5" s="331">
        <f t="shared" ref="T5:T68" si="3">O5/K5</f>
        <v>1</v>
      </c>
      <c r="U5" s="110"/>
    </row>
    <row r="6" spans="1:21" ht="127.5" x14ac:dyDescent="0.2">
      <c r="A6" s="227" t="s">
        <v>118</v>
      </c>
      <c r="B6" s="227" t="s">
        <v>1129</v>
      </c>
      <c r="C6" s="227" t="s">
        <v>662</v>
      </c>
      <c r="D6" s="227" t="s">
        <v>334</v>
      </c>
      <c r="E6" s="227" t="s">
        <v>180</v>
      </c>
      <c r="F6" s="227" t="s">
        <v>560</v>
      </c>
      <c r="G6" s="227" t="s">
        <v>1899</v>
      </c>
      <c r="H6" s="227" t="s">
        <v>559</v>
      </c>
      <c r="I6" s="227" t="s">
        <v>369</v>
      </c>
      <c r="J6" s="227" t="s">
        <v>425</v>
      </c>
      <c r="K6" s="241">
        <v>0.33</v>
      </c>
      <c r="L6" s="227"/>
      <c r="M6" s="325">
        <v>2022</v>
      </c>
      <c r="N6" s="332">
        <v>14</v>
      </c>
      <c r="O6" s="333">
        <v>0.33</v>
      </c>
      <c r="P6" s="328">
        <f t="shared" si="0"/>
        <v>5</v>
      </c>
      <c r="Q6" s="329">
        <v>8</v>
      </c>
      <c r="R6" s="330">
        <f t="shared" si="1"/>
        <v>1.6</v>
      </c>
      <c r="S6" s="330">
        <f t="shared" si="2"/>
        <v>0.5714285714285714</v>
      </c>
      <c r="T6" s="331">
        <f t="shared" si="3"/>
        <v>1</v>
      </c>
      <c r="U6" s="178" t="s">
        <v>2083</v>
      </c>
    </row>
    <row r="7" spans="1:21" ht="127.5" x14ac:dyDescent="0.2">
      <c r="A7" s="227" t="s">
        <v>118</v>
      </c>
      <c r="B7" s="227" t="s">
        <v>1129</v>
      </c>
      <c r="C7" s="227" t="s">
        <v>662</v>
      </c>
      <c r="D7" s="227" t="s">
        <v>334</v>
      </c>
      <c r="E7" s="227" t="s">
        <v>180</v>
      </c>
      <c r="F7" s="227" t="s">
        <v>560</v>
      </c>
      <c r="G7" s="227" t="s">
        <v>1899</v>
      </c>
      <c r="H7" s="227" t="s">
        <v>561</v>
      </c>
      <c r="I7" s="227" t="s">
        <v>369</v>
      </c>
      <c r="J7" s="227" t="s">
        <v>425</v>
      </c>
      <c r="K7" s="241">
        <v>0.33</v>
      </c>
      <c r="L7" s="227"/>
      <c r="M7" s="325">
        <v>2022</v>
      </c>
      <c r="N7" s="332">
        <v>14</v>
      </c>
      <c r="O7" s="333">
        <v>0.33</v>
      </c>
      <c r="P7" s="328">
        <f t="shared" si="0"/>
        <v>5</v>
      </c>
      <c r="Q7" s="329">
        <v>8</v>
      </c>
      <c r="R7" s="330">
        <f t="shared" si="1"/>
        <v>1.6</v>
      </c>
      <c r="S7" s="330">
        <f t="shared" si="2"/>
        <v>0.5714285714285714</v>
      </c>
      <c r="T7" s="331">
        <f t="shared" si="3"/>
        <v>1</v>
      </c>
      <c r="U7" s="178" t="s">
        <v>2083</v>
      </c>
    </row>
    <row r="8" spans="1:21" ht="127.5" x14ac:dyDescent="0.2">
      <c r="A8" s="227" t="s">
        <v>118</v>
      </c>
      <c r="B8" s="227" t="s">
        <v>1129</v>
      </c>
      <c r="C8" s="227" t="s">
        <v>662</v>
      </c>
      <c r="D8" s="227" t="s">
        <v>334</v>
      </c>
      <c r="E8" s="227" t="s">
        <v>180</v>
      </c>
      <c r="F8" s="227" t="s">
        <v>560</v>
      </c>
      <c r="G8" s="227" t="s">
        <v>1899</v>
      </c>
      <c r="H8" s="227" t="s">
        <v>562</v>
      </c>
      <c r="I8" s="227" t="s">
        <v>369</v>
      </c>
      <c r="J8" s="227" t="s">
        <v>425</v>
      </c>
      <c r="K8" s="241">
        <v>0.33</v>
      </c>
      <c r="L8" s="227"/>
      <c r="M8" s="325">
        <v>2022</v>
      </c>
      <c r="N8" s="332">
        <v>14</v>
      </c>
      <c r="O8" s="333">
        <v>0.33</v>
      </c>
      <c r="P8" s="328">
        <f t="shared" si="0"/>
        <v>5</v>
      </c>
      <c r="Q8" s="329">
        <v>8</v>
      </c>
      <c r="R8" s="330">
        <f t="shared" si="1"/>
        <v>1.6</v>
      </c>
      <c r="S8" s="330">
        <f t="shared" si="2"/>
        <v>0.5714285714285714</v>
      </c>
      <c r="T8" s="331">
        <f t="shared" si="3"/>
        <v>1</v>
      </c>
      <c r="U8" s="178" t="s">
        <v>2083</v>
      </c>
    </row>
    <row r="9" spans="1:21" ht="127.5" x14ac:dyDescent="0.2">
      <c r="A9" s="227" t="s">
        <v>118</v>
      </c>
      <c r="B9" s="227" t="s">
        <v>1129</v>
      </c>
      <c r="C9" s="227" t="s">
        <v>662</v>
      </c>
      <c r="D9" s="227" t="s">
        <v>334</v>
      </c>
      <c r="E9" s="227" t="s">
        <v>180</v>
      </c>
      <c r="F9" s="227" t="s">
        <v>560</v>
      </c>
      <c r="G9" s="227" t="s">
        <v>1899</v>
      </c>
      <c r="H9" s="227" t="s">
        <v>563</v>
      </c>
      <c r="I9" s="227" t="s">
        <v>369</v>
      </c>
      <c r="J9" s="227" t="s">
        <v>425</v>
      </c>
      <c r="K9" s="241">
        <v>0.33</v>
      </c>
      <c r="L9" s="227"/>
      <c r="M9" s="325">
        <v>2022</v>
      </c>
      <c r="N9" s="332">
        <v>14</v>
      </c>
      <c r="O9" s="333">
        <v>0.33</v>
      </c>
      <c r="P9" s="328">
        <f t="shared" si="0"/>
        <v>5</v>
      </c>
      <c r="Q9" s="329">
        <v>8</v>
      </c>
      <c r="R9" s="330">
        <f t="shared" si="1"/>
        <v>1.6</v>
      </c>
      <c r="S9" s="330">
        <f t="shared" si="2"/>
        <v>0.5714285714285714</v>
      </c>
      <c r="T9" s="331">
        <f t="shared" si="3"/>
        <v>1</v>
      </c>
      <c r="U9" s="178" t="s">
        <v>2083</v>
      </c>
    </row>
    <row r="10" spans="1:21" ht="127.5" x14ac:dyDescent="0.2">
      <c r="A10" s="227" t="s">
        <v>118</v>
      </c>
      <c r="B10" s="227" t="s">
        <v>1129</v>
      </c>
      <c r="C10" s="227" t="s">
        <v>662</v>
      </c>
      <c r="D10" s="227" t="s">
        <v>334</v>
      </c>
      <c r="E10" s="227" t="s">
        <v>180</v>
      </c>
      <c r="F10" s="227" t="s">
        <v>560</v>
      </c>
      <c r="G10" s="227" t="s">
        <v>1899</v>
      </c>
      <c r="H10" s="227" t="s">
        <v>564</v>
      </c>
      <c r="I10" s="227" t="s">
        <v>369</v>
      </c>
      <c r="J10" s="227" t="s">
        <v>425</v>
      </c>
      <c r="K10" s="241">
        <v>0.33</v>
      </c>
      <c r="L10" s="227"/>
      <c r="M10" s="325">
        <v>2022</v>
      </c>
      <c r="N10" s="332">
        <v>14</v>
      </c>
      <c r="O10" s="333">
        <v>0.33</v>
      </c>
      <c r="P10" s="328">
        <f t="shared" si="0"/>
        <v>5</v>
      </c>
      <c r="Q10" s="329">
        <v>8</v>
      </c>
      <c r="R10" s="330">
        <f t="shared" si="1"/>
        <v>1.6</v>
      </c>
      <c r="S10" s="330">
        <f t="shared" si="2"/>
        <v>0.5714285714285714</v>
      </c>
      <c r="T10" s="331">
        <f t="shared" si="3"/>
        <v>1</v>
      </c>
      <c r="U10" s="178" t="s">
        <v>2083</v>
      </c>
    </row>
    <row r="11" spans="1:21" ht="127.5" x14ac:dyDescent="0.2">
      <c r="A11" s="227" t="s">
        <v>118</v>
      </c>
      <c r="B11" s="227" t="s">
        <v>1129</v>
      </c>
      <c r="C11" s="227" t="s">
        <v>662</v>
      </c>
      <c r="D11" s="227" t="s">
        <v>334</v>
      </c>
      <c r="E11" s="227" t="s">
        <v>180</v>
      </c>
      <c r="F11" s="227" t="s">
        <v>527</v>
      </c>
      <c r="G11" s="227" t="s">
        <v>1899</v>
      </c>
      <c r="H11" s="227" t="s">
        <v>530</v>
      </c>
      <c r="I11" s="227" t="s">
        <v>369</v>
      </c>
      <c r="J11" s="227" t="s">
        <v>425</v>
      </c>
      <c r="K11" s="241">
        <v>0.33</v>
      </c>
      <c r="L11" s="227"/>
      <c r="M11" s="325">
        <v>2022</v>
      </c>
      <c r="N11" s="332">
        <v>14</v>
      </c>
      <c r="O11" s="333">
        <v>0.33</v>
      </c>
      <c r="P11" s="328">
        <f t="shared" si="0"/>
        <v>5</v>
      </c>
      <c r="Q11" s="329">
        <v>8</v>
      </c>
      <c r="R11" s="330">
        <f t="shared" si="1"/>
        <v>1.6</v>
      </c>
      <c r="S11" s="330">
        <f t="shared" si="2"/>
        <v>0.5714285714285714</v>
      </c>
      <c r="T11" s="331">
        <f t="shared" si="3"/>
        <v>1</v>
      </c>
      <c r="U11" s="178" t="s">
        <v>2083</v>
      </c>
    </row>
    <row r="12" spans="1:21" ht="127.5" x14ac:dyDescent="0.2">
      <c r="A12" s="227" t="s">
        <v>118</v>
      </c>
      <c r="B12" s="227" t="s">
        <v>1129</v>
      </c>
      <c r="C12" s="227" t="s">
        <v>662</v>
      </c>
      <c r="D12" s="227" t="s">
        <v>334</v>
      </c>
      <c r="E12" s="227" t="s">
        <v>180</v>
      </c>
      <c r="F12" s="227" t="s">
        <v>527</v>
      </c>
      <c r="G12" s="227" t="s">
        <v>1899</v>
      </c>
      <c r="H12" s="227" t="s">
        <v>531</v>
      </c>
      <c r="I12" s="227" t="s">
        <v>369</v>
      </c>
      <c r="J12" s="227" t="s">
        <v>425</v>
      </c>
      <c r="K12" s="241">
        <v>0.33</v>
      </c>
      <c r="L12" s="227"/>
      <c r="M12" s="325">
        <v>2022</v>
      </c>
      <c r="N12" s="332">
        <v>14</v>
      </c>
      <c r="O12" s="333">
        <v>0.33</v>
      </c>
      <c r="P12" s="328">
        <f t="shared" si="0"/>
        <v>5</v>
      </c>
      <c r="Q12" s="329">
        <v>8</v>
      </c>
      <c r="R12" s="330">
        <f t="shared" si="1"/>
        <v>1.6</v>
      </c>
      <c r="S12" s="330">
        <f t="shared" si="2"/>
        <v>0.5714285714285714</v>
      </c>
      <c r="T12" s="331">
        <f t="shared" si="3"/>
        <v>1</v>
      </c>
      <c r="U12" s="178" t="s">
        <v>2083</v>
      </c>
    </row>
    <row r="13" spans="1:21" ht="127.5" x14ac:dyDescent="0.2">
      <c r="A13" s="227" t="s">
        <v>118</v>
      </c>
      <c r="B13" s="227" t="s">
        <v>1129</v>
      </c>
      <c r="C13" s="227" t="s">
        <v>662</v>
      </c>
      <c r="D13" s="227" t="s">
        <v>334</v>
      </c>
      <c r="E13" s="227" t="s">
        <v>180</v>
      </c>
      <c r="F13" s="227" t="s">
        <v>560</v>
      </c>
      <c r="G13" s="227" t="s">
        <v>1899</v>
      </c>
      <c r="H13" s="227" t="s">
        <v>565</v>
      </c>
      <c r="I13" s="227" t="s">
        <v>369</v>
      </c>
      <c r="J13" s="227" t="s">
        <v>425</v>
      </c>
      <c r="K13" s="241">
        <v>0.33</v>
      </c>
      <c r="L13" s="227"/>
      <c r="M13" s="325">
        <v>2022</v>
      </c>
      <c r="N13" s="332">
        <v>14</v>
      </c>
      <c r="O13" s="333">
        <v>0.33</v>
      </c>
      <c r="P13" s="328">
        <f t="shared" si="0"/>
        <v>5</v>
      </c>
      <c r="Q13" s="329">
        <v>8</v>
      </c>
      <c r="R13" s="330">
        <f t="shared" si="1"/>
        <v>1.6</v>
      </c>
      <c r="S13" s="330">
        <f t="shared" si="2"/>
        <v>0.5714285714285714</v>
      </c>
      <c r="T13" s="331">
        <f t="shared" si="3"/>
        <v>1</v>
      </c>
      <c r="U13" s="178" t="s">
        <v>2083</v>
      </c>
    </row>
    <row r="14" spans="1:21" ht="127.5" x14ac:dyDescent="0.2">
      <c r="A14" s="227" t="s">
        <v>118</v>
      </c>
      <c r="B14" s="227" t="s">
        <v>1129</v>
      </c>
      <c r="C14" s="227" t="s">
        <v>662</v>
      </c>
      <c r="D14" s="227" t="s">
        <v>334</v>
      </c>
      <c r="E14" s="227" t="s">
        <v>180</v>
      </c>
      <c r="F14" s="227" t="s">
        <v>527</v>
      </c>
      <c r="G14" s="227" t="s">
        <v>1899</v>
      </c>
      <c r="H14" s="227" t="s">
        <v>532</v>
      </c>
      <c r="I14" s="227" t="s">
        <v>369</v>
      </c>
      <c r="J14" s="227" t="s">
        <v>425</v>
      </c>
      <c r="K14" s="241">
        <v>0.33</v>
      </c>
      <c r="L14" s="227"/>
      <c r="M14" s="325">
        <v>2022</v>
      </c>
      <c r="N14" s="332">
        <v>14</v>
      </c>
      <c r="O14" s="333">
        <v>0.33</v>
      </c>
      <c r="P14" s="328">
        <f t="shared" si="0"/>
        <v>5</v>
      </c>
      <c r="Q14" s="329">
        <v>8</v>
      </c>
      <c r="R14" s="330">
        <f t="shared" si="1"/>
        <v>1.6</v>
      </c>
      <c r="S14" s="330">
        <f t="shared" si="2"/>
        <v>0.5714285714285714</v>
      </c>
      <c r="T14" s="331">
        <f t="shared" si="3"/>
        <v>1</v>
      </c>
      <c r="U14" s="178" t="s">
        <v>2083</v>
      </c>
    </row>
    <row r="15" spans="1:21" ht="127.5" x14ac:dyDescent="0.2">
      <c r="A15" s="227" t="s">
        <v>118</v>
      </c>
      <c r="B15" s="227" t="s">
        <v>1129</v>
      </c>
      <c r="C15" s="227" t="s">
        <v>662</v>
      </c>
      <c r="D15" s="227" t="s">
        <v>334</v>
      </c>
      <c r="E15" s="227" t="s">
        <v>180</v>
      </c>
      <c r="F15" s="227" t="s">
        <v>527</v>
      </c>
      <c r="G15" s="227" t="s">
        <v>1899</v>
      </c>
      <c r="H15" s="227" t="s">
        <v>533</v>
      </c>
      <c r="I15" s="227" t="s">
        <v>369</v>
      </c>
      <c r="J15" s="227" t="s">
        <v>425</v>
      </c>
      <c r="K15" s="241">
        <v>0.33</v>
      </c>
      <c r="L15" s="227"/>
      <c r="M15" s="325">
        <v>2022</v>
      </c>
      <c r="N15" s="332">
        <v>14</v>
      </c>
      <c r="O15" s="333">
        <v>0.33</v>
      </c>
      <c r="P15" s="328">
        <f t="shared" si="0"/>
        <v>5</v>
      </c>
      <c r="Q15" s="329">
        <v>8</v>
      </c>
      <c r="R15" s="330">
        <f t="shared" si="1"/>
        <v>1.6</v>
      </c>
      <c r="S15" s="330">
        <f t="shared" si="2"/>
        <v>0.5714285714285714</v>
      </c>
      <c r="T15" s="331">
        <f t="shared" si="3"/>
        <v>1</v>
      </c>
      <c r="U15" s="178" t="s">
        <v>2083</v>
      </c>
    </row>
    <row r="16" spans="1:21" ht="102" x14ac:dyDescent="0.2">
      <c r="A16" s="227" t="s">
        <v>118</v>
      </c>
      <c r="B16" s="227" t="s">
        <v>1129</v>
      </c>
      <c r="C16" s="227" t="s">
        <v>662</v>
      </c>
      <c r="D16" s="227" t="s">
        <v>334</v>
      </c>
      <c r="E16" s="227" t="s">
        <v>180</v>
      </c>
      <c r="F16" s="227" t="s">
        <v>527</v>
      </c>
      <c r="G16" s="227" t="s">
        <v>1899</v>
      </c>
      <c r="H16" s="227" t="s">
        <v>534</v>
      </c>
      <c r="I16" s="227" t="s">
        <v>1911</v>
      </c>
      <c r="J16" s="227" t="s">
        <v>421</v>
      </c>
      <c r="K16" s="241">
        <v>1</v>
      </c>
      <c r="L16" s="227"/>
      <c r="M16" s="325">
        <v>2022</v>
      </c>
      <c r="N16" s="332">
        <v>14</v>
      </c>
      <c r="O16" s="333">
        <v>1</v>
      </c>
      <c r="P16" s="328">
        <f t="shared" si="0"/>
        <v>14</v>
      </c>
      <c r="Q16" s="329">
        <v>14</v>
      </c>
      <c r="R16" s="330">
        <f t="shared" si="1"/>
        <v>1</v>
      </c>
      <c r="S16" s="330">
        <f t="shared" si="2"/>
        <v>1</v>
      </c>
      <c r="T16" s="331">
        <f t="shared" si="3"/>
        <v>1</v>
      </c>
      <c r="U16" s="110"/>
    </row>
    <row r="17" spans="1:21" ht="102" x14ac:dyDescent="0.2">
      <c r="A17" s="227" t="s">
        <v>118</v>
      </c>
      <c r="B17" s="227" t="s">
        <v>1129</v>
      </c>
      <c r="C17" s="227" t="s">
        <v>662</v>
      </c>
      <c r="D17" s="227" t="s">
        <v>334</v>
      </c>
      <c r="E17" s="227" t="s">
        <v>180</v>
      </c>
      <c r="F17" s="227" t="s">
        <v>527</v>
      </c>
      <c r="G17" s="227" t="s">
        <v>1899</v>
      </c>
      <c r="H17" s="227" t="s">
        <v>535</v>
      </c>
      <c r="I17" s="227" t="s">
        <v>369</v>
      </c>
      <c r="J17" s="227" t="s">
        <v>425</v>
      </c>
      <c r="K17" s="241">
        <v>0</v>
      </c>
      <c r="L17" s="227" t="s">
        <v>1912</v>
      </c>
      <c r="M17" s="325">
        <v>2022</v>
      </c>
      <c r="N17" s="332">
        <v>14</v>
      </c>
      <c r="O17" s="333">
        <v>0</v>
      </c>
      <c r="P17" s="328">
        <f t="shared" si="0"/>
        <v>0</v>
      </c>
      <c r="Q17" s="329"/>
      <c r="R17" s="330" t="e">
        <f t="shared" si="1"/>
        <v>#DIV/0!</v>
      </c>
      <c r="S17" s="330">
        <f t="shared" si="2"/>
        <v>0</v>
      </c>
      <c r="T17" s="331" t="e">
        <f t="shared" si="3"/>
        <v>#DIV/0!</v>
      </c>
      <c r="U17" s="178" t="s">
        <v>2084</v>
      </c>
    </row>
    <row r="18" spans="1:21" ht="127.5" x14ac:dyDescent="0.2">
      <c r="A18" s="227" t="s">
        <v>118</v>
      </c>
      <c r="B18" s="227" t="s">
        <v>1129</v>
      </c>
      <c r="C18" s="227" t="s">
        <v>662</v>
      </c>
      <c r="D18" s="227" t="s">
        <v>334</v>
      </c>
      <c r="E18" s="227" t="s">
        <v>180</v>
      </c>
      <c r="F18" s="227" t="s">
        <v>527</v>
      </c>
      <c r="G18" s="227" t="s">
        <v>1899</v>
      </c>
      <c r="H18" s="227" t="s">
        <v>536</v>
      </c>
      <c r="I18" s="227" t="s">
        <v>367</v>
      </c>
      <c r="J18" s="227" t="s">
        <v>425</v>
      </c>
      <c r="K18" s="241">
        <v>0.33</v>
      </c>
      <c r="L18" s="227"/>
      <c r="M18" s="325">
        <v>2022</v>
      </c>
      <c r="N18" s="332">
        <v>14</v>
      </c>
      <c r="O18" s="333">
        <v>0.33</v>
      </c>
      <c r="P18" s="328">
        <f t="shared" si="0"/>
        <v>5</v>
      </c>
      <c r="Q18" s="329">
        <v>8</v>
      </c>
      <c r="R18" s="330">
        <f t="shared" si="1"/>
        <v>1.6</v>
      </c>
      <c r="S18" s="330">
        <f t="shared" si="2"/>
        <v>0.5714285714285714</v>
      </c>
      <c r="T18" s="331">
        <f t="shared" si="3"/>
        <v>1</v>
      </c>
      <c r="U18" s="163" t="s">
        <v>2083</v>
      </c>
    </row>
    <row r="19" spans="1:21" ht="102" x14ac:dyDescent="0.2">
      <c r="A19" s="227" t="s">
        <v>118</v>
      </c>
      <c r="B19" s="227" t="s">
        <v>1129</v>
      </c>
      <c r="C19" s="227" t="s">
        <v>662</v>
      </c>
      <c r="D19" s="227" t="s">
        <v>334</v>
      </c>
      <c r="E19" s="227" t="s">
        <v>180</v>
      </c>
      <c r="F19" s="227" t="s">
        <v>527</v>
      </c>
      <c r="G19" s="227" t="s">
        <v>1899</v>
      </c>
      <c r="H19" s="227" t="s">
        <v>537</v>
      </c>
      <c r="I19" s="227" t="s">
        <v>369</v>
      </c>
      <c r="J19" s="227" t="s">
        <v>425</v>
      </c>
      <c r="K19" s="241">
        <v>0</v>
      </c>
      <c r="L19" s="227" t="s">
        <v>1912</v>
      </c>
      <c r="M19" s="325">
        <v>2022</v>
      </c>
      <c r="N19" s="332">
        <v>14</v>
      </c>
      <c r="O19" s="333">
        <v>0</v>
      </c>
      <c r="P19" s="328">
        <f t="shared" si="0"/>
        <v>0</v>
      </c>
      <c r="Q19" s="329"/>
      <c r="R19" s="330" t="e">
        <f t="shared" si="1"/>
        <v>#DIV/0!</v>
      </c>
      <c r="S19" s="330">
        <f t="shared" si="2"/>
        <v>0</v>
      </c>
      <c r="T19" s="331" t="e">
        <f t="shared" si="3"/>
        <v>#DIV/0!</v>
      </c>
      <c r="U19" s="178" t="s">
        <v>2084</v>
      </c>
    </row>
    <row r="20" spans="1:21" ht="102" x14ac:dyDescent="0.2">
      <c r="A20" s="227" t="s">
        <v>118</v>
      </c>
      <c r="B20" s="227" t="s">
        <v>1129</v>
      </c>
      <c r="C20" s="227" t="s">
        <v>662</v>
      </c>
      <c r="D20" s="227" t="s">
        <v>334</v>
      </c>
      <c r="E20" s="227" t="s">
        <v>180</v>
      </c>
      <c r="F20" s="227" t="s">
        <v>527</v>
      </c>
      <c r="G20" s="227" t="s">
        <v>1899</v>
      </c>
      <c r="H20" s="227" t="s">
        <v>538</v>
      </c>
      <c r="I20" s="227" t="s">
        <v>230</v>
      </c>
      <c r="J20" s="227" t="s">
        <v>421</v>
      </c>
      <c r="K20" s="241">
        <v>1</v>
      </c>
      <c r="L20" s="227" t="s">
        <v>1913</v>
      </c>
      <c r="M20" s="325">
        <v>2022</v>
      </c>
      <c r="N20" s="332">
        <v>14</v>
      </c>
      <c r="O20" s="333">
        <v>1</v>
      </c>
      <c r="P20" s="328">
        <f t="shared" si="0"/>
        <v>14</v>
      </c>
      <c r="Q20" s="329">
        <v>14</v>
      </c>
      <c r="R20" s="330">
        <f t="shared" si="1"/>
        <v>1</v>
      </c>
      <c r="S20" s="330">
        <f t="shared" si="2"/>
        <v>1</v>
      </c>
      <c r="T20" s="331">
        <f t="shared" si="3"/>
        <v>1</v>
      </c>
      <c r="U20" s="110"/>
    </row>
    <row r="21" spans="1:21" ht="102" x14ac:dyDescent="0.2">
      <c r="A21" s="227" t="s">
        <v>118</v>
      </c>
      <c r="B21" s="227" t="s">
        <v>1129</v>
      </c>
      <c r="C21" s="227" t="s">
        <v>662</v>
      </c>
      <c r="D21" s="227" t="s">
        <v>334</v>
      </c>
      <c r="E21" s="227" t="s">
        <v>180</v>
      </c>
      <c r="F21" s="227" t="s">
        <v>527</v>
      </c>
      <c r="G21" s="227" t="s">
        <v>1899</v>
      </c>
      <c r="H21" s="227" t="s">
        <v>539</v>
      </c>
      <c r="I21" s="227" t="s">
        <v>230</v>
      </c>
      <c r="J21" s="227" t="s">
        <v>421</v>
      </c>
      <c r="K21" s="241">
        <v>1</v>
      </c>
      <c r="L21" s="227" t="s">
        <v>1913</v>
      </c>
      <c r="M21" s="325">
        <v>2022</v>
      </c>
      <c r="N21" s="332">
        <v>14</v>
      </c>
      <c r="O21" s="333">
        <v>1</v>
      </c>
      <c r="P21" s="328">
        <f t="shared" si="0"/>
        <v>14</v>
      </c>
      <c r="Q21" s="329">
        <v>14</v>
      </c>
      <c r="R21" s="330">
        <f t="shared" si="1"/>
        <v>1</v>
      </c>
      <c r="S21" s="330">
        <f t="shared" si="2"/>
        <v>1</v>
      </c>
      <c r="T21" s="331">
        <f t="shared" si="3"/>
        <v>1</v>
      </c>
      <c r="U21" s="110"/>
    </row>
    <row r="22" spans="1:21" ht="102" x14ac:dyDescent="0.2">
      <c r="A22" s="227" t="s">
        <v>118</v>
      </c>
      <c r="B22" s="227" t="s">
        <v>1129</v>
      </c>
      <c r="C22" s="227" t="s">
        <v>662</v>
      </c>
      <c r="D22" s="227" t="s">
        <v>334</v>
      </c>
      <c r="E22" s="227" t="s">
        <v>180</v>
      </c>
      <c r="F22" s="227" t="s">
        <v>527</v>
      </c>
      <c r="G22" s="227" t="s">
        <v>1899</v>
      </c>
      <c r="H22" s="227" t="s">
        <v>540</v>
      </c>
      <c r="I22" s="227" t="s">
        <v>230</v>
      </c>
      <c r="J22" s="227" t="s">
        <v>421</v>
      </c>
      <c r="K22" s="241">
        <v>1</v>
      </c>
      <c r="L22" s="227" t="s">
        <v>1913</v>
      </c>
      <c r="M22" s="325">
        <v>2022</v>
      </c>
      <c r="N22" s="332">
        <v>14</v>
      </c>
      <c r="O22" s="333">
        <v>1</v>
      </c>
      <c r="P22" s="328">
        <f t="shared" si="0"/>
        <v>14</v>
      </c>
      <c r="Q22" s="329">
        <v>14</v>
      </c>
      <c r="R22" s="330">
        <f t="shared" si="1"/>
        <v>1</v>
      </c>
      <c r="S22" s="330">
        <f t="shared" si="2"/>
        <v>1</v>
      </c>
      <c r="T22" s="331">
        <f t="shared" si="3"/>
        <v>1</v>
      </c>
      <c r="U22" s="110"/>
    </row>
    <row r="23" spans="1:21" ht="102" x14ac:dyDescent="0.2">
      <c r="A23" s="227" t="s">
        <v>118</v>
      </c>
      <c r="B23" s="227" t="s">
        <v>1129</v>
      </c>
      <c r="C23" s="227" t="s">
        <v>662</v>
      </c>
      <c r="D23" s="227" t="s">
        <v>334</v>
      </c>
      <c r="E23" s="227" t="s">
        <v>180</v>
      </c>
      <c r="F23" s="227" t="s">
        <v>527</v>
      </c>
      <c r="G23" s="227" t="s">
        <v>1899</v>
      </c>
      <c r="H23" s="227" t="s">
        <v>501</v>
      </c>
      <c r="I23" s="227" t="s">
        <v>230</v>
      </c>
      <c r="J23" s="227" t="s">
        <v>421</v>
      </c>
      <c r="K23" s="241">
        <v>1</v>
      </c>
      <c r="L23" s="227" t="s">
        <v>1913</v>
      </c>
      <c r="M23" s="325">
        <v>2022</v>
      </c>
      <c r="N23" s="332">
        <v>14</v>
      </c>
      <c r="O23" s="333">
        <v>1</v>
      </c>
      <c r="P23" s="328">
        <f t="shared" si="0"/>
        <v>14</v>
      </c>
      <c r="Q23" s="329">
        <v>14</v>
      </c>
      <c r="R23" s="330">
        <f t="shared" si="1"/>
        <v>1</v>
      </c>
      <c r="S23" s="330">
        <f t="shared" si="2"/>
        <v>1</v>
      </c>
      <c r="T23" s="331">
        <f t="shared" si="3"/>
        <v>1</v>
      </c>
      <c r="U23" s="110"/>
    </row>
    <row r="24" spans="1:21" ht="102" x14ac:dyDescent="0.2">
      <c r="A24" s="227" t="s">
        <v>118</v>
      </c>
      <c r="B24" s="227" t="s">
        <v>1129</v>
      </c>
      <c r="C24" s="227" t="s">
        <v>662</v>
      </c>
      <c r="D24" s="227" t="s">
        <v>334</v>
      </c>
      <c r="E24" s="227" t="s">
        <v>180</v>
      </c>
      <c r="F24" s="227" t="s">
        <v>527</v>
      </c>
      <c r="G24" s="227" t="s">
        <v>1899</v>
      </c>
      <c r="H24" s="227" t="s">
        <v>541</v>
      </c>
      <c r="I24" s="227" t="s">
        <v>230</v>
      </c>
      <c r="J24" s="227" t="s">
        <v>421</v>
      </c>
      <c r="K24" s="241">
        <v>1</v>
      </c>
      <c r="L24" s="227" t="s">
        <v>1914</v>
      </c>
      <c r="M24" s="325">
        <v>2022</v>
      </c>
      <c r="N24" s="332">
        <v>14</v>
      </c>
      <c r="O24" s="333">
        <v>1</v>
      </c>
      <c r="P24" s="328">
        <f t="shared" si="0"/>
        <v>14</v>
      </c>
      <c r="Q24" s="329">
        <v>14</v>
      </c>
      <c r="R24" s="330">
        <f t="shared" si="1"/>
        <v>1</v>
      </c>
      <c r="S24" s="330">
        <f t="shared" si="2"/>
        <v>1</v>
      </c>
      <c r="T24" s="331">
        <f t="shared" si="3"/>
        <v>1</v>
      </c>
      <c r="U24" s="110"/>
    </row>
    <row r="25" spans="1:21" ht="127.5" x14ac:dyDescent="0.2">
      <c r="A25" s="227" t="s">
        <v>118</v>
      </c>
      <c r="B25" s="227" t="s">
        <v>1129</v>
      </c>
      <c r="C25" s="227" t="s">
        <v>662</v>
      </c>
      <c r="D25" s="227" t="s">
        <v>334</v>
      </c>
      <c r="E25" s="227" t="s">
        <v>180</v>
      </c>
      <c r="F25" s="227" t="s">
        <v>527</v>
      </c>
      <c r="G25" s="227" t="s">
        <v>1899</v>
      </c>
      <c r="H25" s="227" t="s">
        <v>542</v>
      </c>
      <c r="I25" s="227" t="s">
        <v>369</v>
      </c>
      <c r="J25" s="227" t="s">
        <v>425</v>
      </c>
      <c r="K25" s="241">
        <v>0.33</v>
      </c>
      <c r="L25" s="227"/>
      <c r="M25" s="325">
        <v>2022</v>
      </c>
      <c r="N25" s="332">
        <v>14</v>
      </c>
      <c r="O25" s="333">
        <v>0.33</v>
      </c>
      <c r="P25" s="328">
        <f t="shared" si="0"/>
        <v>5</v>
      </c>
      <c r="Q25" s="329">
        <v>8</v>
      </c>
      <c r="R25" s="330">
        <f t="shared" si="1"/>
        <v>1.6</v>
      </c>
      <c r="S25" s="330">
        <f t="shared" si="2"/>
        <v>0.5714285714285714</v>
      </c>
      <c r="T25" s="331">
        <f t="shared" si="3"/>
        <v>1</v>
      </c>
      <c r="U25" s="178" t="s">
        <v>2083</v>
      </c>
    </row>
    <row r="26" spans="1:21" ht="127.5" x14ac:dyDescent="0.2">
      <c r="A26" s="227" t="s">
        <v>118</v>
      </c>
      <c r="B26" s="227" t="s">
        <v>1129</v>
      </c>
      <c r="C26" s="227" t="s">
        <v>662</v>
      </c>
      <c r="D26" s="227" t="s">
        <v>334</v>
      </c>
      <c r="E26" s="227" t="s">
        <v>180</v>
      </c>
      <c r="F26" s="227" t="s">
        <v>527</v>
      </c>
      <c r="G26" s="227" t="s">
        <v>1899</v>
      </c>
      <c r="H26" s="227" t="s">
        <v>543</v>
      </c>
      <c r="I26" s="227" t="s">
        <v>369</v>
      </c>
      <c r="J26" s="227" t="s">
        <v>425</v>
      </c>
      <c r="K26" s="241">
        <v>0.33</v>
      </c>
      <c r="L26" s="227"/>
      <c r="M26" s="325">
        <v>2022</v>
      </c>
      <c r="N26" s="332">
        <v>14</v>
      </c>
      <c r="O26" s="333">
        <v>0.33</v>
      </c>
      <c r="P26" s="328">
        <f t="shared" si="0"/>
        <v>5</v>
      </c>
      <c r="Q26" s="329">
        <v>8</v>
      </c>
      <c r="R26" s="330">
        <f t="shared" si="1"/>
        <v>1.6</v>
      </c>
      <c r="S26" s="330">
        <f t="shared" si="2"/>
        <v>0.5714285714285714</v>
      </c>
      <c r="T26" s="331">
        <f t="shared" si="3"/>
        <v>1</v>
      </c>
      <c r="U26" s="178" t="s">
        <v>2083</v>
      </c>
    </row>
    <row r="27" spans="1:21" ht="127.5" x14ac:dyDescent="0.2">
      <c r="A27" s="227" t="s">
        <v>118</v>
      </c>
      <c r="B27" s="227" t="s">
        <v>1129</v>
      </c>
      <c r="C27" s="227" t="s">
        <v>662</v>
      </c>
      <c r="D27" s="227" t="s">
        <v>334</v>
      </c>
      <c r="E27" s="227" t="s">
        <v>180</v>
      </c>
      <c r="F27" s="227" t="s">
        <v>527</v>
      </c>
      <c r="G27" s="227" t="s">
        <v>1899</v>
      </c>
      <c r="H27" s="227" t="s">
        <v>544</v>
      </c>
      <c r="I27" s="227" t="s">
        <v>369</v>
      </c>
      <c r="J27" s="227" t="s">
        <v>425</v>
      </c>
      <c r="K27" s="241">
        <v>0.33</v>
      </c>
      <c r="L27" s="227"/>
      <c r="M27" s="325">
        <v>2022</v>
      </c>
      <c r="N27" s="332">
        <v>14</v>
      </c>
      <c r="O27" s="333">
        <v>0.33</v>
      </c>
      <c r="P27" s="328">
        <f t="shared" si="0"/>
        <v>5</v>
      </c>
      <c r="Q27" s="329">
        <v>8</v>
      </c>
      <c r="R27" s="330">
        <f t="shared" si="1"/>
        <v>1.6</v>
      </c>
      <c r="S27" s="330">
        <f t="shared" si="2"/>
        <v>0.5714285714285714</v>
      </c>
      <c r="T27" s="331">
        <f t="shared" si="3"/>
        <v>1</v>
      </c>
      <c r="U27" s="178" t="s">
        <v>2083</v>
      </c>
    </row>
    <row r="28" spans="1:21" ht="127.5" x14ac:dyDescent="0.2">
      <c r="A28" s="227" t="s">
        <v>118</v>
      </c>
      <c r="B28" s="227" t="s">
        <v>1129</v>
      </c>
      <c r="C28" s="227" t="s">
        <v>662</v>
      </c>
      <c r="D28" s="227" t="s">
        <v>334</v>
      </c>
      <c r="E28" s="227" t="s">
        <v>180</v>
      </c>
      <c r="F28" s="227" t="s">
        <v>527</v>
      </c>
      <c r="G28" s="227" t="s">
        <v>1899</v>
      </c>
      <c r="H28" s="227" t="s">
        <v>545</v>
      </c>
      <c r="I28" s="227" t="s">
        <v>369</v>
      </c>
      <c r="J28" s="227" t="s">
        <v>425</v>
      </c>
      <c r="K28" s="241">
        <v>0.33</v>
      </c>
      <c r="L28" s="227"/>
      <c r="M28" s="325">
        <v>2022</v>
      </c>
      <c r="N28" s="332">
        <v>14</v>
      </c>
      <c r="O28" s="333">
        <v>0.33</v>
      </c>
      <c r="P28" s="328">
        <f t="shared" si="0"/>
        <v>5</v>
      </c>
      <c r="Q28" s="329">
        <v>8</v>
      </c>
      <c r="R28" s="330">
        <f t="shared" si="1"/>
        <v>1.6</v>
      </c>
      <c r="S28" s="330">
        <f t="shared" si="2"/>
        <v>0.5714285714285714</v>
      </c>
      <c r="T28" s="331">
        <f t="shared" si="3"/>
        <v>1</v>
      </c>
      <c r="U28" s="178" t="s">
        <v>2083</v>
      </c>
    </row>
    <row r="29" spans="1:21" ht="127.5" x14ac:dyDescent="0.2">
      <c r="A29" s="227" t="s">
        <v>118</v>
      </c>
      <c r="B29" s="227" t="s">
        <v>1129</v>
      </c>
      <c r="C29" s="227" t="s">
        <v>662</v>
      </c>
      <c r="D29" s="227" t="s">
        <v>334</v>
      </c>
      <c r="E29" s="227" t="s">
        <v>180</v>
      </c>
      <c r="F29" s="227" t="s">
        <v>527</v>
      </c>
      <c r="G29" s="227" t="s">
        <v>1899</v>
      </c>
      <c r="H29" s="227" t="s">
        <v>546</v>
      </c>
      <c r="I29" s="227" t="s">
        <v>369</v>
      </c>
      <c r="J29" s="227" t="s">
        <v>425</v>
      </c>
      <c r="K29" s="241">
        <v>0.33</v>
      </c>
      <c r="L29" s="227"/>
      <c r="M29" s="325">
        <v>2022</v>
      </c>
      <c r="N29" s="332">
        <v>14</v>
      </c>
      <c r="O29" s="333">
        <v>0.33</v>
      </c>
      <c r="P29" s="328">
        <f t="shared" si="0"/>
        <v>5</v>
      </c>
      <c r="Q29" s="329">
        <v>8</v>
      </c>
      <c r="R29" s="330">
        <f t="shared" si="1"/>
        <v>1.6</v>
      </c>
      <c r="S29" s="330">
        <f t="shared" si="2"/>
        <v>0.5714285714285714</v>
      </c>
      <c r="T29" s="331">
        <f t="shared" si="3"/>
        <v>1</v>
      </c>
      <c r="U29" s="178" t="s">
        <v>2083</v>
      </c>
    </row>
    <row r="30" spans="1:21" ht="127.5" x14ac:dyDescent="0.2">
      <c r="A30" s="227" t="s">
        <v>118</v>
      </c>
      <c r="B30" s="227" t="s">
        <v>1129</v>
      </c>
      <c r="C30" s="227" t="s">
        <v>662</v>
      </c>
      <c r="D30" s="227" t="s">
        <v>334</v>
      </c>
      <c r="E30" s="227" t="s">
        <v>180</v>
      </c>
      <c r="F30" s="227" t="s">
        <v>527</v>
      </c>
      <c r="G30" s="227" t="s">
        <v>1899</v>
      </c>
      <c r="H30" s="227" t="s">
        <v>547</v>
      </c>
      <c r="I30" s="227" t="s">
        <v>369</v>
      </c>
      <c r="J30" s="227" t="s">
        <v>425</v>
      </c>
      <c r="K30" s="241">
        <v>0.33</v>
      </c>
      <c r="L30" s="227"/>
      <c r="M30" s="325">
        <v>2022</v>
      </c>
      <c r="N30" s="332">
        <v>14</v>
      </c>
      <c r="O30" s="333">
        <v>0.33</v>
      </c>
      <c r="P30" s="328">
        <f t="shared" si="0"/>
        <v>5</v>
      </c>
      <c r="Q30" s="329">
        <v>8</v>
      </c>
      <c r="R30" s="330">
        <f t="shared" si="1"/>
        <v>1.6</v>
      </c>
      <c r="S30" s="330">
        <f t="shared" si="2"/>
        <v>0.5714285714285714</v>
      </c>
      <c r="T30" s="331">
        <f t="shared" si="3"/>
        <v>1</v>
      </c>
      <c r="U30" s="178" t="s">
        <v>2083</v>
      </c>
    </row>
    <row r="31" spans="1:21" ht="102" x14ac:dyDescent="0.2">
      <c r="A31" s="227" t="s">
        <v>118</v>
      </c>
      <c r="B31" s="227" t="s">
        <v>1129</v>
      </c>
      <c r="C31" s="227" t="s">
        <v>662</v>
      </c>
      <c r="D31" s="227" t="s">
        <v>334</v>
      </c>
      <c r="E31" s="227" t="s">
        <v>180</v>
      </c>
      <c r="F31" s="227" t="s">
        <v>527</v>
      </c>
      <c r="G31" s="227" t="s">
        <v>1899</v>
      </c>
      <c r="H31" s="227" t="s">
        <v>548</v>
      </c>
      <c r="I31" s="227" t="s">
        <v>230</v>
      </c>
      <c r="J31" s="227" t="s">
        <v>421</v>
      </c>
      <c r="K31" s="241">
        <v>1</v>
      </c>
      <c r="L31" s="227" t="s">
        <v>1914</v>
      </c>
      <c r="M31" s="325">
        <v>2022</v>
      </c>
      <c r="N31" s="332">
        <v>14</v>
      </c>
      <c r="O31" s="333">
        <v>1</v>
      </c>
      <c r="P31" s="328">
        <f t="shared" si="0"/>
        <v>14</v>
      </c>
      <c r="Q31" s="329">
        <v>14</v>
      </c>
      <c r="R31" s="330">
        <f t="shared" si="1"/>
        <v>1</v>
      </c>
      <c r="S31" s="330">
        <f t="shared" si="2"/>
        <v>1</v>
      </c>
      <c r="T31" s="331">
        <f t="shared" si="3"/>
        <v>1</v>
      </c>
      <c r="U31" s="110"/>
    </row>
    <row r="32" spans="1:21" ht="127.5" x14ac:dyDescent="0.2">
      <c r="A32" s="227" t="s">
        <v>118</v>
      </c>
      <c r="B32" s="227" t="s">
        <v>1129</v>
      </c>
      <c r="C32" s="227" t="s">
        <v>662</v>
      </c>
      <c r="D32" s="227" t="s">
        <v>334</v>
      </c>
      <c r="E32" s="227" t="s">
        <v>180</v>
      </c>
      <c r="F32" s="227" t="s">
        <v>527</v>
      </c>
      <c r="G32" s="227" t="s">
        <v>1899</v>
      </c>
      <c r="H32" s="227" t="s">
        <v>549</v>
      </c>
      <c r="I32" s="227" t="s">
        <v>369</v>
      </c>
      <c r="J32" s="227" t="s">
        <v>425</v>
      </c>
      <c r="K32" s="241">
        <v>0.33</v>
      </c>
      <c r="L32" s="227"/>
      <c r="M32" s="325">
        <v>2022</v>
      </c>
      <c r="N32" s="332">
        <v>14</v>
      </c>
      <c r="O32" s="333">
        <v>0.33</v>
      </c>
      <c r="P32" s="328">
        <f t="shared" si="0"/>
        <v>5</v>
      </c>
      <c r="Q32" s="329">
        <v>8</v>
      </c>
      <c r="R32" s="330">
        <f t="shared" si="1"/>
        <v>1.6</v>
      </c>
      <c r="S32" s="330">
        <f t="shared" si="2"/>
        <v>0.5714285714285714</v>
      </c>
      <c r="T32" s="331">
        <f t="shared" si="3"/>
        <v>1</v>
      </c>
      <c r="U32" s="178" t="s">
        <v>2083</v>
      </c>
    </row>
    <row r="33" spans="1:21" ht="127.5" x14ac:dyDescent="0.2">
      <c r="A33" s="227" t="s">
        <v>118</v>
      </c>
      <c r="B33" s="227" t="s">
        <v>1129</v>
      </c>
      <c r="C33" s="227" t="s">
        <v>662</v>
      </c>
      <c r="D33" s="227" t="s">
        <v>334</v>
      </c>
      <c r="E33" s="227" t="s">
        <v>180</v>
      </c>
      <c r="F33" s="227" t="s">
        <v>527</v>
      </c>
      <c r="G33" s="227" t="s">
        <v>1899</v>
      </c>
      <c r="H33" s="227" t="s">
        <v>581</v>
      </c>
      <c r="I33" s="227" t="s">
        <v>367</v>
      </c>
      <c r="J33" s="227" t="s">
        <v>425</v>
      </c>
      <c r="K33" s="241">
        <v>0.33</v>
      </c>
      <c r="L33" s="227"/>
      <c r="M33" s="325">
        <v>2022</v>
      </c>
      <c r="N33" s="332">
        <v>14</v>
      </c>
      <c r="O33" s="333">
        <v>0.33</v>
      </c>
      <c r="P33" s="328">
        <f t="shared" si="0"/>
        <v>5</v>
      </c>
      <c r="Q33" s="329">
        <v>8</v>
      </c>
      <c r="R33" s="330">
        <f t="shared" si="1"/>
        <v>1.6</v>
      </c>
      <c r="S33" s="330">
        <f t="shared" si="2"/>
        <v>0.5714285714285714</v>
      </c>
      <c r="T33" s="331">
        <f t="shared" si="3"/>
        <v>1</v>
      </c>
      <c r="U33" s="163" t="s">
        <v>2083</v>
      </c>
    </row>
    <row r="34" spans="1:21" ht="102" x14ac:dyDescent="0.2">
      <c r="A34" s="227" t="s">
        <v>118</v>
      </c>
      <c r="B34" s="227" t="s">
        <v>1129</v>
      </c>
      <c r="C34" s="227" t="s">
        <v>662</v>
      </c>
      <c r="D34" s="227" t="s">
        <v>334</v>
      </c>
      <c r="E34" s="227" t="s">
        <v>180</v>
      </c>
      <c r="F34" s="227" t="s">
        <v>527</v>
      </c>
      <c r="G34" s="227" t="s">
        <v>1899</v>
      </c>
      <c r="H34" s="227" t="s">
        <v>552</v>
      </c>
      <c r="I34" s="227" t="s">
        <v>230</v>
      </c>
      <c r="J34" s="227" t="s">
        <v>421</v>
      </c>
      <c r="K34" s="241">
        <v>1</v>
      </c>
      <c r="L34" s="227" t="s">
        <v>1913</v>
      </c>
      <c r="M34" s="325">
        <v>2022</v>
      </c>
      <c r="N34" s="332">
        <v>14</v>
      </c>
      <c r="O34" s="333">
        <v>1</v>
      </c>
      <c r="P34" s="328">
        <f t="shared" si="0"/>
        <v>14</v>
      </c>
      <c r="Q34" s="329">
        <v>14</v>
      </c>
      <c r="R34" s="330">
        <f t="shared" si="1"/>
        <v>1</v>
      </c>
      <c r="S34" s="330">
        <f t="shared" si="2"/>
        <v>1</v>
      </c>
      <c r="T34" s="331">
        <f t="shared" si="3"/>
        <v>1</v>
      </c>
      <c r="U34" s="110"/>
    </row>
    <row r="35" spans="1:21" ht="102" x14ac:dyDescent="0.2">
      <c r="A35" s="227" t="s">
        <v>118</v>
      </c>
      <c r="B35" s="227" t="s">
        <v>1129</v>
      </c>
      <c r="C35" s="227" t="s">
        <v>662</v>
      </c>
      <c r="D35" s="227" t="s">
        <v>334</v>
      </c>
      <c r="E35" s="227" t="s">
        <v>180</v>
      </c>
      <c r="F35" s="227" t="s">
        <v>527</v>
      </c>
      <c r="G35" s="227" t="s">
        <v>1899</v>
      </c>
      <c r="H35" s="227" t="s">
        <v>553</v>
      </c>
      <c r="I35" s="227" t="s">
        <v>230</v>
      </c>
      <c r="J35" s="227" t="s">
        <v>421</v>
      </c>
      <c r="K35" s="241">
        <v>1</v>
      </c>
      <c r="L35" s="227" t="s">
        <v>1913</v>
      </c>
      <c r="M35" s="325">
        <v>2022</v>
      </c>
      <c r="N35" s="332">
        <v>14</v>
      </c>
      <c r="O35" s="333">
        <v>1</v>
      </c>
      <c r="P35" s="328">
        <f t="shared" si="0"/>
        <v>14</v>
      </c>
      <c r="Q35" s="329">
        <v>14</v>
      </c>
      <c r="R35" s="330">
        <f t="shared" si="1"/>
        <v>1</v>
      </c>
      <c r="S35" s="330">
        <f t="shared" si="2"/>
        <v>1</v>
      </c>
      <c r="T35" s="331">
        <f t="shared" si="3"/>
        <v>1</v>
      </c>
      <c r="U35" s="110"/>
    </row>
    <row r="36" spans="1:21" ht="127.5" x14ac:dyDescent="0.2">
      <c r="A36" s="227" t="s">
        <v>118</v>
      </c>
      <c r="B36" s="227" t="s">
        <v>1129</v>
      </c>
      <c r="C36" s="227" t="s">
        <v>662</v>
      </c>
      <c r="D36" s="227" t="s">
        <v>334</v>
      </c>
      <c r="E36" s="227" t="s">
        <v>180</v>
      </c>
      <c r="F36" s="227" t="s">
        <v>527</v>
      </c>
      <c r="G36" s="227" t="s">
        <v>1899</v>
      </c>
      <c r="H36" s="227" t="s">
        <v>554</v>
      </c>
      <c r="I36" s="227" t="s">
        <v>369</v>
      </c>
      <c r="J36" s="227" t="s">
        <v>425</v>
      </c>
      <c r="K36" s="241">
        <v>0.33</v>
      </c>
      <c r="L36" s="227"/>
      <c r="M36" s="325">
        <v>2022</v>
      </c>
      <c r="N36" s="332">
        <v>14</v>
      </c>
      <c r="O36" s="333">
        <v>0.33</v>
      </c>
      <c r="P36" s="328">
        <f t="shared" si="0"/>
        <v>5</v>
      </c>
      <c r="Q36" s="329">
        <v>8</v>
      </c>
      <c r="R36" s="330">
        <f t="shared" si="1"/>
        <v>1.6</v>
      </c>
      <c r="S36" s="330">
        <f t="shared" si="2"/>
        <v>0.5714285714285714</v>
      </c>
      <c r="T36" s="331">
        <f t="shared" si="3"/>
        <v>1</v>
      </c>
      <c r="U36" s="178" t="s">
        <v>2083</v>
      </c>
    </row>
    <row r="37" spans="1:21" ht="127.5" x14ac:dyDescent="0.2">
      <c r="A37" s="227" t="s">
        <v>118</v>
      </c>
      <c r="B37" s="227" t="s">
        <v>1129</v>
      </c>
      <c r="C37" s="227" t="s">
        <v>662</v>
      </c>
      <c r="D37" s="227" t="s">
        <v>334</v>
      </c>
      <c r="E37" s="227" t="s">
        <v>180</v>
      </c>
      <c r="F37" s="227" t="s">
        <v>560</v>
      </c>
      <c r="G37" s="227" t="s">
        <v>1899</v>
      </c>
      <c r="H37" s="227" t="s">
        <v>566</v>
      </c>
      <c r="I37" s="227" t="s">
        <v>369</v>
      </c>
      <c r="J37" s="227" t="s">
        <v>425</v>
      </c>
      <c r="K37" s="241">
        <v>0.33</v>
      </c>
      <c r="L37" s="227"/>
      <c r="M37" s="325">
        <v>2022</v>
      </c>
      <c r="N37" s="332">
        <v>14</v>
      </c>
      <c r="O37" s="333">
        <v>0.33</v>
      </c>
      <c r="P37" s="328">
        <f t="shared" si="0"/>
        <v>5</v>
      </c>
      <c r="Q37" s="329">
        <v>8</v>
      </c>
      <c r="R37" s="330">
        <f t="shared" si="1"/>
        <v>1.6</v>
      </c>
      <c r="S37" s="330">
        <f t="shared" si="2"/>
        <v>0.5714285714285714</v>
      </c>
      <c r="T37" s="331">
        <f t="shared" si="3"/>
        <v>1</v>
      </c>
      <c r="U37" s="178" t="s">
        <v>2083</v>
      </c>
    </row>
    <row r="38" spans="1:21" ht="127.5" x14ac:dyDescent="0.2">
      <c r="A38" s="227" t="s">
        <v>118</v>
      </c>
      <c r="B38" s="227" t="s">
        <v>1129</v>
      </c>
      <c r="C38" s="227" t="s">
        <v>662</v>
      </c>
      <c r="D38" s="227" t="s">
        <v>334</v>
      </c>
      <c r="E38" s="227" t="s">
        <v>180</v>
      </c>
      <c r="F38" s="227" t="s">
        <v>527</v>
      </c>
      <c r="G38" s="227" t="s">
        <v>1899</v>
      </c>
      <c r="H38" s="227" t="s">
        <v>555</v>
      </c>
      <c r="I38" s="227" t="s">
        <v>367</v>
      </c>
      <c r="J38" s="227" t="s">
        <v>425</v>
      </c>
      <c r="K38" s="241">
        <v>0.33</v>
      </c>
      <c r="L38" s="227"/>
      <c r="M38" s="325">
        <v>2022</v>
      </c>
      <c r="N38" s="332">
        <v>14</v>
      </c>
      <c r="O38" s="333">
        <v>0.33</v>
      </c>
      <c r="P38" s="328">
        <f t="shared" si="0"/>
        <v>5</v>
      </c>
      <c r="Q38" s="329">
        <v>8</v>
      </c>
      <c r="R38" s="330">
        <f t="shared" si="1"/>
        <v>1.6</v>
      </c>
      <c r="S38" s="330">
        <f t="shared" si="2"/>
        <v>0.5714285714285714</v>
      </c>
      <c r="T38" s="331">
        <f t="shared" si="3"/>
        <v>1</v>
      </c>
      <c r="U38" s="163" t="s">
        <v>2083</v>
      </c>
    </row>
    <row r="39" spans="1:21" ht="102" x14ac:dyDescent="0.2">
      <c r="A39" s="227" t="s">
        <v>118</v>
      </c>
      <c r="B39" s="227" t="s">
        <v>1129</v>
      </c>
      <c r="C39" s="227" t="s">
        <v>662</v>
      </c>
      <c r="D39" s="227" t="s">
        <v>334</v>
      </c>
      <c r="E39" s="227" t="s">
        <v>180</v>
      </c>
      <c r="F39" s="227" t="s">
        <v>527</v>
      </c>
      <c r="G39" s="227" t="s">
        <v>1899</v>
      </c>
      <c r="H39" s="227" t="s">
        <v>1915</v>
      </c>
      <c r="I39" s="227" t="s">
        <v>367</v>
      </c>
      <c r="J39" s="227" t="s">
        <v>425</v>
      </c>
      <c r="K39" s="241">
        <v>0.33</v>
      </c>
      <c r="L39" s="227"/>
      <c r="M39" s="325">
        <v>2022</v>
      </c>
      <c r="N39" s="332">
        <v>14</v>
      </c>
      <c r="O39" s="333">
        <v>0</v>
      </c>
      <c r="P39" s="328">
        <f t="shared" si="0"/>
        <v>0</v>
      </c>
      <c r="Q39" s="329"/>
      <c r="R39" s="330" t="e">
        <f t="shared" si="1"/>
        <v>#DIV/0!</v>
      </c>
      <c r="S39" s="330">
        <f t="shared" si="2"/>
        <v>0</v>
      </c>
      <c r="T39" s="331">
        <f t="shared" si="3"/>
        <v>0</v>
      </c>
      <c r="U39" s="178" t="s">
        <v>2084</v>
      </c>
    </row>
    <row r="40" spans="1:21" ht="127.5" x14ac:dyDescent="0.2">
      <c r="A40" s="227" t="s">
        <v>118</v>
      </c>
      <c r="B40" s="227" t="s">
        <v>1129</v>
      </c>
      <c r="C40" s="227" t="s">
        <v>662</v>
      </c>
      <c r="D40" s="227" t="s">
        <v>334</v>
      </c>
      <c r="E40" s="227" t="s">
        <v>180</v>
      </c>
      <c r="F40" s="227" t="s">
        <v>527</v>
      </c>
      <c r="G40" s="227" t="s">
        <v>1899</v>
      </c>
      <c r="H40" s="227" t="s">
        <v>557</v>
      </c>
      <c r="I40" s="227" t="s">
        <v>369</v>
      </c>
      <c r="J40" s="227" t="s">
        <v>425</v>
      </c>
      <c r="K40" s="241">
        <v>0.33</v>
      </c>
      <c r="L40" s="227"/>
      <c r="M40" s="325">
        <v>2022</v>
      </c>
      <c r="N40" s="332">
        <v>14</v>
      </c>
      <c r="O40" s="333">
        <v>0.33</v>
      </c>
      <c r="P40" s="328">
        <f t="shared" si="0"/>
        <v>5</v>
      </c>
      <c r="Q40" s="329">
        <v>8</v>
      </c>
      <c r="R40" s="330">
        <f t="shared" si="1"/>
        <v>1.6</v>
      </c>
      <c r="S40" s="330">
        <f t="shared" si="2"/>
        <v>0.5714285714285714</v>
      </c>
      <c r="T40" s="331">
        <f t="shared" si="3"/>
        <v>1</v>
      </c>
      <c r="U40" s="178" t="s">
        <v>2083</v>
      </c>
    </row>
    <row r="41" spans="1:21" ht="153" x14ac:dyDescent="0.2">
      <c r="A41" s="227" t="s">
        <v>118</v>
      </c>
      <c r="B41" s="227" t="s">
        <v>1129</v>
      </c>
      <c r="C41" s="227" t="s">
        <v>662</v>
      </c>
      <c r="D41" s="227" t="s">
        <v>334</v>
      </c>
      <c r="E41" s="227" t="s">
        <v>180</v>
      </c>
      <c r="F41" s="227" t="s">
        <v>527</v>
      </c>
      <c r="G41" s="227" t="s">
        <v>1881</v>
      </c>
      <c r="H41" s="227" t="s">
        <v>526</v>
      </c>
      <c r="I41" s="227" t="s">
        <v>367</v>
      </c>
      <c r="J41" s="227" t="s">
        <v>425</v>
      </c>
      <c r="K41" s="241">
        <v>0.16</v>
      </c>
      <c r="L41" s="227"/>
      <c r="M41" s="325">
        <v>2022</v>
      </c>
      <c r="N41" s="332">
        <v>34</v>
      </c>
      <c r="O41" s="333">
        <v>0.16</v>
      </c>
      <c r="P41" s="328">
        <f t="shared" si="0"/>
        <v>6</v>
      </c>
      <c r="Q41" s="329">
        <v>2</v>
      </c>
      <c r="R41" s="330">
        <f t="shared" si="1"/>
        <v>0.33333333333333331</v>
      </c>
      <c r="S41" s="330">
        <f t="shared" si="2"/>
        <v>5.8823529411764705E-2</v>
      </c>
      <c r="T41" s="331">
        <f t="shared" si="3"/>
        <v>1</v>
      </c>
      <c r="U41" s="110" t="s">
        <v>2085</v>
      </c>
    </row>
    <row r="42" spans="1:21" ht="102" x14ac:dyDescent="0.2">
      <c r="A42" s="227" t="s">
        <v>118</v>
      </c>
      <c r="B42" s="227" t="s">
        <v>1129</v>
      </c>
      <c r="C42" s="227" t="s">
        <v>662</v>
      </c>
      <c r="D42" s="227" t="s">
        <v>334</v>
      </c>
      <c r="E42" s="227" t="s">
        <v>180</v>
      </c>
      <c r="F42" s="227" t="s">
        <v>527</v>
      </c>
      <c r="G42" s="227" t="s">
        <v>1881</v>
      </c>
      <c r="H42" s="227" t="s">
        <v>506</v>
      </c>
      <c r="I42" s="227" t="s">
        <v>1332</v>
      </c>
      <c r="J42" s="227" t="s">
        <v>421</v>
      </c>
      <c r="K42" s="241">
        <v>1</v>
      </c>
      <c r="L42" s="227"/>
      <c r="M42" s="325">
        <v>2022</v>
      </c>
      <c r="N42" s="332">
        <v>34</v>
      </c>
      <c r="O42" s="333">
        <v>1</v>
      </c>
      <c r="P42" s="328">
        <f t="shared" si="0"/>
        <v>34</v>
      </c>
      <c r="Q42" s="329">
        <v>34</v>
      </c>
      <c r="R42" s="330">
        <f t="shared" si="1"/>
        <v>1</v>
      </c>
      <c r="S42" s="330">
        <f t="shared" si="2"/>
        <v>1</v>
      </c>
      <c r="T42" s="331">
        <f t="shared" si="3"/>
        <v>1</v>
      </c>
      <c r="U42" s="110"/>
    </row>
    <row r="43" spans="1:21" ht="140.25" x14ac:dyDescent="0.2">
      <c r="A43" s="227" t="s">
        <v>118</v>
      </c>
      <c r="B43" s="227" t="s">
        <v>1129</v>
      </c>
      <c r="C43" s="227" t="s">
        <v>662</v>
      </c>
      <c r="D43" s="227" t="s">
        <v>334</v>
      </c>
      <c r="E43" s="227" t="s">
        <v>180</v>
      </c>
      <c r="F43" s="227" t="s">
        <v>560</v>
      </c>
      <c r="G43" s="227" t="s">
        <v>1881</v>
      </c>
      <c r="H43" s="227" t="s">
        <v>559</v>
      </c>
      <c r="I43" s="227" t="s">
        <v>369</v>
      </c>
      <c r="J43" s="227" t="s">
        <v>425</v>
      </c>
      <c r="K43" s="241">
        <v>0.16</v>
      </c>
      <c r="L43" s="227"/>
      <c r="M43" s="325">
        <v>2022</v>
      </c>
      <c r="N43" s="332">
        <v>34</v>
      </c>
      <c r="O43" s="333">
        <v>0.16</v>
      </c>
      <c r="P43" s="328">
        <f t="shared" si="0"/>
        <v>6</v>
      </c>
      <c r="Q43" s="329">
        <v>2</v>
      </c>
      <c r="R43" s="330">
        <f t="shared" si="1"/>
        <v>0.33333333333333331</v>
      </c>
      <c r="S43" s="330">
        <f t="shared" si="2"/>
        <v>5.8823529411764705E-2</v>
      </c>
      <c r="T43" s="331">
        <f t="shared" si="3"/>
        <v>1</v>
      </c>
      <c r="U43" s="178" t="s">
        <v>2086</v>
      </c>
    </row>
    <row r="44" spans="1:21" ht="140.25" x14ac:dyDescent="0.2">
      <c r="A44" s="227" t="s">
        <v>118</v>
      </c>
      <c r="B44" s="227" t="s">
        <v>1129</v>
      </c>
      <c r="C44" s="227" t="s">
        <v>662</v>
      </c>
      <c r="D44" s="227" t="s">
        <v>334</v>
      </c>
      <c r="E44" s="227" t="s">
        <v>180</v>
      </c>
      <c r="F44" s="227" t="s">
        <v>560</v>
      </c>
      <c r="G44" s="227" t="s">
        <v>1881</v>
      </c>
      <c r="H44" s="227" t="s">
        <v>561</v>
      </c>
      <c r="I44" s="227" t="s">
        <v>369</v>
      </c>
      <c r="J44" s="227" t="s">
        <v>425</v>
      </c>
      <c r="K44" s="241">
        <v>0.16</v>
      </c>
      <c r="L44" s="227"/>
      <c r="M44" s="325">
        <v>2022</v>
      </c>
      <c r="N44" s="332">
        <v>34</v>
      </c>
      <c r="O44" s="333">
        <v>0.16</v>
      </c>
      <c r="P44" s="328">
        <f t="shared" si="0"/>
        <v>6</v>
      </c>
      <c r="Q44" s="329">
        <v>2</v>
      </c>
      <c r="R44" s="330">
        <f t="shared" si="1"/>
        <v>0.33333333333333331</v>
      </c>
      <c r="S44" s="330">
        <f t="shared" si="2"/>
        <v>5.8823529411764705E-2</v>
      </c>
      <c r="T44" s="331">
        <f t="shared" si="3"/>
        <v>1</v>
      </c>
      <c r="U44" s="178" t="s">
        <v>2086</v>
      </c>
    </row>
    <row r="45" spans="1:21" ht="140.25" x14ac:dyDescent="0.2">
      <c r="A45" s="227" t="s">
        <v>118</v>
      </c>
      <c r="B45" s="227" t="s">
        <v>1129</v>
      </c>
      <c r="C45" s="227" t="s">
        <v>662</v>
      </c>
      <c r="D45" s="227" t="s">
        <v>334</v>
      </c>
      <c r="E45" s="227" t="s">
        <v>180</v>
      </c>
      <c r="F45" s="227" t="s">
        <v>560</v>
      </c>
      <c r="G45" s="227" t="s">
        <v>1881</v>
      </c>
      <c r="H45" s="227" t="s">
        <v>562</v>
      </c>
      <c r="I45" s="227" t="s">
        <v>369</v>
      </c>
      <c r="J45" s="227" t="s">
        <v>425</v>
      </c>
      <c r="K45" s="241">
        <v>0.16</v>
      </c>
      <c r="L45" s="227"/>
      <c r="M45" s="325">
        <v>2022</v>
      </c>
      <c r="N45" s="332">
        <v>34</v>
      </c>
      <c r="O45" s="333">
        <v>0.16</v>
      </c>
      <c r="P45" s="328">
        <f t="shared" si="0"/>
        <v>6</v>
      </c>
      <c r="Q45" s="329">
        <v>2</v>
      </c>
      <c r="R45" s="330">
        <f t="shared" si="1"/>
        <v>0.33333333333333331</v>
      </c>
      <c r="S45" s="330">
        <f t="shared" si="2"/>
        <v>5.8823529411764705E-2</v>
      </c>
      <c r="T45" s="331">
        <f t="shared" si="3"/>
        <v>1</v>
      </c>
      <c r="U45" s="178" t="s">
        <v>2086</v>
      </c>
    </row>
    <row r="46" spans="1:21" ht="140.25" x14ac:dyDescent="0.2">
      <c r="A46" s="227" t="s">
        <v>118</v>
      </c>
      <c r="B46" s="227" t="s">
        <v>1129</v>
      </c>
      <c r="C46" s="227" t="s">
        <v>662</v>
      </c>
      <c r="D46" s="227" t="s">
        <v>334</v>
      </c>
      <c r="E46" s="227" t="s">
        <v>180</v>
      </c>
      <c r="F46" s="227" t="s">
        <v>560</v>
      </c>
      <c r="G46" s="227" t="s">
        <v>1881</v>
      </c>
      <c r="H46" s="227" t="s">
        <v>563</v>
      </c>
      <c r="I46" s="227" t="s">
        <v>369</v>
      </c>
      <c r="J46" s="227" t="s">
        <v>425</v>
      </c>
      <c r="K46" s="241">
        <v>0.16</v>
      </c>
      <c r="L46" s="227"/>
      <c r="M46" s="325">
        <v>2022</v>
      </c>
      <c r="N46" s="332">
        <v>34</v>
      </c>
      <c r="O46" s="333">
        <v>0.16</v>
      </c>
      <c r="P46" s="328">
        <f t="shared" si="0"/>
        <v>6</v>
      </c>
      <c r="Q46" s="329">
        <v>2</v>
      </c>
      <c r="R46" s="330">
        <f t="shared" si="1"/>
        <v>0.33333333333333331</v>
      </c>
      <c r="S46" s="330">
        <f t="shared" si="2"/>
        <v>5.8823529411764705E-2</v>
      </c>
      <c r="T46" s="331">
        <f t="shared" si="3"/>
        <v>1</v>
      </c>
      <c r="U46" s="178" t="s">
        <v>2086</v>
      </c>
    </row>
    <row r="47" spans="1:21" ht="140.25" x14ac:dyDescent="0.2">
      <c r="A47" s="227" t="s">
        <v>118</v>
      </c>
      <c r="B47" s="227" t="s">
        <v>1129</v>
      </c>
      <c r="C47" s="227" t="s">
        <v>662</v>
      </c>
      <c r="D47" s="227" t="s">
        <v>334</v>
      </c>
      <c r="E47" s="227" t="s">
        <v>180</v>
      </c>
      <c r="F47" s="227" t="s">
        <v>560</v>
      </c>
      <c r="G47" s="227" t="s">
        <v>1881</v>
      </c>
      <c r="H47" s="227" t="s">
        <v>564</v>
      </c>
      <c r="I47" s="227" t="s">
        <v>369</v>
      </c>
      <c r="J47" s="227" t="s">
        <v>425</v>
      </c>
      <c r="K47" s="241">
        <v>0.16</v>
      </c>
      <c r="L47" s="227"/>
      <c r="M47" s="325">
        <v>2022</v>
      </c>
      <c r="N47" s="332">
        <v>34</v>
      </c>
      <c r="O47" s="333">
        <v>0.16</v>
      </c>
      <c r="P47" s="328">
        <f t="shared" si="0"/>
        <v>6</v>
      </c>
      <c r="Q47" s="329">
        <v>2</v>
      </c>
      <c r="R47" s="330">
        <f t="shared" si="1"/>
        <v>0.33333333333333331</v>
      </c>
      <c r="S47" s="330">
        <f t="shared" si="2"/>
        <v>5.8823529411764705E-2</v>
      </c>
      <c r="T47" s="331">
        <f t="shared" si="3"/>
        <v>1</v>
      </c>
      <c r="U47" s="178" t="s">
        <v>2086</v>
      </c>
    </row>
    <row r="48" spans="1:21" ht="140.25" x14ac:dyDescent="0.2">
      <c r="A48" s="227" t="s">
        <v>118</v>
      </c>
      <c r="B48" s="227" t="s">
        <v>1129</v>
      </c>
      <c r="C48" s="227" t="s">
        <v>662</v>
      </c>
      <c r="D48" s="227" t="s">
        <v>334</v>
      </c>
      <c r="E48" s="227" t="s">
        <v>180</v>
      </c>
      <c r="F48" s="227" t="s">
        <v>527</v>
      </c>
      <c r="G48" s="227" t="s">
        <v>1881</v>
      </c>
      <c r="H48" s="227" t="s">
        <v>530</v>
      </c>
      <c r="I48" s="227" t="s">
        <v>369</v>
      </c>
      <c r="J48" s="227" t="s">
        <v>425</v>
      </c>
      <c r="K48" s="241">
        <v>0.16</v>
      </c>
      <c r="L48" s="227"/>
      <c r="M48" s="325">
        <v>2022</v>
      </c>
      <c r="N48" s="332">
        <v>34</v>
      </c>
      <c r="O48" s="333">
        <v>0.16</v>
      </c>
      <c r="P48" s="328">
        <f t="shared" si="0"/>
        <v>6</v>
      </c>
      <c r="Q48" s="329">
        <v>2</v>
      </c>
      <c r="R48" s="330">
        <f t="shared" si="1"/>
        <v>0.33333333333333331</v>
      </c>
      <c r="S48" s="330">
        <f t="shared" si="2"/>
        <v>5.8823529411764705E-2</v>
      </c>
      <c r="T48" s="331">
        <f t="shared" si="3"/>
        <v>1</v>
      </c>
      <c r="U48" s="178" t="s">
        <v>2086</v>
      </c>
    </row>
    <row r="49" spans="1:21" ht="140.25" x14ac:dyDescent="0.2">
      <c r="A49" s="227" t="s">
        <v>118</v>
      </c>
      <c r="B49" s="227" t="s">
        <v>1129</v>
      </c>
      <c r="C49" s="227" t="s">
        <v>662</v>
      </c>
      <c r="D49" s="227" t="s">
        <v>334</v>
      </c>
      <c r="E49" s="227" t="s">
        <v>180</v>
      </c>
      <c r="F49" s="227" t="s">
        <v>527</v>
      </c>
      <c r="G49" s="227" t="s">
        <v>1881</v>
      </c>
      <c r="H49" s="227" t="s">
        <v>531</v>
      </c>
      <c r="I49" s="227" t="s">
        <v>369</v>
      </c>
      <c r="J49" s="227" t="s">
        <v>425</v>
      </c>
      <c r="K49" s="241">
        <v>0.16</v>
      </c>
      <c r="L49" s="227"/>
      <c r="M49" s="325">
        <v>2022</v>
      </c>
      <c r="N49" s="332">
        <v>34</v>
      </c>
      <c r="O49" s="333">
        <v>0.16</v>
      </c>
      <c r="P49" s="328">
        <f t="shared" si="0"/>
        <v>6</v>
      </c>
      <c r="Q49" s="329">
        <v>2</v>
      </c>
      <c r="R49" s="330">
        <f t="shared" si="1"/>
        <v>0.33333333333333331</v>
      </c>
      <c r="S49" s="330">
        <f t="shared" si="2"/>
        <v>5.8823529411764705E-2</v>
      </c>
      <c r="T49" s="331">
        <f t="shared" si="3"/>
        <v>1</v>
      </c>
      <c r="U49" s="178" t="s">
        <v>2086</v>
      </c>
    </row>
    <row r="50" spans="1:21" ht="140.25" x14ac:dyDescent="0.2">
      <c r="A50" s="227" t="s">
        <v>118</v>
      </c>
      <c r="B50" s="227" t="s">
        <v>1129</v>
      </c>
      <c r="C50" s="227" t="s">
        <v>662</v>
      </c>
      <c r="D50" s="227" t="s">
        <v>334</v>
      </c>
      <c r="E50" s="227" t="s">
        <v>180</v>
      </c>
      <c r="F50" s="227" t="s">
        <v>560</v>
      </c>
      <c r="G50" s="227" t="s">
        <v>1881</v>
      </c>
      <c r="H50" s="227" t="s">
        <v>565</v>
      </c>
      <c r="I50" s="227" t="s">
        <v>369</v>
      </c>
      <c r="J50" s="227" t="s">
        <v>425</v>
      </c>
      <c r="K50" s="241">
        <v>0.16</v>
      </c>
      <c r="L50" s="227"/>
      <c r="M50" s="325">
        <v>2022</v>
      </c>
      <c r="N50" s="332">
        <v>34</v>
      </c>
      <c r="O50" s="333">
        <v>0.16</v>
      </c>
      <c r="P50" s="328">
        <f t="shared" si="0"/>
        <v>6</v>
      </c>
      <c r="Q50" s="329">
        <v>2</v>
      </c>
      <c r="R50" s="330">
        <f t="shared" si="1"/>
        <v>0.33333333333333331</v>
      </c>
      <c r="S50" s="330">
        <f t="shared" si="2"/>
        <v>5.8823529411764705E-2</v>
      </c>
      <c r="T50" s="331">
        <f t="shared" si="3"/>
        <v>1</v>
      </c>
      <c r="U50" s="178" t="s">
        <v>2086</v>
      </c>
    </row>
    <row r="51" spans="1:21" ht="140.25" x14ac:dyDescent="0.2">
      <c r="A51" s="227" t="s">
        <v>118</v>
      </c>
      <c r="B51" s="227" t="s">
        <v>1129</v>
      </c>
      <c r="C51" s="227" t="s">
        <v>662</v>
      </c>
      <c r="D51" s="227" t="s">
        <v>334</v>
      </c>
      <c r="E51" s="227" t="s">
        <v>180</v>
      </c>
      <c r="F51" s="227" t="s">
        <v>527</v>
      </c>
      <c r="G51" s="227" t="s">
        <v>1881</v>
      </c>
      <c r="H51" s="227" t="s">
        <v>532</v>
      </c>
      <c r="I51" s="227" t="s">
        <v>369</v>
      </c>
      <c r="J51" s="227" t="s">
        <v>425</v>
      </c>
      <c r="K51" s="241">
        <v>0.16</v>
      </c>
      <c r="L51" s="227"/>
      <c r="M51" s="325">
        <v>2022</v>
      </c>
      <c r="N51" s="332">
        <v>34</v>
      </c>
      <c r="O51" s="333">
        <v>0.16</v>
      </c>
      <c r="P51" s="328">
        <f t="shared" si="0"/>
        <v>6</v>
      </c>
      <c r="Q51" s="329">
        <v>2</v>
      </c>
      <c r="R51" s="330">
        <f t="shared" si="1"/>
        <v>0.33333333333333331</v>
      </c>
      <c r="S51" s="330">
        <f t="shared" si="2"/>
        <v>5.8823529411764705E-2</v>
      </c>
      <c r="T51" s="331">
        <f t="shared" si="3"/>
        <v>1</v>
      </c>
      <c r="U51" s="178" t="s">
        <v>2086</v>
      </c>
    </row>
    <row r="52" spans="1:21" ht="140.25" x14ac:dyDescent="0.2">
      <c r="A52" s="227" t="s">
        <v>118</v>
      </c>
      <c r="B52" s="227" t="s">
        <v>1129</v>
      </c>
      <c r="C52" s="227" t="s">
        <v>662</v>
      </c>
      <c r="D52" s="227" t="s">
        <v>334</v>
      </c>
      <c r="E52" s="227" t="s">
        <v>180</v>
      </c>
      <c r="F52" s="227" t="s">
        <v>527</v>
      </c>
      <c r="G52" s="227" t="s">
        <v>1881</v>
      </c>
      <c r="H52" s="227" t="s">
        <v>533</v>
      </c>
      <c r="I52" s="227" t="s">
        <v>369</v>
      </c>
      <c r="J52" s="227" t="s">
        <v>425</v>
      </c>
      <c r="K52" s="241">
        <v>0.16</v>
      </c>
      <c r="L52" s="227"/>
      <c r="M52" s="325">
        <v>2022</v>
      </c>
      <c r="N52" s="332">
        <v>34</v>
      </c>
      <c r="O52" s="333">
        <v>0.16</v>
      </c>
      <c r="P52" s="328">
        <f t="shared" si="0"/>
        <v>6</v>
      </c>
      <c r="Q52" s="329">
        <v>2</v>
      </c>
      <c r="R52" s="330">
        <f t="shared" si="1"/>
        <v>0.33333333333333331</v>
      </c>
      <c r="S52" s="330">
        <f t="shared" si="2"/>
        <v>5.8823529411764705E-2</v>
      </c>
      <c r="T52" s="331">
        <f t="shared" si="3"/>
        <v>1</v>
      </c>
      <c r="U52" s="178" t="s">
        <v>2086</v>
      </c>
    </row>
    <row r="53" spans="1:21" ht="102" x14ac:dyDescent="0.2">
      <c r="A53" s="227" t="s">
        <v>118</v>
      </c>
      <c r="B53" s="227" t="s">
        <v>1129</v>
      </c>
      <c r="C53" s="227" t="s">
        <v>662</v>
      </c>
      <c r="D53" s="227" t="s">
        <v>334</v>
      </c>
      <c r="E53" s="227" t="s">
        <v>180</v>
      </c>
      <c r="F53" s="227" t="s">
        <v>527</v>
      </c>
      <c r="G53" s="227" t="s">
        <v>1881</v>
      </c>
      <c r="H53" s="227" t="s">
        <v>534</v>
      </c>
      <c r="I53" s="227" t="s">
        <v>1911</v>
      </c>
      <c r="J53" s="227" t="s">
        <v>421</v>
      </c>
      <c r="K53" s="241">
        <v>1</v>
      </c>
      <c r="L53" s="227"/>
      <c r="M53" s="325">
        <v>2022</v>
      </c>
      <c r="N53" s="332">
        <v>34</v>
      </c>
      <c r="O53" s="333">
        <v>1</v>
      </c>
      <c r="P53" s="328">
        <f t="shared" si="0"/>
        <v>34</v>
      </c>
      <c r="Q53" s="329">
        <v>34</v>
      </c>
      <c r="R53" s="330">
        <f t="shared" si="1"/>
        <v>1</v>
      </c>
      <c r="S53" s="330">
        <f t="shared" si="2"/>
        <v>1</v>
      </c>
      <c r="T53" s="331">
        <f t="shared" si="3"/>
        <v>1</v>
      </c>
      <c r="U53" s="110"/>
    </row>
    <row r="54" spans="1:21" ht="102" x14ac:dyDescent="0.2">
      <c r="A54" s="227" t="s">
        <v>118</v>
      </c>
      <c r="B54" s="227" t="s">
        <v>1129</v>
      </c>
      <c r="C54" s="227" t="s">
        <v>662</v>
      </c>
      <c r="D54" s="227" t="s">
        <v>334</v>
      </c>
      <c r="E54" s="227" t="s">
        <v>180</v>
      </c>
      <c r="F54" s="227" t="s">
        <v>527</v>
      </c>
      <c r="G54" s="227" t="s">
        <v>1881</v>
      </c>
      <c r="H54" s="227" t="s">
        <v>535</v>
      </c>
      <c r="I54" s="227" t="s">
        <v>369</v>
      </c>
      <c r="J54" s="227" t="s">
        <v>425</v>
      </c>
      <c r="K54" s="241">
        <v>0</v>
      </c>
      <c r="L54" s="227" t="s">
        <v>1912</v>
      </c>
      <c r="M54" s="325">
        <v>2022</v>
      </c>
      <c r="N54" s="332">
        <v>34</v>
      </c>
      <c r="O54" s="333">
        <v>0</v>
      </c>
      <c r="P54" s="328">
        <f t="shared" si="0"/>
        <v>0</v>
      </c>
      <c r="Q54" s="329"/>
      <c r="R54" s="330" t="e">
        <f t="shared" si="1"/>
        <v>#DIV/0!</v>
      </c>
      <c r="S54" s="330">
        <f t="shared" si="2"/>
        <v>0</v>
      </c>
      <c r="T54" s="331" t="e">
        <f t="shared" si="3"/>
        <v>#DIV/0!</v>
      </c>
      <c r="U54" s="178" t="s">
        <v>2084</v>
      </c>
    </row>
    <row r="55" spans="1:21" ht="153" x14ac:dyDescent="0.2">
      <c r="A55" s="227" t="s">
        <v>118</v>
      </c>
      <c r="B55" s="227" t="s">
        <v>1129</v>
      </c>
      <c r="C55" s="227" t="s">
        <v>662</v>
      </c>
      <c r="D55" s="227" t="s">
        <v>334</v>
      </c>
      <c r="E55" s="227" t="s">
        <v>180</v>
      </c>
      <c r="F55" s="227" t="s">
        <v>527</v>
      </c>
      <c r="G55" s="227" t="s">
        <v>1881</v>
      </c>
      <c r="H55" s="227" t="s">
        <v>536</v>
      </c>
      <c r="I55" s="227" t="s">
        <v>367</v>
      </c>
      <c r="J55" s="227" t="s">
        <v>425</v>
      </c>
      <c r="K55" s="241">
        <v>0.16</v>
      </c>
      <c r="L55" s="227"/>
      <c r="M55" s="325">
        <v>2022</v>
      </c>
      <c r="N55" s="332">
        <v>34</v>
      </c>
      <c r="O55" s="333">
        <v>0.16</v>
      </c>
      <c r="P55" s="328">
        <f t="shared" si="0"/>
        <v>6</v>
      </c>
      <c r="Q55" s="329">
        <v>2</v>
      </c>
      <c r="R55" s="330">
        <f t="shared" si="1"/>
        <v>0.33333333333333331</v>
      </c>
      <c r="S55" s="330">
        <f t="shared" si="2"/>
        <v>5.8823529411764705E-2</v>
      </c>
      <c r="T55" s="331">
        <f t="shared" si="3"/>
        <v>1</v>
      </c>
      <c r="U55" s="110" t="s">
        <v>2085</v>
      </c>
    </row>
    <row r="56" spans="1:21" ht="102" x14ac:dyDescent="0.2">
      <c r="A56" s="227" t="s">
        <v>118</v>
      </c>
      <c r="B56" s="227" t="s">
        <v>1129</v>
      </c>
      <c r="C56" s="227" t="s">
        <v>662</v>
      </c>
      <c r="D56" s="227" t="s">
        <v>334</v>
      </c>
      <c r="E56" s="227" t="s">
        <v>180</v>
      </c>
      <c r="F56" s="227" t="s">
        <v>527</v>
      </c>
      <c r="G56" s="227" t="s">
        <v>1881</v>
      </c>
      <c r="H56" s="227" t="s">
        <v>537</v>
      </c>
      <c r="I56" s="227" t="s">
        <v>369</v>
      </c>
      <c r="J56" s="227" t="s">
        <v>425</v>
      </c>
      <c r="K56" s="241">
        <v>0</v>
      </c>
      <c r="L56" s="227" t="s">
        <v>1912</v>
      </c>
      <c r="M56" s="325">
        <v>2022</v>
      </c>
      <c r="N56" s="332">
        <v>34</v>
      </c>
      <c r="O56" s="333"/>
      <c r="P56" s="328">
        <f t="shared" si="0"/>
        <v>0</v>
      </c>
      <c r="Q56" s="329"/>
      <c r="R56" s="330" t="e">
        <f t="shared" si="1"/>
        <v>#DIV/0!</v>
      </c>
      <c r="S56" s="330">
        <f t="shared" si="2"/>
        <v>0</v>
      </c>
      <c r="T56" s="331" t="e">
        <f t="shared" si="3"/>
        <v>#DIV/0!</v>
      </c>
      <c r="U56" s="178" t="s">
        <v>2084</v>
      </c>
    </row>
    <row r="57" spans="1:21" ht="102" x14ac:dyDescent="0.2">
      <c r="A57" s="227" t="s">
        <v>118</v>
      </c>
      <c r="B57" s="227" t="s">
        <v>1129</v>
      </c>
      <c r="C57" s="227" t="s">
        <v>662</v>
      </c>
      <c r="D57" s="227" t="s">
        <v>334</v>
      </c>
      <c r="E57" s="227" t="s">
        <v>180</v>
      </c>
      <c r="F57" s="227" t="s">
        <v>527</v>
      </c>
      <c r="G57" s="227" t="s">
        <v>1881</v>
      </c>
      <c r="H57" s="227" t="s">
        <v>538</v>
      </c>
      <c r="I57" s="227" t="s">
        <v>230</v>
      </c>
      <c r="J57" s="227" t="s">
        <v>421</v>
      </c>
      <c r="K57" s="241">
        <v>1</v>
      </c>
      <c r="L57" s="227" t="s">
        <v>1913</v>
      </c>
      <c r="M57" s="325">
        <v>2022</v>
      </c>
      <c r="N57" s="332">
        <v>34</v>
      </c>
      <c r="O57" s="333">
        <v>1</v>
      </c>
      <c r="P57" s="328">
        <f t="shared" si="0"/>
        <v>34</v>
      </c>
      <c r="Q57" s="329">
        <v>34</v>
      </c>
      <c r="R57" s="330">
        <f t="shared" si="1"/>
        <v>1</v>
      </c>
      <c r="S57" s="330">
        <f t="shared" si="2"/>
        <v>1</v>
      </c>
      <c r="T57" s="331">
        <f t="shared" si="3"/>
        <v>1</v>
      </c>
      <c r="U57" s="110"/>
    </row>
    <row r="58" spans="1:21" ht="102" x14ac:dyDescent="0.2">
      <c r="A58" s="227" t="s">
        <v>118</v>
      </c>
      <c r="B58" s="227" t="s">
        <v>1129</v>
      </c>
      <c r="C58" s="227" t="s">
        <v>662</v>
      </c>
      <c r="D58" s="227" t="s">
        <v>334</v>
      </c>
      <c r="E58" s="227" t="s">
        <v>180</v>
      </c>
      <c r="F58" s="227" t="s">
        <v>527</v>
      </c>
      <c r="G58" s="227" t="s">
        <v>1881</v>
      </c>
      <c r="H58" s="227" t="s">
        <v>539</v>
      </c>
      <c r="I58" s="227" t="s">
        <v>230</v>
      </c>
      <c r="J58" s="227" t="s">
        <v>421</v>
      </c>
      <c r="K58" s="241">
        <v>1</v>
      </c>
      <c r="L58" s="227" t="s">
        <v>1913</v>
      </c>
      <c r="M58" s="325">
        <v>2022</v>
      </c>
      <c r="N58" s="332">
        <v>34</v>
      </c>
      <c r="O58" s="333">
        <v>1</v>
      </c>
      <c r="P58" s="328">
        <f t="shared" si="0"/>
        <v>34</v>
      </c>
      <c r="Q58" s="329">
        <v>34</v>
      </c>
      <c r="R58" s="330">
        <f t="shared" si="1"/>
        <v>1</v>
      </c>
      <c r="S58" s="330">
        <f t="shared" si="2"/>
        <v>1</v>
      </c>
      <c r="T58" s="331">
        <f t="shared" si="3"/>
        <v>1</v>
      </c>
      <c r="U58" s="110"/>
    </row>
    <row r="59" spans="1:21" ht="102" x14ac:dyDescent="0.2">
      <c r="A59" s="227" t="s">
        <v>118</v>
      </c>
      <c r="B59" s="227" t="s">
        <v>1129</v>
      </c>
      <c r="C59" s="227" t="s">
        <v>662</v>
      </c>
      <c r="D59" s="227" t="s">
        <v>334</v>
      </c>
      <c r="E59" s="227" t="s">
        <v>180</v>
      </c>
      <c r="F59" s="227" t="s">
        <v>527</v>
      </c>
      <c r="G59" s="227" t="s">
        <v>1881</v>
      </c>
      <c r="H59" s="227" t="s">
        <v>540</v>
      </c>
      <c r="I59" s="227" t="s">
        <v>230</v>
      </c>
      <c r="J59" s="227" t="s">
        <v>421</v>
      </c>
      <c r="K59" s="241">
        <v>1</v>
      </c>
      <c r="L59" s="227" t="s">
        <v>1913</v>
      </c>
      <c r="M59" s="325">
        <v>2022</v>
      </c>
      <c r="N59" s="332">
        <v>34</v>
      </c>
      <c r="O59" s="333">
        <v>1</v>
      </c>
      <c r="P59" s="328">
        <f t="shared" si="0"/>
        <v>34</v>
      </c>
      <c r="Q59" s="329">
        <v>34</v>
      </c>
      <c r="R59" s="330">
        <f t="shared" si="1"/>
        <v>1</v>
      </c>
      <c r="S59" s="330">
        <f t="shared" si="2"/>
        <v>1</v>
      </c>
      <c r="T59" s="331">
        <f t="shared" si="3"/>
        <v>1</v>
      </c>
      <c r="U59" s="110"/>
    </row>
    <row r="60" spans="1:21" ht="102" x14ac:dyDescent="0.2">
      <c r="A60" s="227" t="s">
        <v>118</v>
      </c>
      <c r="B60" s="227" t="s">
        <v>1129</v>
      </c>
      <c r="C60" s="227" t="s">
        <v>662</v>
      </c>
      <c r="D60" s="227" t="s">
        <v>334</v>
      </c>
      <c r="E60" s="227" t="s">
        <v>180</v>
      </c>
      <c r="F60" s="227" t="s">
        <v>527</v>
      </c>
      <c r="G60" s="227" t="s">
        <v>1881</v>
      </c>
      <c r="H60" s="227" t="s">
        <v>501</v>
      </c>
      <c r="I60" s="227" t="s">
        <v>230</v>
      </c>
      <c r="J60" s="227" t="s">
        <v>421</v>
      </c>
      <c r="K60" s="241">
        <v>1</v>
      </c>
      <c r="L60" s="227" t="s">
        <v>1913</v>
      </c>
      <c r="M60" s="325">
        <v>2022</v>
      </c>
      <c r="N60" s="332">
        <v>34</v>
      </c>
      <c r="O60" s="333">
        <v>1</v>
      </c>
      <c r="P60" s="328">
        <f t="shared" si="0"/>
        <v>34</v>
      </c>
      <c r="Q60" s="329">
        <v>34</v>
      </c>
      <c r="R60" s="330">
        <f t="shared" si="1"/>
        <v>1</v>
      </c>
      <c r="S60" s="330">
        <f t="shared" si="2"/>
        <v>1</v>
      </c>
      <c r="T60" s="331">
        <f t="shared" si="3"/>
        <v>1</v>
      </c>
      <c r="U60" s="110"/>
    </row>
    <row r="61" spans="1:21" ht="102" x14ac:dyDescent="0.2">
      <c r="A61" s="227" t="s">
        <v>118</v>
      </c>
      <c r="B61" s="227" t="s">
        <v>1129</v>
      </c>
      <c r="C61" s="227" t="s">
        <v>662</v>
      </c>
      <c r="D61" s="227" t="s">
        <v>334</v>
      </c>
      <c r="E61" s="227" t="s">
        <v>180</v>
      </c>
      <c r="F61" s="227" t="s">
        <v>527</v>
      </c>
      <c r="G61" s="227" t="s">
        <v>1881</v>
      </c>
      <c r="H61" s="227" t="s">
        <v>541</v>
      </c>
      <c r="I61" s="227" t="s">
        <v>230</v>
      </c>
      <c r="J61" s="227" t="s">
        <v>421</v>
      </c>
      <c r="K61" s="241">
        <v>1</v>
      </c>
      <c r="L61" s="227" t="s">
        <v>1914</v>
      </c>
      <c r="M61" s="325">
        <v>2022</v>
      </c>
      <c r="N61" s="332">
        <v>34</v>
      </c>
      <c r="O61" s="333">
        <v>1</v>
      </c>
      <c r="P61" s="328">
        <f t="shared" si="0"/>
        <v>34</v>
      </c>
      <c r="Q61" s="329">
        <v>34</v>
      </c>
      <c r="R61" s="330">
        <f t="shared" si="1"/>
        <v>1</v>
      </c>
      <c r="S61" s="330">
        <f t="shared" si="2"/>
        <v>1</v>
      </c>
      <c r="T61" s="331">
        <f t="shared" si="3"/>
        <v>1</v>
      </c>
      <c r="U61" s="110"/>
    </row>
    <row r="62" spans="1:21" ht="140.25" x14ac:dyDescent="0.2">
      <c r="A62" s="227" t="s">
        <v>118</v>
      </c>
      <c r="B62" s="227" t="s">
        <v>1129</v>
      </c>
      <c r="C62" s="227" t="s">
        <v>662</v>
      </c>
      <c r="D62" s="227" t="s">
        <v>334</v>
      </c>
      <c r="E62" s="227" t="s">
        <v>180</v>
      </c>
      <c r="F62" s="227" t="s">
        <v>527</v>
      </c>
      <c r="G62" s="227" t="s">
        <v>1881</v>
      </c>
      <c r="H62" s="227" t="s">
        <v>542</v>
      </c>
      <c r="I62" s="227" t="s">
        <v>369</v>
      </c>
      <c r="J62" s="227" t="s">
        <v>425</v>
      </c>
      <c r="K62" s="241">
        <v>0.16</v>
      </c>
      <c r="L62" s="227"/>
      <c r="M62" s="325">
        <v>2022</v>
      </c>
      <c r="N62" s="332">
        <v>34</v>
      </c>
      <c r="O62" s="333">
        <v>0.16</v>
      </c>
      <c r="P62" s="328">
        <f t="shared" si="0"/>
        <v>6</v>
      </c>
      <c r="Q62" s="329">
        <v>2</v>
      </c>
      <c r="R62" s="330">
        <f t="shared" si="1"/>
        <v>0.33333333333333331</v>
      </c>
      <c r="S62" s="330">
        <f t="shared" si="2"/>
        <v>5.8823529411764705E-2</v>
      </c>
      <c r="T62" s="331">
        <f t="shared" si="3"/>
        <v>1</v>
      </c>
      <c r="U62" s="178" t="s">
        <v>2086</v>
      </c>
    </row>
    <row r="63" spans="1:21" ht="140.25" x14ac:dyDescent="0.2">
      <c r="A63" s="227" t="s">
        <v>118</v>
      </c>
      <c r="B63" s="227" t="s">
        <v>1129</v>
      </c>
      <c r="C63" s="227" t="s">
        <v>662</v>
      </c>
      <c r="D63" s="227" t="s">
        <v>334</v>
      </c>
      <c r="E63" s="227" t="s">
        <v>180</v>
      </c>
      <c r="F63" s="227" t="s">
        <v>527</v>
      </c>
      <c r="G63" s="227" t="s">
        <v>1881</v>
      </c>
      <c r="H63" s="227" t="s">
        <v>543</v>
      </c>
      <c r="I63" s="227" t="s">
        <v>369</v>
      </c>
      <c r="J63" s="227" t="s">
        <v>425</v>
      </c>
      <c r="K63" s="241">
        <v>0.16</v>
      </c>
      <c r="L63" s="227"/>
      <c r="M63" s="325">
        <v>2022</v>
      </c>
      <c r="N63" s="332">
        <v>34</v>
      </c>
      <c r="O63" s="333">
        <v>0.16</v>
      </c>
      <c r="P63" s="328">
        <f t="shared" si="0"/>
        <v>6</v>
      </c>
      <c r="Q63" s="329">
        <v>2</v>
      </c>
      <c r="R63" s="330">
        <f t="shared" si="1"/>
        <v>0.33333333333333331</v>
      </c>
      <c r="S63" s="330">
        <f t="shared" si="2"/>
        <v>5.8823529411764705E-2</v>
      </c>
      <c r="T63" s="331">
        <f t="shared" si="3"/>
        <v>1</v>
      </c>
      <c r="U63" s="178" t="s">
        <v>2086</v>
      </c>
    </row>
    <row r="64" spans="1:21" ht="140.25" x14ac:dyDescent="0.2">
      <c r="A64" s="227" t="s">
        <v>118</v>
      </c>
      <c r="B64" s="227" t="s">
        <v>1129</v>
      </c>
      <c r="C64" s="227" t="s">
        <v>662</v>
      </c>
      <c r="D64" s="227" t="s">
        <v>334</v>
      </c>
      <c r="E64" s="227" t="s">
        <v>180</v>
      </c>
      <c r="F64" s="227" t="s">
        <v>527</v>
      </c>
      <c r="G64" s="227" t="s">
        <v>1881</v>
      </c>
      <c r="H64" s="227" t="s">
        <v>544</v>
      </c>
      <c r="I64" s="227" t="s">
        <v>369</v>
      </c>
      <c r="J64" s="227" t="s">
        <v>425</v>
      </c>
      <c r="K64" s="241">
        <v>0.16</v>
      </c>
      <c r="L64" s="227"/>
      <c r="M64" s="325">
        <v>2022</v>
      </c>
      <c r="N64" s="332">
        <v>34</v>
      </c>
      <c r="O64" s="333">
        <v>0.16</v>
      </c>
      <c r="P64" s="328">
        <f t="shared" si="0"/>
        <v>6</v>
      </c>
      <c r="Q64" s="329">
        <v>2</v>
      </c>
      <c r="R64" s="330">
        <f t="shared" si="1"/>
        <v>0.33333333333333331</v>
      </c>
      <c r="S64" s="330">
        <f t="shared" si="2"/>
        <v>5.8823529411764705E-2</v>
      </c>
      <c r="T64" s="331">
        <f t="shared" si="3"/>
        <v>1</v>
      </c>
      <c r="U64" s="178" t="s">
        <v>2086</v>
      </c>
    </row>
    <row r="65" spans="1:21" ht="140.25" x14ac:dyDescent="0.2">
      <c r="A65" s="227" t="s">
        <v>118</v>
      </c>
      <c r="B65" s="227" t="s">
        <v>1129</v>
      </c>
      <c r="C65" s="227" t="s">
        <v>662</v>
      </c>
      <c r="D65" s="227" t="s">
        <v>334</v>
      </c>
      <c r="E65" s="227" t="s">
        <v>180</v>
      </c>
      <c r="F65" s="227" t="s">
        <v>527</v>
      </c>
      <c r="G65" s="227" t="s">
        <v>1881</v>
      </c>
      <c r="H65" s="227" t="s">
        <v>545</v>
      </c>
      <c r="I65" s="227" t="s">
        <v>369</v>
      </c>
      <c r="J65" s="227" t="s">
        <v>425</v>
      </c>
      <c r="K65" s="241">
        <v>0.16</v>
      </c>
      <c r="L65" s="227"/>
      <c r="M65" s="325">
        <v>2022</v>
      </c>
      <c r="N65" s="332">
        <v>34</v>
      </c>
      <c r="O65" s="333">
        <v>0.16</v>
      </c>
      <c r="P65" s="328">
        <f t="shared" si="0"/>
        <v>6</v>
      </c>
      <c r="Q65" s="329">
        <v>2</v>
      </c>
      <c r="R65" s="330">
        <f t="shared" si="1"/>
        <v>0.33333333333333331</v>
      </c>
      <c r="S65" s="330">
        <f t="shared" si="2"/>
        <v>5.8823529411764705E-2</v>
      </c>
      <c r="T65" s="331">
        <f t="shared" si="3"/>
        <v>1</v>
      </c>
      <c r="U65" s="178" t="s">
        <v>2086</v>
      </c>
    </row>
    <row r="66" spans="1:21" ht="140.25" x14ac:dyDescent="0.2">
      <c r="A66" s="227" t="s">
        <v>118</v>
      </c>
      <c r="B66" s="227" t="s">
        <v>1129</v>
      </c>
      <c r="C66" s="227" t="s">
        <v>662</v>
      </c>
      <c r="D66" s="227" t="s">
        <v>334</v>
      </c>
      <c r="E66" s="227" t="s">
        <v>180</v>
      </c>
      <c r="F66" s="227" t="s">
        <v>527</v>
      </c>
      <c r="G66" s="227" t="s">
        <v>1881</v>
      </c>
      <c r="H66" s="227" t="s">
        <v>546</v>
      </c>
      <c r="I66" s="227" t="s">
        <v>369</v>
      </c>
      <c r="J66" s="227" t="s">
        <v>425</v>
      </c>
      <c r="K66" s="241">
        <v>0.16</v>
      </c>
      <c r="L66" s="227"/>
      <c r="M66" s="325">
        <v>2022</v>
      </c>
      <c r="N66" s="332">
        <v>34</v>
      </c>
      <c r="O66" s="333">
        <v>0.16</v>
      </c>
      <c r="P66" s="328">
        <f t="shared" si="0"/>
        <v>6</v>
      </c>
      <c r="Q66" s="329">
        <v>2</v>
      </c>
      <c r="R66" s="330">
        <f t="shared" si="1"/>
        <v>0.33333333333333331</v>
      </c>
      <c r="S66" s="330">
        <f t="shared" si="2"/>
        <v>5.8823529411764705E-2</v>
      </c>
      <c r="T66" s="331">
        <f t="shared" si="3"/>
        <v>1</v>
      </c>
      <c r="U66" s="178" t="s">
        <v>2086</v>
      </c>
    </row>
    <row r="67" spans="1:21" ht="140.25" x14ac:dyDescent="0.2">
      <c r="A67" s="227" t="s">
        <v>118</v>
      </c>
      <c r="B67" s="227" t="s">
        <v>1129</v>
      </c>
      <c r="C67" s="227" t="s">
        <v>662</v>
      </c>
      <c r="D67" s="227" t="s">
        <v>334</v>
      </c>
      <c r="E67" s="227" t="s">
        <v>180</v>
      </c>
      <c r="F67" s="227" t="s">
        <v>527</v>
      </c>
      <c r="G67" s="227" t="s">
        <v>1881</v>
      </c>
      <c r="H67" s="227" t="s">
        <v>547</v>
      </c>
      <c r="I67" s="227" t="s">
        <v>369</v>
      </c>
      <c r="J67" s="227" t="s">
        <v>425</v>
      </c>
      <c r="K67" s="241">
        <v>0.16</v>
      </c>
      <c r="L67" s="227"/>
      <c r="M67" s="325">
        <v>2022</v>
      </c>
      <c r="N67" s="332">
        <v>34</v>
      </c>
      <c r="O67" s="333">
        <v>0.16</v>
      </c>
      <c r="P67" s="328">
        <f t="shared" si="0"/>
        <v>6</v>
      </c>
      <c r="Q67" s="329">
        <v>2</v>
      </c>
      <c r="R67" s="330">
        <f t="shared" si="1"/>
        <v>0.33333333333333331</v>
      </c>
      <c r="S67" s="330">
        <f t="shared" si="2"/>
        <v>5.8823529411764705E-2</v>
      </c>
      <c r="T67" s="331">
        <f t="shared" si="3"/>
        <v>1</v>
      </c>
      <c r="U67" s="178" t="s">
        <v>2086</v>
      </c>
    </row>
    <row r="68" spans="1:21" ht="102" x14ac:dyDescent="0.2">
      <c r="A68" s="227" t="s">
        <v>118</v>
      </c>
      <c r="B68" s="227" t="s">
        <v>1129</v>
      </c>
      <c r="C68" s="227" t="s">
        <v>662</v>
      </c>
      <c r="D68" s="227" t="s">
        <v>334</v>
      </c>
      <c r="E68" s="227" t="s">
        <v>180</v>
      </c>
      <c r="F68" s="227" t="s">
        <v>527</v>
      </c>
      <c r="G68" s="227" t="s">
        <v>1881</v>
      </c>
      <c r="H68" s="227" t="s">
        <v>548</v>
      </c>
      <c r="I68" s="227" t="s">
        <v>230</v>
      </c>
      <c r="J68" s="227" t="s">
        <v>421</v>
      </c>
      <c r="K68" s="241">
        <v>1</v>
      </c>
      <c r="L68" s="227" t="s">
        <v>1914</v>
      </c>
      <c r="M68" s="325">
        <v>2022</v>
      </c>
      <c r="N68" s="332">
        <v>34</v>
      </c>
      <c r="O68" s="333">
        <v>1</v>
      </c>
      <c r="P68" s="328">
        <f t="shared" si="0"/>
        <v>34</v>
      </c>
      <c r="Q68" s="329">
        <v>34</v>
      </c>
      <c r="R68" s="330">
        <f t="shared" si="1"/>
        <v>1</v>
      </c>
      <c r="S68" s="330">
        <f t="shared" si="2"/>
        <v>1</v>
      </c>
      <c r="T68" s="331">
        <f t="shared" si="3"/>
        <v>1</v>
      </c>
      <c r="U68" s="110"/>
    </row>
    <row r="69" spans="1:21" ht="140.25" x14ac:dyDescent="0.2">
      <c r="A69" s="227" t="s">
        <v>118</v>
      </c>
      <c r="B69" s="227" t="s">
        <v>1129</v>
      </c>
      <c r="C69" s="227" t="s">
        <v>662</v>
      </c>
      <c r="D69" s="227" t="s">
        <v>334</v>
      </c>
      <c r="E69" s="227" t="s">
        <v>180</v>
      </c>
      <c r="F69" s="227" t="s">
        <v>527</v>
      </c>
      <c r="G69" s="227" t="s">
        <v>1881</v>
      </c>
      <c r="H69" s="227" t="s">
        <v>549</v>
      </c>
      <c r="I69" s="227" t="s">
        <v>369</v>
      </c>
      <c r="J69" s="227" t="s">
        <v>425</v>
      </c>
      <c r="K69" s="241">
        <v>0.16</v>
      </c>
      <c r="L69" s="227"/>
      <c r="M69" s="325">
        <v>2022</v>
      </c>
      <c r="N69" s="332">
        <v>34</v>
      </c>
      <c r="O69" s="333">
        <v>0.16</v>
      </c>
      <c r="P69" s="328">
        <f t="shared" ref="P69:P132" si="4">ROUNDUP(N69*O69,0)</f>
        <v>6</v>
      </c>
      <c r="Q69" s="329">
        <v>2</v>
      </c>
      <c r="R69" s="330">
        <f t="shared" ref="R69:R132" si="5">Q69/P69</f>
        <v>0.33333333333333331</v>
      </c>
      <c r="S69" s="330">
        <f t="shared" ref="S69:S132" si="6">Q69/N69</f>
        <v>5.8823529411764705E-2</v>
      </c>
      <c r="T69" s="331">
        <f t="shared" ref="T69:T132" si="7">O69/K69</f>
        <v>1</v>
      </c>
      <c r="U69" s="178" t="s">
        <v>2086</v>
      </c>
    </row>
    <row r="70" spans="1:21" ht="153" x14ac:dyDescent="0.2">
      <c r="A70" s="227" t="s">
        <v>118</v>
      </c>
      <c r="B70" s="227" t="s">
        <v>1129</v>
      </c>
      <c r="C70" s="227" t="s">
        <v>662</v>
      </c>
      <c r="D70" s="227" t="s">
        <v>334</v>
      </c>
      <c r="E70" s="227" t="s">
        <v>180</v>
      </c>
      <c r="F70" s="227" t="s">
        <v>527</v>
      </c>
      <c r="G70" s="227" t="s">
        <v>1881</v>
      </c>
      <c r="H70" s="227" t="s">
        <v>581</v>
      </c>
      <c r="I70" s="227" t="s">
        <v>367</v>
      </c>
      <c r="J70" s="227" t="s">
        <v>425</v>
      </c>
      <c r="K70" s="241">
        <v>0.16</v>
      </c>
      <c r="L70" s="227"/>
      <c r="M70" s="325">
        <v>2022</v>
      </c>
      <c r="N70" s="332">
        <v>34</v>
      </c>
      <c r="O70" s="333">
        <v>0.16</v>
      </c>
      <c r="P70" s="328">
        <f t="shared" si="4"/>
        <v>6</v>
      </c>
      <c r="Q70" s="329">
        <v>2</v>
      </c>
      <c r="R70" s="330">
        <f t="shared" si="5"/>
        <v>0.33333333333333331</v>
      </c>
      <c r="S70" s="330">
        <f t="shared" si="6"/>
        <v>5.8823529411764705E-2</v>
      </c>
      <c r="T70" s="331">
        <f t="shared" si="7"/>
        <v>1</v>
      </c>
      <c r="U70" s="110" t="s">
        <v>2085</v>
      </c>
    </row>
    <row r="71" spans="1:21" ht="102" x14ac:dyDescent="0.2">
      <c r="A71" s="227" t="s">
        <v>118</v>
      </c>
      <c r="B71" s="227" t="s">
        <v>1129</v>
      </c>
      <c r="C71" s="227" t="s">
        <v>662</v>
      </c>
      <c r="D71" s="227" t="s">
        <v>334</v>
      </c>
      <c r="E71" s="227" t="s">
        <v>180</v>
      </c>
      <c r="F71" s="227" t="s">
        <v>527</v>
      </c>
      <c r="G71" s="227" t="s">
        <v>1881</v>
      </c>
      <c r="H71" s="227" t="s">
        <v>552</v>
      </c>
      <c r="I71" s="227" t="s">
        <v>230</v>
      </c>
      <c r="J71" s="227" t="s">
        <v>421</v>
      </c>
      <c r="K71" s="241">
        <v>1</v>
      </c>
      <c r="L71" s="227" t="s">
        <v>1913</v>
      </c>
      <c r="M71" s="325">
        <v>2022</v>
      </c>
      <c r="N71" s="332">
        <v>34</v>
      </c>
      <c r="O71" s="333">
        <v>1</v>
      </c>
      <c r="P71" s="328">
        <f t="shared" si="4"/>
        <v>34</v>
      </c>
      <c r="Q71" s="329">
        <v>34</v>
      </c>
      <c r="R71" s="330">
        <f t="shared" si="5"/>
        <v>1</v>
      </c>
      <c r="S71" s="330">
        <f t="shared" si="6"/>
        <v>1</v>
      </c>
      <c r="T71" s="331">
        <f t="shared" si="7"/>
        <v>1</v>
      </c>
      <c r="U71" s="110"/>
    </row>
    <row r="72" spans="1:21" ht="102" x14ac:dyDescent="0.2">
      <c r="A72" s="227" t="s">
        <v>118</v>
      </c>
      <c r="B72" s="227" t="s">
        <v>1129</v>
      </c>
      <c r="C72" s="227" t="s">
        <v>662</v>
      </c>
      <c r="D72" s="227" t="s">
        <v>334</v>
      </c>
      <c r="E72" s="227" t="s">
        <v>180</v>
      </c>
      <c r="F72" s="227" t="s">
        <v>527</v>
      </c>
      <c r="G72" s="227" t="s">
        <v>1881</v>
      </c>
      <c r="H72" s="227" t="s">
        <v>553</v>
      </c>
      <c r="I72" s="227" t="s">
        <v>230</v>
      </c>
      <c r="J72" s="227" t="s">
        <v>421</v>
      </c>
      <c r="K72" s="241">
        <v>1</v>
      </c>
      <c r="L72" s="227" t="s">
        <v>1913</v>
      </c>
      <c r="M72" s="325">
        <v>2022</v>
      </c>
      <c r="N72" s="332">
        <v>34</v>
      </c>
      <c r="O72" s="333">
        <v>1</v>
      </c>
      <c r="P72" s="328">
        <f t="shared" si="4"/>
        <v>34</v>
      </c>
      <c r="Q72" s="329">
        <v>34</v>
      </c>
      <c r="R72" s="330">
        <f t="shared" si="5"/>
        <v>1</v>
      </c>
      <c r="S72" s="330">
        <f t="shared" si="6"/>
        <v>1</v>
      </c>
      <c r="T72" s="331">
        <f t="shared" si="7"/>
        <v>1</v>
      </c>
      <c r="U72" s="110"/>
    </row>
    <row r="73" spans="1:21" ht="140.25" x14ac:dyDescent="0.2">
      <c r="A73" s="227" t="s">
        <v>118</v>
      </c>
      <c r="B73" s="227" t="s">
        <v>1129</v>
      </c>
      <c r="C73" s="227" t="s">
        <v>662</v>
      </c>
      <c r="D73" s="227" t="s">
        <v>334</v>
      </c>
      <c r="E73" s="227" t="s">
        <v>180</v>
      </c>
      <c r="F73" s="227" t="s">
        <v>527</v>
      </c>
      <c r="G73" s="227" t="s">
        <v>1881</v>
      </c>
      <c r="H73" s="227" t="s">
        <v>554</v>
      </c>
      <c r="I73" s="227" t="s">
        <v>369</v>
      </c>
      <c r="J73" s="227" t="s">
        <v>425</v>
      </c>
      <c r="K73" s="241">
        <v>0.16</v>
      </c>
      <c r="L73" s="227"/>
      <c r="M73" s="325">
        <v>2022</v>
      </c>
      <c r="N73" s="332">
        <v>34</v>
      </c>
      <c r="O73" s="333">
        <v>0.16</v>
      </c>
      <c r="P73" s="328">
        <f t="shared" si="4"/>
        <v>6</v>
      </c>
      <c r="Q73" s="329">
        <v>2</v>
      </c>
      <c r="R73" s="330">
        <f t="shared" si="5"/>
        <v>0.33333333333333331</v>
      </c>
      <c r="S73" s="330">
        <f t="shared" si="6"/>
        <v>5.8823529411764705E-2</v>
      </c>
      <c r="T73" s="331">
        <f t="shared" si="7"/>
        <v>1</v>
      </c>
      <c r="U73" s="178" t="s">
        <v>2086</v>
      </c>
    </row>
    <row r="74" spans="1:21" ht="140.25" x14ac:dyDescent="0.2">
      <c r="A74" s="227" t="s">
        <v>118</v>
      </c>
      <c r="B74" s="227" t="s">
        <v>1129</v>
      </c>
      <c r="C74" s="227" t="s">
        <v>662</v>
      </c>
      <c r="D74" s="227" t="s">
        <v>334</v>
      </c>
      <c r="E74" s="227" t="s">
        <v>180</v>
      </c>
      <c r="F74" s="227" t="s">
        <v>560</v>
      </c>
      <c r="G74" s="227" t="s">
        <v>1881</v>
      </c>
      <c r="H74" s="227" t="s">
        <v>566</v>
      </c>
      <c r="I74" s="227" t="s">
        <v>369</v>
      </c>
      <c r="J74" s="227" t="s">
        <v>425</v>
      </c>
      <c r="K74" s="241">
        <v>0.16</v>
      </c>
      <c r="L74" s="227"/>
      <c r="M74" s="325">
        <v>2022</v>
      </c>
      <c r="N74" s="332">
        <v>34</v>
      </c>
      <c r="O74" s="333">
        <v>0.16</v>
      </c>
      <c r="P74" s="328">
        <f t="shared" si="4"/>
        <v>6</v>
      </c>
      <c r="Q74" s="329">
        <v>2</v>
      </c>
      <c r="R74" s="330">
        <f t="shared" si="5"/>
        <v>0.33333333333333331</v>
      </c>
      <c r="S74" s="330">
        <f t="shared" si="6"/>
        <v>5.8823529411764705E-2</v>
      </c>
      <c r="T74" s="331">
        <f t="shared" si="7"/>
        <v>1</v>
      </c>
      <c r="U74" s="178" t="s">
        <v>2086</v>
      </c>
    </row>
    <row r="75" spans="1:21" ht="153" x14ac:dyDescent="0.2">
      <c r="A75" s="227" t="s">
        <v>118</v>
      </c>
      <c r="B75" s="227" t="s">
        <v>1129</v>
      </c>
      <c r="C75" s="227" t="s">
        <v>662</v>
      </c>
      <c r="D75" s="227" t="s">
        <v>334</v>
      </c>
      <c r="E75" s="227" t="s">
        <v>180</v>
      </c>
      <c r="F75" s="227" t="s">
        <v>527</v>
      </c>
      <c r="G75" s="227" t="s">
        <v>1881</v>
      </c>
      <c r="H75" s="227" t="s">
        <v>555</v>
      </c>
      <c r="I75" s="227" t="s">
        <v>367</v>
      </c>
      <c r="J75" s="227" t="s">
        <v>425</v>
      </c>
      <c r="K75" s="241">
        <v>0.16</v>
      </c>
      <c r="L75" s="227"/>
      <c r="M75" s="325">
        <v>2022</v>
      </c>
      <c r="N75" s="332">
        <v>34</v>
      </c>
      <c r="O75" s="333">
        <v>0.16</v>
      </c>
      <c r="P75" s="328">
        <f t="shared" si="4"/>
        <v>6</v>
      </c>
      <c r="Q75" s="329">
        <v>2</v>
      </c>
      <c r="R75" s="330">
        <f t="shared" si="5"/>
        <v>0.33333333333333331</v>
      </c>
      <c r="S75" s="330">
        <f t="shared" si="6"/>
        <v>5.8823529411764705E-2</v>
      </c>
      <c r="T75" s="331">
        <f t="shared" si="7"/>
        <v>1</v>
      </c>
      <c r="U75" s="110" t="s">
        <v>2085</v>
      </c>
    </row>
    <row r="76" spans="1:21" ht="102" x14ac:dyDescent="0.2">
      <c r="A76" s="227" t="s">
        <v>118</v>
      </c>
      <c r="B76" s="227" t="s">
        <v>1129</v>
      </c>
      <c r="C76" s="227" t="s">
        <v>662</v>
      </c>
      <c r="D76" s="227" t="s">
        <v>334</v>
      </c>
      <c r="E76" s="227" t="s">
        <v>180</v>
      </c>
      <c r="F76" s="227" t="s">
        <v>527</v>
      </c>
      <c r="G76" s="227" t="s">
        <v>1881</v>
      </c>
      <c r="H76" s="227" t="s">
        <v>1915</v>
      </c>
      <c r="I76" s="227" t="s">
        <v>367</v>
      </c>
      <c r="J76" s="227" t="s">
        <v>425</v>
      </c>
      <c r="K76" s="241">
        <v>0.16</v>
      </c>
      <c r="L76" s="227"/>
      <c r="M76" s="325">
        <v>2022</v>
      </c>
      <c r="N76" s="332">
        <v>34</v>
      </c>
      <c r="O76" s="333">
        <v>0</v>
      </c>
      <c r="P76" s="328">
        <f t="shared" si="4"/>
        <v>0</v>
      </c>
      <c r="Q76" s="329"/>
      <c r="R76" s="330" t="e">
        <f t="shared" si="5"/>
        <v>#DIV/0!</v>
      </c>
      <c r="S76" s="330">
        <f t="shared" si="6"/>
        <v>0</v>
      </c>
      <c r="T76" s="331">
        <f t="shared" si="7"/>
        <v>0</v>
      </c>
      <c r="U76" s="178" t="s">
        <v>2084</v>
      </c>
    </row>
    <row r="77" spans="1:21" ht="140.25" x14ac:dyDescent="0.2">
      <c r="A77" s="227" t="s">
        <v>118</v>
      </c>
      <c r="B77" s="227" t="s">
        <v>1129</v>
      </c>
      <c r="C77" s="227" t="s">
        <v>662</v>
      </c>
      <c r="D77" s="227" t="s">
        <v>334</v>
      </c>
      <c r="E77" s="227" t="s">
        <v>180</v>
      </c>
      <c r="F77" s="227" t="s">
        <v>527</v>
      </c>
      <c r="G77" s="227" t="s">
        <v>1881</v>
      </c>
      <c r="H77" s="227" t="s">
        <v>557</v>
      </c>
      <c r="I77" s="227" t="s">
        <v>369</v>
      </c>
      <c r="J77" s="227" t="s">
        <v>425</v>
      </c>
      <c r="K77" s="241">
        <v>0.16</v>
      </c>
      <c r="L77" s="227"/>
      <c r="M77" s="325">
        <v>2022</v>
      </c>
      <c r="N77" s="332">
        <v>34</v>
      </c>
      <c r="O77" s="333">
        <v>0.16</v>
      </c>
      <c r="P77" s="328">
        <f t="shared" si="4"/>
        <v>6</v>
      </c>
      <c r="Q77" s="329">
        <v>2</v>
      </c>
      <c r="R77" s="330">
        <f t="shared" si="5"/>
        <v>0.33333333333333331</v>
      </c>
      <c r="S77" s="330">
        <f t="shared" si="6"/>
        <v>5.8823529411764705E-2</v>
      </c>
      <c r="T77" s="331">
        <f t="shared" si="7"/>
        <v>1</v>
      </c>
      <c r="U77" s="178" t="s">
        <v>2086</v>
      </c>
    </row>
    <row r="78" spans="1:21" ht="127.5" x14ac:dyDescent="0.2">
      <c r="A78" s="227" t="s">
        <v>118</v>
      </c>
      <c r="B78" s="227" t="s">
        <v>1129</v>
      </c>
      <c r="C78" s="227" t="s">
        <v>662</v>
      </c>
      <c r="D78" s="227" t="s">
        <v>334</v>
      </c>
      <c r="E78" s="227" t="s">
        <v>180</v>
      </c>
      <c r="F78" s="227" t="s">
        <v>527</v>
      </c>
      <c r="G78" s="227" t="s">
        <v>1882</v>
      </c>
      <c r="H78" s="227" t="s">
        <v>526</v>
      </c>
      <c r="I78" s="227" t="s">
        <v>367</v>
      </c>
      <c r="J78" s="227" t="s">
        <v>425</v>
      </c>
      <c r="K78" s="241">
        <v>0.16</v>
      </c>
      <c r="L78" s="227"/>
      <c r="M78" s="325">
        <v>2022</v>
      </c>
      <c r="N78" s="332">
        <v>9</v>
      </c>
      <c r="O78" s="333">
        <v>0.16</v>
      </c>
      <c r="P78" s="328">
        <f t="shared" si="4"/>
        <v>2</v>
      </c>
      <c r="Q78" s="329">
        <v>9</v>
      </c>
      <c r="R78" s="330">
        <f t="shared" si="5"/>
        <v>4.5</v>
      </c>
      <c r="S78" s="330">
        <f t="shared" si="6"/>
        <v>1</v>
      </c>
      <c r="T78" s="331">
        <f t="shared" si="7"/>
        <v>1</v>
      </c>
      <c r="U78" s="163" t="s">
        <v>2083</v>
      </c>
    </row>
    <row r="79" spans="1:21" ht="102" x14ac:dyDescent="0.2">
      <c r="A79" s="227" t="s">
        <v>118</v>
      </c>
      <c r="B79" s="227" t="s">
        <v>1129</v>
      </c>
      <c r="C79" s="227" t="s">
        <v>662</v>
      </c>
      <c r="D79" s="227" t="s">
        <v>334</v>
      </c>
      <c r="E79" s="227" t="s">
        <v>180</v>
      </c>
      <c r="F79" s="227" t="s">
        <v>527</v>
      </c>
      <c r="G79" s="227" t="s">
        <v>1882</v>
      </c>
      <c r="H79" s="227" t="s">
        <v>506</v>
      </c>
      <c r="I79" s="227" t="s">
        <v>1332</v>
      </c>
      <c r="J79" s="227" t="s">
        <v>421</v>
      </c>
      <c r="K79" s="241">
        <v>1</v>
      </c>
      <c r="L79" s="227"/>
      <c r="M79" s="325">
        <v>2022</v>
      </c>
      <c r="N79" s="332">
        <v>9</v>
      </c>
      <c r="O79" s="333">
        <v>1</v>
      </c>
      <c r="P79" s="328">
        <f t="shared" si="4"/>
        <v>9</v>
      </c>
      <c r="Q79" s="329">
        <v>9</v>
      </c>
      <c r="R79" s="330">
        <f t="shared" si="5"/>
        <v>1</v>
      </c>
      <c r="S79" s="330">
        <f t="shared" si="6"/>
        <v>1</v>
      </c>
      <c r="T79" s="331">
        <f t="shared" si="7"/>
        <v>1</v>
      </c>
      <c r="U79" s="110"/>
    </row>
    <row r="80" spans="1:21" ht="127.5" x14ac:dyDescent="0.2">
      <c r="A80" s="227" t="s">
        <v>118</v>
      </c>
      <c r="B80" s="227" t="s">
        <v>1129</v>
      </c>
      <c r="C80" s="227" t="s">
        <v>662</v>
      </c>
      <c r="D80" s="227" t="s">
        <v>334</v>
      </c>
      <c r="E80" s="227" t="s">
        <v>180</v>
      </c>
      <c r="F80" s="227" t="s">
        <v>560</v>
      </c>
      <c r="G80" s="227" t="s">
        <v>1882</v>
      </c>
      <c r="H80" s="227" t="s">
        <v>559</v>
      </c>
      <c r="I80" s="227" t="s">
        <v>369</v>
      </c>
      <c r="J80" s="227" t="s">
        <v>425</v>
      </c>
      <c r="K80" s="241">
        <v>0.16</v>
      </c>
      <c r="L80" s="227"/>
      <c r="M80" s="325">
        <v>2022</v>
      </c>
      <c r="N80" s="332">
        <v>9</v>
      </c>
      <c r="O80" s="333">
        <v>0.16</v>
      </c>
      <c r="P80" s="328">
        <f t="shared" si="4"/>
        <v>2</v>
      </c>
      <c r="Q80" s="329">
        <v>9</v>
      </c>
      <c r="R80" s="330">
        <f t="shared" si="5"/>
        <v>4.5</v>
      </c>
      <c r="S80" s="330">
        <f t="shared" si="6"/>
        <v>1</v>
      </c>
      <c r="T80" s="331">
        <f t="shared" si="7"/>
        <v>1</v>
      </c>
      <c r="U80" s="178" t="s">
        <v>2087</v>
      </c>
    </row>
    <row r="81" spans="1:21" ht="127.5" x14ac:dyDescent="0.2">
      <c r="A81" s="227" t="s">
        <v>118</v>
      </c>
      <c r="B81" s="227" t="s">
        <v>1129</v>
      </c>
      <c r="C81" s="227" t="s">
        <v>662</v>
      </c>
      <c r="D81" s="227" t="s">
        <v>334</v>
      </c>
      <c r="E81" s="227" t="s">
        <v>180</v>
      </c>
      <c r="F81" s="227" t="s">
        <v>560</v>
      </c>
      <c r="G81" s="227" t="s">
        <v>1882</v>
      </c>
      <c r="H81" s="227" t="s">
        <v>561</v>
      </c>
      <c r="I81" s="227" t="s">
        <v>369</v>
      </c>
      <c r="J81" s="227" t="s">
        <v>425</v>
      </c>
      <c r="K81" s="241">
        <v>0.16</v>
      </c>
      <c r="L81" s="227"/>
      <c r="M81" s="325">
        <v>2022</v>
      </c>
      <c r="N81" s="332">
        <v>9</v>
      </c>
      <c r="O81" s="333">
        <v>0.16</v>
      </c>
      <c r="P81" s="328">
        <f t="shared" si="4"/>
        <v>2</v>
      </c>
      <c r="Q81" s="329">
        <v>9</v>
      </c>
      <c r="R81" s="330">
        <f t="shared" si="5"/>
        <v>4.5</v>
      </c>
      <c r="S81" s="330">
        <f t="shared" si="6"/>
        <v>1</v>
      </c>
      <c r="T81" s="331">
        <f t="shared" si="7"/>
        <v>1</v>
      </c>
      <c r="U81" s="178" t="s">
        <v>2088</v>
      </c>
    </row>
    <row r="82" spans="1:21" ht="127.5" x14ac:dyDescent="0.2">
      <c r="A82" s="227" t="s">
        <v>118</v>
      </c>
      <c r="B82" s="227" t="s">
        <v>1129</v>
      </c>
      <c r="C82" s="227" t="s">
        <v>662</v>
      </c>
      <c r="D82" s="227" t="s">
        <v>334</v>
      </c>
      <c r="E82" s="227" t="s">
        <v>180</v>
      </c>
      <c r="F82" s="227" t="s">
        <v>560</v>
      </c>
      <c r="G82" s="227" t="s">
        <v>1882</v>
      </c>
      <c r="H82" s="227" t="s">
        <v>562</v>
      </c>
      <c r="I82" s="227" t="s">
        <v>369</v>
      </c>
      <c r="J82" s="227" t="s">
        <v>425</v>
      </c>
      <c r="K82" s="241">
        <v>0.16</v>
      </c>
      <c r="L82" s="227"/>
      <c r="M82" s="325">
        <v>2022</v>
      </c>
      <c r="N82" s="332">
        <v>9</v>
      </c>
      <c r="O82" s="333">
        <v>0.16</v>
      </c>
      <c r="P82" s="328">
        <f t="shared" si="4"/>
        <v>2</v>
      </c>
      <c r="Q82" s="329">
        <v>9</v>
      </c>
      <c r="R82" s="330">
        <f t="shared" si="5"/>
        <v>4.5</v>
      </c>
      <c r="S82" s="330">
        <f t="shared" si="6"/>
        <v>1</v>
      </c>
      <c r="T82" s="331">
        <f t="shared" si="7"/>
        <v>1</v>
      </c>
      <c r="U82" s="178" t="s">
        <v>2088</v>
      </c>
    </row>
    <row r="83" spans="1:21" ht="127.5" x14ac:dyDescent="0.2">
      <c r="A83" s="227" t="s">
        <v>118</v>
      </c>
      <c r="B83" s="227" t="s">
        <v>1129</v>
      </c>
      <c r="C83" s="227" t="s">
        <v>662</v>
      </c>
      <c r="D83" s="227" t="s">
        <v>334</v>
      </c>
      <c r="E83" s="227" t="s">
        <v>180</v>
      </c>
      <c r="F83" s="227" t="s">
        <v>560</v>
      </c>
      <c r="G83" s="227" t="s">
        <v>1882</v>
      </c>
      <c r="H83" s="227" t="s">
        <v>563</v>
      </c>
      <c r="I83" s="227" t="s">
        <v>369</v>
      </c>
      <c r="J83" s="227" t="s">
        <v>425</v>
      </c>
      <c r="K83" s="241">
        <v>0.16</v>
      </c>
      <c r="L83" s="227"/>
      <c r="M83" s="325">
        <v>2022</v>
      </c>
      <c r="N83" s="332">
        <v>9</v>
      </c>
      <c r="O83" s="333">
        <v>0.16</v>
      </c>
      <c r="P83" s="328">
        <f t="shared" si="4"/>
        <v>2</v>
      </c>
      <c r="Q83" s="329">
        <v>9</v>
      </c>
      <c r="R83" s="330">
        <f t="shared" si="5"/>
        <v>4.5</v>
      </c>
      <c r="S83" s="330">
        <f t="shared" si="6"/>
        <v>1</v>
      </c>
      <c r="T83" s="331">
        <f t="shared" si="7"/>
        <v>1</v>
      </c>
      <c r="U83" s="178" t="s">
        <v>2088</v>
      </c>
    </row>
    <row r="84" spans="1:21" ht="127.5" x14ac:dyDescent="0.2">
      <c r="A84" s="227" t="s">
        <v>118</v>
      </c>
      <c r="B84" s="227" t="s">
        <v>1129</v>
      </c>
      <c r="C84" s="227" t="s">
        <v>662</v>
      </c>
      <c r="D84" s="227" t="s">
        <v>334</v>
      </c>
      <c r="E84" s="227" t="s">
        <v>180</v>
      </c>
      <c r="F84" s="227" t="s">
        <v>560</v>
      </c>
      <c r="G84" s="227" t="s">
        <v>1882</v>
      </c>
      <c r="H84" s="227" t="s">
        <v>564</v>
      </c>
      <c r="I84" s="227" t="s">
        <v>369</v>
      </c>
      <c r="J84" s="227" t="s">
        <v>425</v>
      </c>
      <c r="K84" s="241">
        <v>0.16</v>
      </c>
      <c r="L84" s="227"/>
      <c r="M84" s="325">
        <v>2022</v>
      </c>
      <c r="N84" s="332">
        <v>9</v>
      </c>
      <c r="O84" s="333">
        <v>0.16</v>
      </c>
      <c r="P84" s="328">
        <f t="shared" si="4"/>
        <v>2</v>
      </c>
      <c r="Q84" s="329">
        <v>9</v>
      </c>
      <c r="R84" s="330">
        <f t="shared" si="5"/>
        <v>4.5</v>
      </c>
      <c r="S84" s="330">
        <f t="shared" si="6"/>
        <v>1</v>
      </c>
      <c r="T84" s="331">
        <f t="shared" si="7"/>
        <v>1</v>
      </c>
      <c r="U84" s="178" t="s">
        <v>2088</v>
      </c>
    </row>
    <row r="85" spans="1:21" ht="127.5" x14ac:dyDescent="0.2">
      <c r="A85" s="227" t="s">
        <v>118</v>
      </c>
      <c r="B85" s="227" t="s">
        <v>1129</v>
      </c>
      <c r="C85" s="227" t="s">
        <v>662</v>
      </c>
      <c r="D85" s="227" t="s">
        <v>334</v>
      </c>
      <c r="E85" s="227" t="s">
        <v>180</v>
      </c>
      <c r="F85" s="227" t="s">
        <v>527</v>
      </c>
      <c r="G85" s="227" t="s">
        <v>1882</v>
      </c>
      <c r="H85" s="227" t="s">
        <v>530</v>
      </c>
      <c r="I85" s="227" t="s">
        <v>369</v>
      </c>
      <c r="J85" s="227" t="s">
        <v>425</v>
      </c>
      <c r="K85" s="241">
        <v>0.16</v>
      </c>
      <c r="L85" s="227"/>
      <c r="M85" s="325">
        <v>2022</v>
      </c>
      <c r="N85" s="332">
        <v>9</v>
      </c>
      <c r="O85" s="333">
        <v>0.16</v>
      </c>
      <c r="P85" s="328">
        <f t="shared" si="4"/>
        <v>2</v>
      </c>
      <c r="Q85" s="329">
        <v>9</v>
      </c>
      <c r="R85" s="330">
        <f t="shared" si="5"/>
        <v>4.5</v>
      </c>
      <c r="S85" s="330">
        <f t="shared" si="6"/>
        <v>1</v>
      </c>
      <c r="T85" s="331">
        <f t="shared" si="7"/>
        <v>1</v>
      </c>
      <c r="U85" s="178" t="s">
        <v>2088</v>
      </c>
    </row>
    <row r="86" spans="1:21" ht="127.5" x14ac:dyDescent="0.2">
      <c r="A86" s="227" t="s">
        <v>118</v>
      </c>
      <c r="B86" s="227" t="s">
        <v>1129</v>
      </c>
      <c r="C86" s="227" t="s">
        <v>662</v>
      </c>
      <c r="D86" s="227" t="s">
        <v>334</v>
      </c>
      <c r="E86" s="227" t="s">
        <v>180</v>
      </c>
      <c r="F86" s="227" t="s">
        <v>527</v>
      </c>
      <c r="G86" s="227" t="s">
        <v>1882</v>
      </c>
      <c r="H86" s="227" t="s">
        <v>531</v>
      </c>
      <c r="I86" s="227" t="s">
        <v>369</v>
      </c>
      <c r="J86" s="227" t="s">
        <v>425</v>
      </c>
      <c r="K86" s="241">
        <v>0.16</v>
      </c>
      <c r="L86" s="227"/>
      <c r="M86" s="325">
        <v>2022</v>
      </c>
      <c r="N86" s="332">
        <v>9</v>
      </c>
      <c r="O86" s="333">
        <v>0.16</v>
      </c>
      <c r="P86" s="328">
        <f t="shared" si="4"/>
        <v>2</v>
      </c>
      <c r="Q86" s="329">
        <v>9</v>
      </c>
      <c r="R86" s="330">
        <f t="shared" si="5"/>
        <v>4.5</v>
      </c>
      <c r="S86" s="330">
        <f t="shared" si="6"/>
        <v>1</v>
      </c>
      <c r="T86" s="331">
        <f t="shared" si="7"/>
        <v>1</v>
      </c>
      <c r="U86" s="178" t="s">
        <v>2088</v>
      </c>
    </row>
    <row r="87" spans="1:21" ht="127.5" x14ac:dyDescent="0.2">
      <c r="A87" s="227" t="s">
        <v>118</v>
      </c>
      <c r="B87" s="227" t="s">
        <v>1129</v>
      </c>
      <c r="C87" s="227" t="s">
        <v>662</v>
      </c>
      <c r="D87" s="227" t="s">
        <v>334</v>
      </c>
      <c r="E87" s="227" t="s">
        <v>180</v>
      </c>
      <c r="F87" s="227" t="s">
        <v>560</v>
      </c>
      <c r="G87" s="227" t="s">
        <v>1882</v>
      </c>
      <c r="H87" s="227" t="s">
        <v>565</v>
      </c>
      <c r="I87" s="227" t="s">
        <v>369</v>
      </c>
      <c r="J87" s="227" t="s">
        <v>425</v>
      </c>
      <c r="K87" s="241">
        <v>0.16</v>
      </c>
      <c r="L87" s="227"/>
      <c r="M87" s="325">
        <v>2022</v>
      </c>
      <c r="N87" s="332">
        <v>9</v>
      </c>
      <c r="O87" s="333">
        <v>0.16</v>
      </c>
      <c r="P87" s="328">
        <f t="shared" si="4"/>
        <v>2</v>
      </c>
      <c r="Q87" s="329">
        <v>9</v>
      </c>
      <c r="R87" s="330">
        <f t="shared" si="5"/>
        <v>4.5</v>
      </c>
      <c r="S87" s="330">
        <f t="shared" si="6"/>
        <v>1</v>
      </c>
      <c r="T87" s="331">
        <f t="shared" si="7"/>
        <v>1</v>
      </c>
      <c r="U87" s="178" t="s">
        <v>2088</v>
      </c>
    </row>
    <row r="88" spans="1:21" ht="127.5" x14ac:dyDescent="0.2">
      <c r="A88" s="227" t="s">
        <v>118</v>
      </c>
      <c r="B88" s="227" t="s">
        <v>1129</v>
      </c>
      <c r="C88" s="227" t="s">
        <v>662</v>
      </c>
      <c r="D88" s="227" t="s">
        <v>334</v>
      </c>
      <c r="E88" s="227" t="s">
        <v>180</v>
      </c>
      <c r="F88" s="227" t="s">
        <v>527</v>
      </c>
      <c r="G88" s="227" t="s">
        <v>1882</v>
      </c>
      <c r="H88" s="227" t="s">
        <v>532</v>
      </c>
      <c r="I88" s="227" t="s">
        <v>369</v>
      </c>
      <c r="J88" s="227" t="s">
        <v>425</v>
      </c>
      <c r="K88" s="241">
        <v>0.16</v>
      </c>
      <c r="L88" s="227"/>
      <c r="M88" s="325">
        <v>2022</v>
      </c>
      <c r="N88" s="332">
        <v>9</v>
      </c>
      <c r="O88" s="333">
        <v>0.16</v>
      </c>
      <c r="P88" s="328">
        <f t="shared" si="4"/>
        <v>2</v>
      </c>
      <c r="Q88" s="329">
        <v>9</v>
      </c>
      <c r="R88" s="330">
        <f t="shared" si="5"/>
        <v>4.5</v>
      </c>
      <c r="S88" s="330">
        <f t="shared" si="6"/>
        <v>1</v>
      </c>
      <c r="T88" s="331">
        <f t="shared" si="7"/>
        <v>1</v>
      </c>
      <c r="U88" s="178" t="s">
        <v>2088</v>
      </c>
    </row>
    <row r="89" spans="1:21" ht="127.5" x14ac:dyDescent="0.2">
      <c r="A89" s="227" t="s">
        <v>118</v>
      </c>
      <c r="B89" s="227" t="s">
        <v>1129</v>
      </c>
      <c r="C89" s="227" t="s">
        <v>662</v>
      </c>
      <c r="D89" s="227" t="s">
        <v>334</v>
      </c>
      <c r="E89" s="227" t="s">
        <v>180</v>
      </c>
      <c r="F89" s="227" t="s">
        <v>527</v>
      </c>
      <c r="G89" s="227" t="s">
        <v>1882</v>
      </c>
      <c r="H89" s="227" t="s">
        <v>533</v>
      </c>
      <c r="I89" s="227" t="s">
        <v>369</v>
      </c>
      <c r="J89" s="227" t="s">
        <v>425</v>
      </c>
      <c r="K89" s="241">
        <v>0.16</v>
      </c>
      <c r="L89" s="227"/>
      <c r="M89" s="325">
        <v>2022</v>
      </c>
      <c r="N89" s="332">
        <v>9</v>
      </c>
      <c r="O89" s="333">
        <v>0.16</v>
      </c>
      <c r="P89" s="328">
        <f t="shared" si="4"/>
        <v>2</v>
      </c>
      <c r="Q89" s="329">
        <v>9</v>
      </c>
      <c r="R89" s="330">
        <f t="shared" si="5"/>
        <v>4.5</v>
      </c>
      <c r="S89" s="330">
        <f t="shared" si="6"/>
        <v>1</v>
      </c>
      <c r="T89" s="331">
        <f t="shared" si="7"/>
        <v>1</v>
      </c>
      <c r="U89" s="178" t="s">
        <v>2088</v>
      </c>
    </row>
    <row r="90" spans="1:21" ht="102" x14ac:dyDescent="0.2">
      <c r="A90" s="227" t="s">
        <v>118</v>
      </c>
      <c r="B90" s="227" t="s">
        <v>1129</v>
      </c>
      <c r="C90" s="227" t="s">
        <v>662</v>
      </c>
      <c r="D90" s="227" t="s">
        <v>334</v>
      </c>
      <c r="E90" s="227" t="s">
        <v>180</v>
      </c>
      <c r="F90" s="227" t="s">
        <v>527</v>
      </c>
      <c r="G90" s="227" t="s">
        <v>1882</v>
      </c>
      <c r="H90" s="227" t="s">
        <v>534</v>
      </c>
      <c r="I90" s="227" t="s">
        <v>1911</v>
      </c>
      <c r="J90" s="227" t="s">
        <v>421</v>
      </c>
      <c r="K90" s="241">
        <v>1</v>
      </c>
      <c r="L90" s="227"/>
      <c r="M90" s="325">
        <v>2022</v>
      </c>
      <c r="N90" s="332">
        <v>9</v>
      </c>
      <c r="O90" s="333">
        <v>1</v>
      </c>
      <c r="P90" s="328">
        <f t="shared" si="4"/>
        <v>9</v>
      </c>
      <c r="Q90" s="329">
        <v>9</v>
      </c>
      <c r="R90" s="330">
        <f t="shared" si="5"/>
        <v>1</v>
      </c>
      <c r="S90" s="330">
        <f t="shared" si="6"/>
        <v>1</v>
      </c>
      <c r="T90" s="331">
        <f t="shared" si="7"/>
        <v>1</v>
      </c>
      <c r="U90" s="110"/>
    </row>
    <row r="91" spans="1:21" ht="102" x14ac:dyDescent="0.2">
      <c r="A91" s="227" t="s">
        <v>118</v>
      </c>
      <c r="B91" s="227" t="s">
        <v>1129</v>
      </c>
      <c r="C91" s="227" t="s">
        <v>662</v>
      </c>
      <c r="D91" s="227" t="s">
        <v>334</v>
      </c>
      <c r="E91" s="227" t="s">
        <v>180</v>
      </c>
      <c r="F91" s="227" t="s">
        <v>527</v>
      </c>
      <c r="G91" s="227" t="s">
        <v>1882</v>
      </c>
      <c r="H91" s="227" t="s">
        <v>535</v>
      </c>
      <c r="I91" s="227" t="s">
        <v>369</v>
      </c>
      <c r="J91" s="227" t="s">
        <v>425</v>
      </c>
      <c r="K91" s="241">
        <v>0</v>
      </c>
      <c r="L91" s="227" t="s">
        <v>1912</v>
      </c>
      <c r="M91" s="325">
        <v>2022</v>
      </c>
      <c r="N91" s="332">
        <v>9</v>
      </c>
      <c r="O91" s="333">
        <v>0</v>
      </c>
      <c r="P91" s="328">
        <f t="shared" si="4"/>
        <v>0</v>
      </c>
      <c r="Q91" s="329"/>
      <c r="R91" s="330" t="e">
        <f t="shared" si="5"/>
        <v>#DIV/0!</v>
      </c>
      <c r="S91" s="330">
        <f t="shared" si="6"/>
        <v>0</v>
      </c>
      <c r="T91" s="331" t="e">
        <f t="shared" si="7"/>
        <v>#DIV/0!</v>
      </c>
      <c r="U91" s="178" t="s">
        <v>2084</v>
      </c>
    </row>
    <row r="92" spans="1:21" ht="127.5" x14ac:dyDescent="0.2">
      <c r="A92" s="227" t="s">
        <v>118</v>
      </c>
      <c r="B92" s="227" t="s">
        <v>1129</v>
      </c>
      <c r="C92" s="227" t="s">
        <v>662</v>
      </c>
      <c r="D92" s="227" t="s">
        <v>334</v>
      </c>
      <c r="E92" s="227" t="s">
        <v>180</v>
      </c>
      <c r="F92" s="227" t="s">
        <v>527</v>
      </c>
      <c r="G92" s="227" t="s">
        <v>1882</v>
      </c>
      <c r="H92" s="227" t="s">
        <v>536</v>
      </c>
      <c r="I92" s="227" t="s">
        <v>367</v>
      </c>
      <c r="J92" s="227" t="s">
        <v>425</v>
      </c>
      <c r="K92" s="241">
        <v>0.16</v>
      </c>
      <c r="L92" s="227"/>
      <c r="M92" s="325">
        <v>2022</v>
      </c>
      <c r="N92" s="332">
        <v>9</v>
      </c>
      <c r="O92" s="333">
        <v>0.09</v>
      </c>
      <c r="P92" s="328">
        <f t="shared" si="4"/>
        <v>1</v>
      </c>
      <c r="Q92" s="329">
        <v>9</v>
      </c>
      <c r="R92" s="330">
        <f t="shared" si="5"/>
        <v>9</v>
      </c>
      <c r="S92" s="330">
        <f t="shared" si="6"/>
        <v>1</v>
      </c>
      <c r="T92" s="331">
        <f t="shared" si="7"/>
        <v>0.5625</v>
      </c>
      <c r="U92" s="110" t="s">
        <v>2083</v>
      </c>
    </row>
    <row r="93" spans="1:21" ht="102" x14ac:dyDescent="0.2">
      <c r="A93" s="227" t="s">
        <v>118</v>
      </c>
      <c r="B93" s="227" t="s">
        <v>1129</v>
      </c>
      <c r="C93" s="227" t="s">
        <v>662</v>
      </c>
      <c r="D93" s="227" t="s">
        <v>334</v>
      </c>
      <c r="E93" s="227" t="s">
        <v>180</v>
      </c>
      <c r="F93" s="227" t="s">
        <v>527</v>
      </c>
      <c r="G93" s="227" t="s">
        <v>1882</v>
      </c>
      <c r="H93" s="227" t="s">
        <v>537</v>
      </c>
      <c r="I93" s="227" t="s">
        <v>369</v>
      </c>
      <c r="J93" s="227" t="s">
        <v>425</v>
      </c>
      <c r="K93" s="241">
        <v>0</v>
      </c>
      <c r="L93" s="227" t="s">
        <v>1912</v>
      </c>
      <c r="M93" s="325">
        <v>2022</v>
      </c>
      <c r="N93" s="332">
        <v>9</v>
      </c>
      <c r="O93" s="333">
        <v>0</v>
      </c>
      <c r="P93" s="328">
        <f t="shared" si="4"/>
        <v>0</v>
      </c>
      <c r="Q93" s="329"/>
      <c r="R93" s="330" t="e">
        <f t="shared" si="5"/>
        <v>#DIV/0!</v>
      </c>
      <c r="S93" s="330">
        <f t="shared" si="6"/>
        <v>0</v>
      </c>
      <c r="T93" s="331" t="e">
        <f t="shared" si="7"/>
        <v>#DIV/0!</v>
      </c>
      <c r="U93" s="178" t="s">
        <v>2084</v>
      </c>
    </row>
    <row r="94" spans="1:21" ht="102" x14ac:dyDescent="0.2">
      <c r="A94" s="227" t="s">
        <v>118</v>
      </c>
      <c r="B94" s="227" t="s">
        <v>1129</v>
      </c>
      <c r="C94" s="227" t="s">
        <v>662</v>
      </c>
      <c r="D94" s="227" t="s">
        <v>334</v>
      </c>
      <c r="E94" s="227" t="s">
        <v>180</v>
      </c>
      <c r="F94" s="227" t="s">
        <v>527</v>
      </c>
      <c r="G94" s="227" t="s">
        <v>1882</v>
      </c>
      <c r="H94" s="227" t="s">
        <v>538</v>
      </c>
      <c r="I94" s="227" t="s">
        <v>230</v>
      </c>
      <c r="J94" s="227" t="s">
        <v>421</v>
      </c>
      <c r="K94" s="241">
        <v>1</v>
      </c>
      <c r="L94" s="227" t="s">
        <v>1913</v>
      </c>
      <c r="M94" s="325">
        <v>2022</v>
      </c>
      <c r="N94" s="332">
        <v>9</v>
      </c>
      <c r="O94" s="333">
        <v>1</v>
      </c>
      <c r="P94" s="328">
        <f t="shared" si="4"/>
        <v>9</v>
      </c>
      <c r="Q94" s="329">
        <v>9</v>
      </c>
      <c r="R94" s="330">
        <f t="shared" si="5"/>
        <v>1</v>
      </c>
      <c r="S94" s="330">
        <f t="shared" si="6"/>
        <v>1</v>
      </c>
      <c r="T94" s="331">
        <f t="shared" si="7"/>
        <v>1</v>
      </c>
      <c r="U94" s="110"/>
    </row>
    <row r="95" spans="1:21" ht="102" x14ac:dyDescent="0.2">
      <c r="A95" s="227" t="s">
        <v>118</v>
      </c>
      <c r="B95" s="227" t="s">
        <v>1129</v>
      </c>
      <c r="C95" s="227" t="s">
        <v>662</v>
      </c>
      <c r="D95" s="227" t="s">
        <v>334</v>
      </c>
      <c r="E95" s="227" t="s">
        <v>180</v>
      </c>
      <c r="F95" s="227" t="s">
        <v>527</v>
      </c>
      <c r="G95" s="227" t="s">
        <v>1882</v>
      </c>
      <c r="H95" s="227" t="s">
        <v>539</v>
      </c>
      <c r="I95" s="227" t="s">
        <v>230</v>
      </c>
      <c r="J95" s="227" t="s">
        <v>421</v>
      </c>
      <c r="K95" s="241">
        <v>1</v>
      </c>
      <c r="L95" s="227" t="s">
        <v>1913</v>
      </c>
      <c r="M95" s="325">
        <v>2022</v>
      </c>
      <c r="N95" s="332">
        <v>9</v>
      </c>
      <c r="O95" s="333">
        <v>1</v>
      </c>
      <c r="P95" s="328">
        <f t="shared" si="4"/>
        <v>9</v>
      </c>
      <c r="Q95" s="329">
        <v>9</v>
      </c>
      <c r="R95" s="330">
        <f t="shared" si="5"/>
        <v>1</v>
      </c>
      <c r="S95" s="330">
        <f t="shared" si="6"/>
        <v>1</v>
      </c>
      <c r="T95" s="331">
        <f t="shared" si="7"/>
        <v>1</v>
      </c>
      <c r="U95" s="110"/>
    </row>
    <row r="96" spans="1:21" ht="102" x14ac:dyDescent="0.2">
      <c r="A96" s="227" t="s">
        <v>118</v>
      </c>
      <c r="B96" s="227" t="s">
        <v>1129</v>
      </c>
      <c r="C96" s="227" t="s">
        <v>662</v>
      </c>
      <c r="D96" s="227" t="s">
        <v>334</v>
      </c>
      <c r="E96" s="227" t="s">
        <v>180</v>
      </c>
      <c r="F96" s="227" t="s">
        <v>527</v>
      </c>
      <c r="G96" s="227" t="s">
        <v>1882</v>
      </c>
      <c r="H96" s="227" t="s">
        <v>540</v>
      </c>
      <c r="I96" s="227" t="s">
        <v>230</v>
      </c>
      <c r="J96" s="227" t="s">
        <v>421</v>
      </c>
      <c r="K96" s="241">
        <v>1</v>
      </c>
      <c r="L96" s="227" t="s">
        <v>1913</v>
      </c>
      <c r="M96" s="325">
        <v>2022</v>
      </c>
      <c r="N96" s="332">
        <v>9</v>
      </c>
      <c r="O96" s="333">
        <v>1</v>
      </c>
      <c r="P96" s="328">
        <f t="shared" si="4"/>
        <v>9</v>
      </c>
      <c r="Q96" s="329">
        <v>9</v>
      </c>
      <c r="R96" s="330">
        <f t="shared" si="5"/>
        <v>1</v>
      </c>
      <c r="S96" s="330">
        <f t="shared" si="6"/>
        <v>1</v>
      </c>
      <c r="T96" s="331">
        <f t="shared" si="7"/>
        <v>1</v>
      </c>
      <c r="U96" s="110"/>
    </row>
    <row r="97" spans="1:21" ht="102" x14ac:dyDescent="0.2">
      <c r="A97" s="227" t="s">
        <v>118</v>
      </c>
      <c r="B97" s="227" t="s">
        <v>1129</v>
      </c>
      <c r="C97" s="227" t="s">
        <v>662</v>
      </c>
      <c r="D97" s="227" t="s">
        <v>334</v>
      </c>
      <c r="E97" s="227" t="s">
        <v>180</v>
      </c>
      <c r="F97" s="227" t="s">
        <v>527</v>
      </c>
      <c r="G97" s="227" t="s">
        <v>1882</v>
      </c>
      <c r="H97" s="227" t="s">
        <v>501</v>
      </c>
      <c r="I97" s="227" t="s">
        <v>230</v>
      </c>
      <c r="J97" s="227" t="s">
        <v>421</v>
      </c>
      <c r="K97" s="241">
        <v>1</v>
      </c>
      <c r="L97" s="227" t="s">
        <v>1913</v>
      </c>
      <c r="M97" s="325">
        <v>2022</v>
      </c>
      <c r="N97" s="332">
        <v>9</v>
      </c>
      <c r="O97" s="333">
        <v>1</v>
      </c>
      <c r="P97" s="328">
        <f t="shared" si="4"/>
        <v>9</v>
      </c>
      <c r="Q97" s="329">
        <v>9</v>
      </c>
      <c r="R97" s="330">
        <f t="shared" si="5"/>
        <v>1</v>
      </c>
      <c r="S97" s="330">
        <f t="shared" si="6"/>
        <v>1</v>
      </c>
      <c r="T97" s="331">
        <f t="shared" si="7"/>
        <v>1</v>
      </c>
      <c r="U97" s="110"/>
    </row>
    <row r="98" spans="1:21" ht="102" x14ac:dyDescent="0.2">
      <c r="A98" s="227" t="s">
        <v>118</v>
      </c>
      <c r="B98" s="227" t="s">
        <v>1129</v>
      </c>
      <c r="C98" s="227" t="s">
        <v>662</v>
      </c>
      <c r="D98" s="227" t="s">
        <v>334</v>
      </c>
      <c r="E98" s="227" t="s">
        <v>180</v>
      </c>
      <c r="F98" s="227" t="s">
        <v>527</v>
      </c>
      <c r="G98" s="227" t="s">
        <v>1882</v>
      </c>
      <c r="H98" s="227" t="s">
        <v>541</v>
      </c>
      <c r="I98" s="227" t="s">
        <v>230</v>
      </c>
      <c r="J98" s="227" t="s">
        <v>421</v>
      </c>
      <c r="K98" s="241">
        <v>1</v>
      </c>
      <c r="L98" s="227" t="s">
        <v>1914</v>
      </c>
      <c r="M98" s="325">
        <v>2022</v>
      </c>
      <c r="N98" s="332">
        <v>9</v>
      </c>
      <c r="O98" s="333">
        <v>1</v>
      </c>
      <c r="P98" s="328">
        <f t="shared" si="4"/>
        <v>9</v>
      </c>
      <c r="Q98" s="329">
        <v>9</v>
      </c>
      <c r="R98" s="330">
        <f t="shared" si="5"/>
        <v>1</v>
      </c>
      <c r="S98" s="330">
        <f t="shared" si="6"/>
        <v>1</v>
      </c>
      <c r="T98" s="331">
        <f t="shared" si="7"/>
        <v>1</v>
      </c>
      <c r="U98" s="110"/>
    </row>
    <row r="99" spans="1:21" ht="127.5" x14ac:dyDescent="0.2">
      <c r="A99" s="227" t="s">
        <v>118</v>
      </c>
      <c r="B99" s="227" t="s">
        <v>1129</v>
      </c>
      <c r="C99" s="227" t="s">
        <v>662</v>
      </c>
      <c r="D99" s="227" t="s">
        <v>334</v>
      </c>
      <c r="E99" s="227" t="s">
        <v>180</v>
      </c>
      <c r="F99" s="227" t="s">
        <v>527</v>
      </c>
      <c r="G99" s="227" t="s">
        <v>1882</v>
      </c>
      <c r="H99" s="227" t="s">
        <v>542</v>
      </c>
      <c r="I99" s="227" t="s">
        <v>369</v>
      </c>
      <c r="J99" s="227" t="s">
        <v>425</v>
      </c>
      <c r="K99" s="241">
        <v>0.16</v>
      </c>
      <c r="L99" s="227"/>
      <c r="M99" s="325">
        <v>2022</v>
      </c>
      <c r="N99" s="332">
        <v>9</v>
      </c>
      <c r="O99" s="333">
        <v>0.16</v>
      </c>
      <c r="P99" s="328">
        <f t="shared" si="4"/>
        <v>2</v>
      </c>
      <c r="Q99" s="329">
        <v>9</v>
      </c>
      <c r="R99" s="330">
        <f t="shared" si="5"/>
        <v>4.5</v>
      </c>
      <c r="S99" s="330">
        <f t="shared" si="6"/>
        <v>1</v>
      </c>
      <c r="T99" s="331">
        <f t="shared" si="7"/>
        <v>1</v>
      </c>
      <c r="U99" s="178" t="s">
        <v>2088</v>
      </c>
    </row>
    <row r="100" spans="1:21" ht="127.5" x14ac:dyDescent="0.2">
      <c r="A100" s="227" t="s">
        <v>118</v>
      </c>
      <c r="B100" s="227" t="s">
        <v>1129</v>
      </c>
      <c r="C100" s="227" t="s">
        <v>662</v>
      </c>
      <c r="D100" s="227" t="s">
        <v>334</v>
      </c>
      <c r="E100" s="227" t="s">
        <v>180</v>
      </c>
      <c r="F100" s="227" t="s">
        <v>527</v>
      </c>
      <c r="G100" s="227" t="s">
        <v>1882</v>
      </c>
      <c r="H100" s="227" t="s">
        <v>543</v>
      </c>
      <c r="I100" s="227" t="s">
        <v>369</v>
      </c>
      <c r="J100" s="227" t="s">
        <v>425</v>
      </c>
      <c r="K100" s="241">
        <v>0.16</v>
      </c>
      <c r="L100" s="227"/>
      <c r="M100" s="325">
        <v>2022</v>
      </c>
      <c r="N100" s="332">
        <v>9</v>
      </c>
      <c r="O100" s="333">
        <v>0.16</v>
      </c>
      <c r="P100" s="328">
        <f t="shared" si="4"/>
        <v>2</v>
      </c>
      <c r="Q100" s="329">
        <v>9</v>
      </c>
      <c r="R100" s="330">
        <f t="shared" si="5"/>
        <v>4.5</v>
      </c>
      <c r="S100" s="330">
        <f t="shared" si="6"/>
        <v>1</v>
      </c>
      <c r="T100" s="331">
        <f t="shared" si="7"/>
        <v>1</v>
      </c>
      <c r="U100" s="178" t="s">
        <v>2088</v>
      </c>
    </row>
    <row r="101" spans="1:21" ht="127.5" x14ac:dyDescent="0.2">
      <c r="A101" s="227" t="s">
        <v>118</v>
      </c>
      <c r="B101" s="227" t="s">
        <v>1129</v>
      </c>
      <c r="C101" s="227" t="s">
        <v>662</v>
      </c>
      <c r="D101" s="227" t="s">
        <v>334</v>
      </c>
      <c r="E101" s="227" t="s">
        <v>180</v>
      </c>
      <c r="F101" s="227" t="s">
        <v>527</v>
      </c>
      <c r="G101" s="227" t="s">
        <v>1882</v>
      </c>
      <c r="H101" s="227" t="s">
        <v>544</v>
      </c>
      <c r="I101" s="227" t="s">
        <v>369</v>
      </c>
      <c r="J101" s="227" t="s">
        <v>425</v>
      </c>
      <c r="K101" s="241">
        <v>0.16</v>
      </c>
      <c r="L101" s="227"/>
      <c r="M101" s="325">
        <v>2022</v>
      </c>
      <c r="N101" s="332">
        <v>9</v>
      </c>
      <c r="O101" s="333">
        <v>0.16</v>
      </c>
      <c r="P101" s="328">
        <f t="shared" si="4"/>
        <v>2</v>
      </c>
      <c r="Q101" s="329">
        <v>9</v>
      </c>
      <c r="R101" s="330">
        <f t="shared" si="5"/>
        <v>4.5</v>
      </c>
      <c r="S101" s="330">
        <f t="shared" si="6"/>
        <v>1</v>
      </c>
      <c r="T101" s="331">
        <f t="shared" si="7"/>
        <v>1</v>
      </c>
      <c r="U101" s="178" t="s">
        <v>2088</v>
      </c>
    </row>
    <row r="102" spans="1:21" ht="127.5" x14ac:dyDescent="0.2">
      <c r="A102" s="227" t="s">
        <v>118</v>
      </c>
      <c r="B102" s="227" t="s">
        <v>1129</v>
      </c>
      <c r="C102" s="227" t="s">
        <v>662</v>
      </c>
      <c r="D102" s="227" t="s">
        <v>334</v>
      </c>
      <c r="E102" s="227" t="s">
        <v>180</v>
      </c>
      <c r="F102" s="227" t="s">
        <v>527</v>
      </c>
      <c r="G102" s="227" t="s">
        <v>1882</v>
      </c>
      <c r="H102" s="227" t="s">
        <v>545</v>
      </c>
      <c r="I102" s="227" t="s">
        <v>369</v>
      </c>
      <c r="J102" s="227" t="s">
        <v>425</v>
      </c>
      <c r="K102" s="241">
        <v>0.16</v>
      </c>
      <c r="L102" s="227"/>
      <c r="M102" s="325">
        <v>2022</v>
      </c>
      <c r="N102" s="332">
        <v>9</v>
      </c>
      <c r="O102" s="333">
        <v>0.16</v>
      </c>
      <c r="P102" s="328">
        <f t="shared" si="4"/>
        <v>2</v>
      </c>
      <c r="Q102" s="329">
        <v>9</v>
      </c>
      <c r="R102" s="330">
        <f t="shared" si="5"/>
        <v>4.5</v>
      </c>
      <c r="S102" s="330">
        <f t="shared" si="6"/>
        <v>1</v>
      </c>
      <c r="T102" s="331">
        <f t="shared" si="7"/>
        <v>1</v>
      </c>
      <c r="U102" s="178" t="s">
        <v>2088</v>
      </c>
    </row>
    <row r="103" spans="1:21" ht="127.5" x14ac:dyDescent="0.2">
      <c r="A103" s="227" t="s">
        <v>118</v>
      </c>
      <c r="B103" s="227" t="s">
        <v>1129</v>
      </c>
      <c r="C103" s="227" t="s">
        <v>662</v>
      </c>
      <c r="D103" s="227" t="s">
        <v>334</v>
      </c>
      <c r="E103" s="227" t="s">
        <v>180</v>
      </c>
      <c r="F103" s="227" t="s">
        <v>527</v>
      </c>
      <c r="G103" s="227" t="s">
        <v>1882</v>
      </c>
      <c r="H103" s="227" t="s">
        <v>546</v>
      </c>
      <c r="I103" s="227" t="s">
        <v>369</v>
      </c>
      <c r="J103" s="227" t="s">
        <v>425</v>
      </c>
      <c r="K103" s="241">
        <v>0.16</v>
      </c>
      <c r="L103" s="227"/>
      <c r="M103" s="325">
        <v>2022</v>
      </c>
      <c r="N103" s="332">
        <v>9</v>
      </c>
      <c r="O103" s="333">
        <v>0.16</v>
      </c>
      <c r="P103" s="328">
        <f t="shared" si="4"/>
        <v>2</v>
      </c>
      <c r="Q103" s="329">
        <v>9</v>
      </c>
      <c r="R103" s="330">
        <f t="shared" si="5"/>
        <v>4.5</v>
      </c>
      <c r="S103" s="330">
        <f t="shared" si="6"/>
        <v>1</v>
      </c>
      <c r="T103" s="331">
        <f t="shared" si="7"/>
        <v>1</v>
      </c>
      <c r="U103" s="178" t="s">
        <v>2088</v>
      </c>
    </row>
    <row r="104" spans="1:21" ht="127.5" x14ac:dyDescent="0.2">
      <c r="A104" s="227" t="s">
        <v>118</v>
      </c>
      <c r="B104" s="227" t="s">
        <v>1129</v>
      </c>
      <c r="C104" s="227" t="s">
        <v>662</v>
      </c>
      <c r="D104" s="227" t="s">
        <v>334</v>
      </c>
      <c r="E104" s="227" t="s">
        <v>180</v>
      </c>
      <c r="F104" s="227" t="s">
        <v>527</v>
      </c>
      <c r="G104" s="227" t="s">
        <v>1882</v>
      </c>
      <c r="H104" s="227" t="s">
        <v>547</v>
      </c>
      <c r="I104" s="227" t="s">
        <v>369</v>
      </c>
      <c r="J104" s="227" t="s">
        <v>425</v>
      </c>
      <c r="K104" s="241">
        <v>0.16</v>
      </c>
      <c r="L104" s="227"/>
      <c r="M104" s="325">
        <v>2022</v>
      </c>
      <c r="N104" s="332">
        <v>9</v>
      </c>
      <c r="O104" s="333">
        <v>0.16</v>
      </c>
      <c r="P104" s="328">
        <f t="shared" si="4"/>
        <v>2</v>
      </c>
      <c r="Q104" s="329">
        <v>9</v>
      </c>
      <c r="R104" s="330">
        <f t="shared" si="5"/>
        <v>4.5</v>
      </c>
      <c r="S104" s="330">
        <f t="shared" si="6"/>
        <v>1</v>
      </c>
      <c r="T104" s="331">
        <f t="shared" si="7"/>
        <v>1</v>
      </c>
      <c r="U104" s="178" t="s">
        <v>2088</v>
      </c>
    </row>
    <row r="105" spans="1:21" ht="102" x14ac:dyDescent="0.2">
      <c r="A105" s="227" t="s">
        <v>118</v>
      </c>
      <c r="B105" s="227" t="s">
        <v>1129</v>
      </c>
      <c r="C105" s="227" t="s">
        <v>662</v>
      </c>
      <c r="D105" s="227" t="s">
        <v>334</v>
      </c>
      <c r="E105" s="227" t="s">
        <v>180</v>
      </c>
      <c r="F105" s="227" t="s">
        <v>527</v>
      </c>
      <c r="G105" s="227" t="s">
        <v>1882</v>
      </c>
      <c r="H105" s="227" t="s">
        <v>548</v>
      </c>
      <c r="I105" s="227" t="s">
        <v>230</v>
      </c>
      <c r="J105" s="227" t="s">
        <v>421</v>
      </c>
      <c r="K105" s="241">
        <v>1</v>
      </c>
      <c r="L105" s="227" t="s">
        <v>1914</v>
      </c>
      <c r="M105" s="325">
        <v>2022</v>
      </c>
      <c r="N105" s="332">
        <v>9</v>
      </c>
      <c r="O105" s="333">
        <v>1</v>
      </c>
      <c r="P105" s="328">
        <f t="shared" si="4"/>
        <v>9</v>
      </c>
      <c r="Q105" s="329">
        <v>9</v>
      </c>
      <c r="R105" s="330">
        <f t="shared" si="5"/>
        <v>1</v>
      </c>
      <c r="S105" s="330">
        <f t="shared" si="6"/>
        <v>1</v>
      </c>
      <c r="T105" s="331">
        <f t="shared" si="7"/>
        <v>1</v>
      </c>
      <c r="U105" s="110"/>
    </row>
    <row r="106" spans="1:21" ht="127.5" x14ac:dyDescent="0.2">
      <c r="A106" s="227" t="s">
        <v>118</v>
      </c>
      <c r="B106" s="227" t="s">
        <v>1129</v>
      </c>
      <c r="C106" s="227" t="s">
        <v>662</v>
      </c>
      <c r="D106" s="227" t="s">
        <v>334</v>
      </c>
      <c r="E106" s="227" t="s">
        <v>180</v>
      </c>
      <c r="F106" s="227" t="s">
        <v>527</v>
      </c>
      <c r="G106" s="227" t="s">
        <v>1882</v>
      </c>
      <c r="H106" s="227" t="s">
        <v>549</v>
      </c>
      <c r="I106" s="227" t="s">
        <v>369</v>
      </c>
      <c r="J106" s="227" t="s">
        <v>425</v>
      </c>
      <c r="K106" s="241">
        <v>0.16</v>
      </c>
      <c r="L106" s="227"/>
      <c r="M106" s="325">
        <v>2022</v>
      </c>
      <c r="N106" s="332">
        <v>9</v>
      </c>
      <c r="O106" s="333">
        <v>0.16</v>
      </c>
      <c r="P106" s="328">
        <f t="shared" si="4"/>
        <v>2</v>
      </c>
      <c r="Q106" s="329">
        <v>9</v>
      </c>
      <c r="R106" s="330">
        <f t="shared" si="5"/>
        <v>4.5</v>
      </c>
      <c r="S106" s="330">
        <f t="shared" si="6"/>
        <v>1</v>
      </c>
      <c r="T106" s="331">
        <f t="shared" si="7"/>
        <v>1</v>
      </c>
      <c r="U106" s="178" t="s">
        <v>2088</v>
      </c>
    </row>
    <row r="107" spans="1:21" ht="127.5" x14ac:dyDescent="0.2">
      <c r="A107" s="227" t="s">
        <v>118</v>
      </c>
      <c r="B107" s="227" t="s">
        <v>1129</v>
      </c>
      <c r="C107" s="227" t="s">
        <v>662</v>
      </c>
      <c r="D107" s="227" t="s">
        <v>334</v>
      </c>
      <c r="E107" s="227" t="s">
        <v>180</v>
      </c>
      <c r="F107" s="227" t="s">
        <v>527</v>
      </c>
      <c r="G107" s="227" t="s">
        <v>1882</v>
      </c>
      <c r="H107" s="227" t="s">
        <v>581</v>
      </c>
      <c r="I107" s="227" t="s">
        <v>367</v>
      </c>
      <c r="J107" s="227" t="s">
        <v>425</v>
      </c>
      <c r="K107" s="241">
        <v>0.16</v>
      </c>
      <c r="L107" s="227"/>
      <c r="M107" s="325">
        <v>2022</v>
      </c>
      <c r="N107" s="332">
        <v>9</v>
      </c>
      <c r="O107" s="333">
        <v>0.16</v>
      </c>
      <c r="P107" s="328">
        <f t="shared" si="4"/>
        <v>2</v>
      </c>
      <c r="Q107" s="329">
        <v>9</v>
      </c>
      <c r="R107" s="330">
        <f t="shared" si="5"/>
        <v>4.5</v>
      </c>
      <c r="S107" s="330">
        <f t="shared" si="6"/>
        <v>1</v>
      </c>
      <c r="T107" s="331">
        <f t="shared" si="7"/>
        <v>1</v>
      </c>
      <c r="U107" s="163" t="s">
        <v>2083</v>
      </c>
    </row>
    <row r="108" spans="1:21" ht="102" x14ac:dyDescent="0.2">
      <c r="A108" s="227" t="s">
        <v>118</v>
      </c>
      <c r="B108" s="227" t="s">
        <v>1129</v>
      </c>
      <c r="C108" s="227" t="s">
        <v>662</v>
      </c>
      <c r="D108" s="227" t="s">
        <v>334</v>
      </c>
      <c r="E108" s="227" t="s">
        <v>180</v>
      </c>
      <c r="F108" s="227" t="s">
        <v>527</v>
      </c>
      <c r="G108" s="227" t="s">
        <v>1882</v>
      </c>
      <c r="H108" s="227" t="s">
        <v>552</v>
      </c>
      <c r="I108" s="227" t="s">
        <v>230</v>
      </c>
      <c r="J108" s="227" t="s">
        <v>421</v>
      </c>
      <c r="K108" s="241">
        <v>1</v>
      </c>
      <c r="L108" s="227" t="s">
        <v>1913</v>
      </c>
      <c r="M108" s="325">
        <v>2022</v>
      </c>
      <c r="N108" s="332">
        <v>9</v>
      </c>
      <c r="O108" s="333">
        <v>1</v>
      </c>
      <c r="P108" s="328">
        <f t="shared" si="4"/>
        <v>9</v>
      </c>
      <c r="Q108" s="329">
        <v>9</v>
      </c>
      <c r="R108" s="330">
        <f t="shared" si="5"/>
        <v>1</v>
      </c>
      <c r="S108" s="330">
        <f t="shared" si="6"/>
        <v>1</v>
      </c>
      <c r="T108" s="331">
        <f t="shared" si="7"/>
        <v>1</v>
      </c>
      <c r="U108" s="110"/>
    </row>
    <row r="109" spans="1:21" ht="102" x14ac:dyDescent="0.2">
      <c r="A109" s="227" t="s">
        <v>118</v>
      </c>
      <c r="B109" s="227" t="s">
        <v>1129</v>
      </c>
      <c r="C109" s="227" t="s">
        <v>662</v>
      </c>
      <c r="D109" s="227" t="s">
        <v>334</v>
      </c>
      <c r="E109" s="227" t="s">
        <v>180</v>
      </c>
      <c r="F109" s="227" t="s">
        <v>527</v>
      </c>
      <c r="G109" s="227" t="s">
        <v>1882</v>
      </c>
      <c r="H109" s="227" t="s">
        <v>553</v>
      </c>
      <c r="I109" s="227" t="s">
        <v>230</v>
      </c>
      <c r="J109" s="227" t="s">
        <v>421</v>
      </c>
      <c r="K109" s="241">
        <v>1</v>
      </c>
      <c r="L109" s="227" t="s">
        <v>1913</v>
      </c>
      <c r="M109" s="325">
        <v>2022</v>
      </c>
      <c r="N109" s="332">
        <v>9</v>
      </c>
      <c r="O109" s="333">
        <v>1</v>
      </c>
      <c r="P109" s="328">
        <f t="shared" si="4"/>
        <v>9</v>
      </c>
      <c r="Q109" s="329">
        <v>9</v>
      </c>
      <c r="R109" s="330">
        <f t="shared" si="5"/>
        <v>1</v>
      </c>
      <c r="S109" s="330">
        <f t="shared" si="6"/>
        <v>1</v>
      </c>
      <c r="T109" s="331">
        <f t="shared" si="7"/>
        <v>1</v>
      </c>
      <c r="U109" s="110"/>
    </row>
    <row r="110" spans="1:21" ht="127.5" x14ac:dyDescent="0.2">
      <c r="A110" s="227" t="s">
        <v>118</v>
      </c>
      <c r="B110" s="227" t="s">
        <v>1129</v>
      </c>
      <c r="C110" s="227" t="s">
        <v>662</v>
      </c>
      <c r="D110" s="227" t="s">
        <v>334</v>
      </c>
      <c r="E110" s="227" t="s">
        <v>180</v>
      </c>
      <c r="F110" s="227" t="s">
        <v>527</v>
      </c>
      <c r="G110" s="227" t="s">
        <v>1882</v>
      </c>
      <c r="H110" s="227" t="s">
        <v>554</v>
      </c>
      <c r="I110" s="227" t="s">
        <v>369</v>
      </c>
      <c r="J110" s="227" t="s">
        <v>425</v>
      </c>
      <c r="K110" s="241">
        <v>0.16</v>
      </c>
      <c r="L110" s="227"/>
      <c r="M110" s="325">
        <v>2022</v>
      </c>
      <c r="N110" s="332">
        <v>9</v>
      </c>
      <c r="O110" s="333">
        <v>0.16</v>
      </c>
      <c r="P110" s="328">
        <f t="shared" si="4"/>
        <v>2</v>
      </c>
      <c r="Q110" s="329">
        <v>9</v>
      </c>
      <c r="R110" s="330">
        <f t="shared" si="5"/>
        <v>4.5</v>
      </c>
      <c r="S110" s="330">
        <f t="shared" si="6"/>
        <v>1</v>
      </c>
      <c r="T110" s="331">
        <f t="shared" si="7"/>
        <v>1</v>
      </c>
      <c r="U110" s="178" t="s">
        <v>2088</v>
      </c>
    </row>
    <row r="111" spans="1:21" ht="127.5" x14ac:dyDescent="0.2">
      <c r="A111" s="227" t="s">
        <v>118</v>
      </c>
      <c r="B111" s="227" t="s">
        <v>1129</v>
      </c>
      <c r="C111" s="227" t="s">
        <v>662</v>
      </c>
      <c r="D111" s="227" t="s">
        <v>334</v>
      </c>
      <c r="E111" s="227" t="s">
        <v>180</v>
      </c>
      <c r="F111" s="227" t="s">
        <v>560</v>
      </c>
      <c r="G111" s="227" t="s">
        <v>1882</v>
      </c>
      <c r="H111" s="227" t="s">
        <v>566</v>
      </c>
      <c r="I111" s="227" t="s">
        <v>369</v>
      </c>
      <c r="J111" s="227" t="s">
        <v>425</v>
      </c>
      <c r="K111" s="241">
        <v>0.16</v>
      </c>
      <c r="L111" s="227"/>
      <c r="M111" s="325">
        <v>2022</v>
      </c>
      <c r="N111" s="332">
        <v>9</v>
      </c>
      <c r="O111" s="333">
        <v>0.16</v>
      </c>
      <c r="P111" s="328">
        <f t="shared" si="4"/>
        <v>2</v>
      </c>
      <c r="Q111" s="329">
        <v>9</v>
      </c>
      <c r="R111" s="330">
        <f t="shared" si="5"/>
        <v>4.5</v>
      </c>
      <c r="S111" s="330">
        <f t="shared" si="6"/>
        <v>1</v>
      </c>
      <c r="T111" s="331">
        <f t="shared" si="7"/>
        <v>1</v>
      </c>
      <c r="U111" s="178" t="s">
        <v>2088</v>
      </c>
    </row>
    <row r="112" spans="1:21" ht="127.5" x14ac:dyDescent="0.2">
      <c r="A112" s="227" t="s">
        <v>118</v>
      </c>
      <c r="B112" s="227" t="s">
        <v>1129</v>
      </c>
      <c r="C112" s="227" t="s">
        <v>662</v>
      </c>
      <c r="D112" s="227" t="s">
        <v>334</v>
      </c>
      <c r="E112" s="227" t="s">
        <v>180</v>
      </c>
      <c r="F112" s="227" t="s">
        <v>527</v>
      </c>
      <c r="G112" s="227" t="s">
        <v>1882</v>
      </c>
      <c r="H112" s="227" t="s">
        <v>555</v>
      </c>
      <c r="I112" s="227" t="s">
        <v>367</v>
      </c>
      <c r="J112" s="227" t="s">
        <v>425</v>
      </c>
      <c r="K112" s="241">
        <v>0.16</v>
      </c>
      <c r="L112" s="227"/>
      <c r="M112" s="325">
        <v>2022</v>
      </c>
      <c r="N112" s="332">
        <v>9</v>
      </c>
      <c r="O112" s="333">
        <v>0.16</v>
      </c>
      <c r="P112" s="328">
        <f t="shared" si="4"/>
        <v>2</v>
      </c>
      <c r="Q112" s="329">
        <v>9</v>
      </c>
      <c r="R112" s="330">
        <f t="shared" si="5"/>
        <v>4.5</v>
      </c>
      <c r="S112" s="330">
        <f t="shared" si="6"/>
        <v>1</v>
      </c>
      <c r="T112" s="331">
        <f t="shared" si="7"/>
        <v>1</v>
      </c>
      <c r="U112" s="163" t="s">
        <v>2083</v>
      </c>
    </row>
    <row r="113" spans="1:21" ht="102" x14ac:dyDescent="0.2">
      <c r="A113" s="227" t="s">
        <v>118</v>
      </c>
      <c r="B113" s="227" t="s">
        <v>1129</v>
      </c>
      <c r="C113" s="227" t="s">
        <v>662</v>
      </c>
      <c r="D113" s="227" t="s">
        <v>334</v>
      </c>
      <c r="E113" s="227" t="s">
        <v>180</v>
      </c>
      <c r="F113" s="227" t="s">
        <v>527</v>
      </c>
      <c r="G113" s="227" t="s">
        <v>1882</v>
      </c>
      <c r="H113" s="227" t="s">
        <v>1915</v>
      </c>
      <c r="I113" s="227" t="s">
        <v>367</v>
      </c>
      <c r="J113" s="227" t="s">
        <v>425</v>
      </c>
      <c r="K113" s="241">
        <v>0.16</v>
      </c>
      <c r="L113" s="227"/>
      <c r="M113" s="325">
        <v>2022</v>
      </c>
      <c r="N113" s="332">
        <v>9</v>
      </c>
      <c r="O113" s="333">
        <v>0</v>
      </c>
      <c r="P113" s="328">
        <f t="shared" si="4"/>
        <v>0</v>
      </c>
      <c r="Q113" s="329"/>
      <c r="R113" s="330" t="e">
        <f t="shared" si="5"/>
        <v>#DIV/0!</v>
      </c>
      <c r="S113" s="330">
        <f t="shared" si="6"/>
        <v>0</v>
      </c>
      <c r="T113" s="331">
        <f t="shared" si="7"/>
        <v>0</v>
      </c>
      <c r="U113" s="178" t="s">
        <v>2084</v>
      </c>
    </row>
    <row r="114" spans="1:21" ht="127.5" x14ac:dyDescent="0.2">
      <c r="A114" s="227" t="s">
        <v>118</v>
      </c>
      <c r="B114" s="227" t="s">
        <v>1129</v>
      </c>
      <c r="C114" s="227" t="s">
        <v>662</v>
      </c>
      <c r="D114" s="227" t="s">
        <v>334</v>
      </c>
      <c r="E114" s="227" t="s">
        <v>180</v>
      </c>
      <c r="F114" s="227" t="s">
        <v>527</v>
      </c>
      <c r="G114" s="227" t="s">
        <v>1882</v>
      </c>
      <c r="H114" s="227" t="s">
        <v>557</v>
      </c>
      <c r="I114" s="227" t="s">
        <v>369</v>
      </c>
      <c r="J114" s="227" t="s">
        <v>425</v>
      </c>
      <c r="K114" s="241">
        <v>0.16</v>
      </c>
      <c r="L114" s="227"/>
      <c r="M114" s="325">
        <v>2022</v>
      </c>
      <c r="N114" s="332">
        <v>9</v>
      </c>
      <c r="O114" s="333">
        <v>0.16</v>
      </c>
      <c r="P114" s="328">
        <f t="shared" si="4"/>
        <v>2</v>
      </c>
      <c r="Q114" s="329">
        <v>9</v>
      </c>
      <c r="R114" s="330">
        <f t="shared" si="5"/>
        <v>4.5</v>
      </c>
      <c r="S114" s="330">
        <f t="shared" si="6"/>
        <v>1</v>
      </c>
      <c r="T114" s="331">
        <f t="shared" si="7"/>
        <v>1</v>
      </c>
      <c r="U114" s="178" t="s">
        <v>2088</v>
      </c>
    </row>
    <row r="115" spans="1:21" ht="127.5" x14ac:dyDescent="0.2">
      <c r="A115" s="227" t="s">
        <v>118</v>
      </c>
      <c r="B115" s="227" t="s">
        <v>1129</v>
      </c>
      <c r="C115" s="227" t="s">
        <v>662</v>
      </c>
      <c r="D115" s="227" t="s">
        <v>334</v>
      </c>
      <c r="E115" s="227" t="s">
        <v>180</v>
      </c>
      <c r="F115" s="227" t="s">
        <v>527</v>
      </c>
      <c r="G115" s="227" t="s">
        <v>1895</v>
      </c>
      <c r="H115" s="227" t="s">
        <v>526</v>
      </c>
      <c r="I115" s="227" t="s">
        <v>367</v>
      </c>
      <c r="J115" s="227" t="s">
        <v>425</v>
      </c>
      <c r="K115" s="241">
        <v>0.06</v>
      </c>
      <c r="L115" s="227"/>
      <c r="M115" s="325">
        <v>2022</v>
      </c>
      <c r="N115" s="332">
        <v>24</v>
      </c>
      <c r="O115" s="333">
        <v>0.06</v>
      </c>
      <c r="P115" s="328">
        <f t="shared" si="4"/>
        <v>2</v>
      </c>
      <c r="Q115" s="329">
        <v>5</v>
      </c>
      <c r="R115" s="330">
        <f t="shared" si="5"/>
        <v>2.5</v>
      </c>
      <c r="S115" s="330">
        <f t="shared" si="6"/>
        <v>0.20833333333333334</v>
      </c>
      <c r="T115" s="331">
        <f t="shared" si="7"/>
        <v>1</v>
      </c>
      <c r="U115" s="163" t="s">
        <v>2083</v>
      </c>
    </row>
    <row r="116" spans="1:21" ht="102" x14ac:dyDescent="0.2">
      <c r="A116" s="227" t="s">
        <v>118</v>
      </c>
      <c r="B116" s="227" t="s">
        <v>1129</v>
      </c>
      <c r="C116" s="227" t="s">
        <v>662</v>
      </c>
      <c r="D116" s="227" t="s">
        <v>334</v>
      </c>
      <c r="E116" s="227" t="s">
        <v>180</v>
      </c>
      <c r="F116" s="227" t="s">
        <v>527</v>
      </c>
      <c r="G116" s="227" t="s">
        <v>1895</v>
      </c>
      <c r="H116" s="227" t="s">
        <v>506</v>
      </c>
      <c r="I116" s="227" t="s">
        <v>1332</v>
      </c>
      <c r="J116" s="227" t="s">
        <v>421</v>
      </c>
      <c r="K116" s="241">
        <v>1</v>
      </c>
      <c r="L116" s="227"/>
      <c r="M116" s="325">
        <v>2022</v>
      </c>
      <c r="N116" s="332">
        <v>24</v>
      </c>
      <c r="O116" s="333">
        <v>1</v>
      </c>
      <c r="P116" s="328">
        <f t="shared" si="4"/>
        <v>24</v>
      </c>
      <c r="Q116" s="329">
        <v>24</v>
      </c>
      <c r="R116" s="330">
        <f t="shared" si="5"/>
        <v>1</v>
      </c>
      <c r="S116" s="330">
        <f t="shared" si="6"/>
        <v>1</v>
      </c>
      <c r="T116" s="331">
        <f t="shared" si="7"/>
        <v>1</v>
      </c>
      <c r="U116" s="110"/>
    </row>
    <row r="117" spans="1:21" ht="127.5" x14ac:dyDescent="0.2">
      <c r="A117" s="227" t="s">
        <v>118</v>
      </c>
      <c r="B117" s="227" t="s">
        <v>1129</v>
      </c>
      <c r="C117" s="227" t="s">
        <v>662</v>
      </c>
      <c r="D117" s="227" t="s">
        <v>334</v>
      </c>
      <c r="E117" s="227" t="s">
        <v>180</v>
      </c>
      <c r="F117" s="227" t="s">
        <v>560</v>
      </c>
      <c r="G117" s="227" t="s">
        <v>1895</v>
      </c>
      <c r="H117" s="227" t="s">
        <v>559</v>
      </c>
      <c r="I117" s="227" t="s">
        <v>369</v>
      </c>
      <c r="J117" s="227" t="s">
        <v>425</v>
      </c>
      <c r="K117" s="241">
        <v>0.06</v>
      </c>
      <c r="L117" s="227"/>
      <c r="M117" s="325">
        <v>2022</v>
      </c>
      <c r="N117" s="332">
        <v>24</v>
      </c>
      <c r="O117" s="333">
        <v>0.06</v>
      </c>
      <c r="P117" s="328">
        <f t="shared" si="4"/>
        <v>2</v>
      </c>
      <c r="Q117" s="329">
        <v>5</v>
      </c>
      <c r="R117" s="330">
        <f t="shared" si="5"/>
        <v>2.5</v>
      </c>
      <c r="S117" s="330">
        <f t="shared" si="6"/>
        <v>0.20833333333333334</v>
      </c>
      <c r="T117" s="331">
        <f t="shared" si="7"/>
        <v>1</v>
      </c>
      <c r="U117" s="178" t="s">
        <v>2087</v>
      </c>
    </row>
    <row r="118" spans="1:21" ht="127.5" x14ac:dyDescent="0.2">
      <c r="A118" s="227" t="s">
        <v>118</v>
      </c>
      <c r="B118" s="227" t="s">
        <v>1129</v>
      </c>
      <c r="C118" s="227" t="s">
        <v>662</v>
      </c>
      <c r="D118" s="227" t="s">
        <v>334</v>
      </c>
      <c r="E118" s="227" t="s">
        <v>180</v>
      </c>
      <c r="F118" s="227" t="s">
        <v>560</v>
      </c>
      <c r="G118" s="227" t="s">
        <v>1895</v>
      </c>
      <c r="H118" s="227" t="s">
        <v>561</v>
      </c>
      <c r="I118" s="227" t="s">
        <v>369</v>
      </c>
      <c r="J118" s="227" t="s">
        <v>425</v>
      </c>
      <c r="K118" s="241">
        <v>0.06</v>
      </c>
      <c r="L118" s="227"/>
      <c r="M118" s="325">
        <v>2022</v>
      </c>
      <c r="N118" s="332">
        <v>24</v>
      </c>
      <c r="O118" s="333">
        <v>0.06</v>
      </c>
      <c r="P118" s="328">
        <f t="shared" si="4"/>
        <v>2</v>
      </c>
      <c r="Q118" s="329">
        <v>5</v>
      </c>
      <c r="R118" s="330">
        <f t="shared" si="5"/>
        <v>2.5</v>
      </c>
      <c r="S118" s="330">
        <f t="shared" si="6"/>
        <v>0.20833333333333334</v>
      </c>
      <c r="T118" s="331">
        <f t="shared" si="7"/>
        <v>1</v>
      </c>
      <c r="U118" s="110" t="s">
        <v>2087</v>
      </c>
    </row>
    <row r="119" spans="1:21" ht="127.5" x14ac:dyDescent="0.2">
      <c r="A119" s="227" t="s">
        <v>118</v>
      </c>
      <c r="B119" s="227" t="s">
        <v>1129</v>
      </c>
      <c r="C119" s="227" t="s">
        <v>662</v>
      </c>
      <c r="D119" s="227" t="s">
        <v>334</v>
      </c>
      <c r="E119" s="227" t="s">
        <v>180</v>
      </c>
      <c r="F119" s="227" t="s">
        <v>560</v>
      </c>
      <c r="G119" s="227" t="s">
        <v>1895</v>
      </c>
      <c r="H119" s="227" t="s">
        <v>562</v>
      </c>
      <c r="I119" s="227" t="s">
        <v>369</v>
      </c>
      <c r="J119" s="227" t="s">
        <v>425</v>
      </c>
      <c r="K119" s="241">
        <v>0.06</v>
      </c>
      <c r="L119" s="227"/>
      <c r="M119" s="325">
        <v>2022</v>
      </c>
      <c r="N119" s="332">
        <v>24</v>
      </c>
      <c r="O119" s="333">
        <v>0.06</v>
      </c>
      <c r="P119" s="328">
        <f t="shared" si="4"/>
        <v>2</v>
      </c>
      <c r="Q119" s="329">
        <v>5</v>
      </c>
      <c r="R119" s="330">
        <f t="shared" si="5"/>
        <v>2.5</v>
      </c>
      <c r="S119" s="330">
        <f t="shared" si="6"/>
        <v>0.20833333333333334</v>
      </c>
      <c r="T119" s="331">
        <f t="shared" si="7"/>
        <v>1</v>
      </c>
      <c r="U119" s="110" t="s">
        <v>2087</v>
      </c>
    </row>
    <row r="120" spans="1:21" ht="127.5" x14ac:dyDescent="0.2">
      <c r="A120" s="227" t="s">
        <v>118</v>
      </c>
      <c r="B120" s="227" t="s">
        <v>1129</v>
      </c>
      <c r="C120" s="227" t="s">
        <v>662</v>
      </c>
      <c r="D120" s="227" t="s">
        <v>334</v>
      </c>
      <c r="E120" s="227" t="s">
        <v>180</v>
      </c>
      <c r="F120" s="227" t="s">
        <v>560</v>
      </c>
      <c r="G120" s="227" t="s">
        <v>1895</v>
      </c>
      <c r="H120" s="227" t="s">
        <v>563</v>
      </c>
      <c r="I120" s="227" t="s">
        <v>369</v>
      </c>
      <c r="J120" s="227" t="s">
        <v>425</v>
      </c>
      <c r="K120" s="241">
        <v>0.06</v>
      </c>
      <c r="L120" s="227"/>
      <c r="M120" s="325">
        <v>2022</v>
      </c>
      <c r="N120" s="332">
        <v>24</v>
      </c>
      <c r="O120" s="333">
        <v>0.06</v>
      </c>
      <c r="P120" s="328">
        <f t="shared" si="4"/>
        <v>2</v>
      </c>
      <c r="Q120" s="329">
        <v>5</v>
      </c>
      <c r="R120" s="330">
        <f t="shared" si="5"/>
        <v>2.5</v>
      </c>
      <c r="S120" s="330">
        <f t="shared" si="6"/>
        <v>0.20833333333333334</v>
      </c>
      <c r="T120" s="331">
        <f t="shared" si="7"/>
        <v>1</v>
      </c>
      <c r="U120" s="110" t="s">
        <v>2087</v>
      </c>
    </row>
    <row r="121" spans="1:21" ht="127.5" x14ac:dyDescent="0.2">
      <c r="A121" s="227" t="s">
        <v>118</v>
      </c>
      <c r="B121" s="227" t="s">
        <v>1129</v>
      </c>
      <c r="C121" s="227" t="s">
        <v>662</v>
      </c>
      <c r="D121" s="227" t="s">
        <v>334</v>
      </c>
      <c r="E121" s="227" t="s">
        <v>180</v>
      </c>
      <c r="F121" s="227" t="s">
        <v>560</v>
      </c>
      <c r="G121" s="227" t="s">
        <v>1895</v>
      </c>
      <c r="H121" s="227" t="s">
        <v>564</v>
      </c>
      <c r="I121" s="227" t="s">
        <v>369</v>
      </c>
      <c r="J121" s="227" t="s">
        <v>425</v>
      </c>
      <c r="K121" s="241">
        <v>0.06</v>
      </c>
      <c r="L121" s="227"/>
      <c r="M121" s="325">
        <v>2022</v>
      </c>
      <c r="N121" s="332">
        <v>24</v>
      </c>
      <c r="O121" s="333">
        <v>0.06</v>
      </c>
      <c r="P121" s="328">
        <f t="shared" si="4"/>
        <v>2</v>
      </c>
      <c r="Q121" s="329">
        <v>5</v>
      </c>
      <c r="R121" s="330">
        <f t="shared" si="5"/>
        <v>2.5</v>
      </c>
      <c r="S121" s="330">
        <f t="shared" si="6"/>
        <v>0.20833333333333334</v>
      </c>
      <c r="T121" s="331">
        <f t="shared" si="7"/>
        <v>1</v>
      </c>
      <c r="U121" s="110" t="s">
        <v>2087</v>
      </c>
    </row>
    <row r="122" spans="1:21" ht="127.5" x14ac:dyDescent="0.2">
      <c r="A122" s="227" t="s">
        <v>118</v>
      </c>
      <c r="B122" s="227" t="s">
        <v>1129</v>
      </c>
      <c r="C122" s="227" t="s">
        <v>662</v>
      </c>
      <c r="D122" s="227" t="s">
        <v>334</v>
      </c>
      <c r="E122" s="227" t="s">
        <v>180</v>
      </c>
      <c r="F122" s="227" t="s">
        <v>527</v>
      </c>
      <c r="G122" s="227" t="s">
        <v>1895</v>
      </c>
      <c r="H122" s="227" t="s">
        <v>530</v>
      </c>
      <c r="I122" s="227" t="s">
        <v>369</v>
      </c>
      <c r="J122" s="227" t="s">
        <v>425</v>
      </c>
      <c r="K122" s="241">
        <v>0.06</v>
      </c>
      <c r="L122" s="227"/>
      <c r="M122" s="325">
        <v>2022</v>
      </c>
      <c r="N122" s="332">
        <v>24</v>
      </c>
      <c r="O122" s="333">
        <v>0.06</v>
      </c>
      <c r="P122" s="328">
        <f t="shared" si="4"/>
        <v>2</v>
      </c>
      <c r="Q122" s="329">
        <v>5</v>
      </c>
      <c r="R122" s="330">
        <f t="shared" si="5"/>
        <v>2.5</v>
      </c>
      <c r="S122" s="330">
        <f t="shared" si="6"/>
        <v>0.20833333333333334</v>
      </c>
      <c r="T122" s="331">
        <f t="shared" si="7"/>
        <v>1</v>
      </c>
      <c r="U122" s="110" t="s">
        <v>2087</v>
      </c>
    </row>
    <row r="123" spans="1:21" ht="127.5" x14ac:dyDescent="0.2">
      <c r="A123" s="227" t="s">
        <v>118</v>
      </c>
      <c r="B123" s="227" t="s">
        <v>1129</v>
      </c>
      <c r="C123" s="227" t="s">
        <v>662</v>
      </c>
      <c r="D123" s="227" t="s">
        <v>334</v>
      </c>
      <c r="E123" s="227" t="s">
        <v>180</v>
      </c>
      <c r="F123" s="227" t="s">
        <v>527</v>
      </c>
      <c r="G123" s="227" t="s">
        <v>1895</v>
      </c>
      <c r="H123" s="227" t="s">
        <v>531</v>
      </c>
      <c r="I123" s="227" t="s">
        <v>369</v>
      </c>
      <c r="J123" s="227" t="s">
        <v>425</v>
      </c>
      <c r="K123" s="241">
        <v>0.06</v>
      </c>
      <c r="L123" s="227"/>
      <c r="M123" s="325">
        <v>2022</v>
      </c>
      <c r="N123" s="332">
        <v>24</v>
      </c>
      <c r="O123" s="333">
        <v>0.06</v>
      </c>
      <c r="P123" s="328">
        <f t="shared" si="4"/>
        <v>2</v>
      </c>
      <c r="Q123" s="329">
        <v>5</v>
      </c>
      <c r="R123" s="330">
        <f t="shared" si="5"/>
        <v>2.5</v>
      </c>
      <c r="S123" s="330">
        <f t="shared" si="6"/>
        <v>0.20833333333333334</v>
      </c>
      <c r="T123" s="331">
        <f t="shared" si="7"/>
        <v>1</v>
      </c>
      <c r="U123" s="110" t="s">
        <v>2087</v>
      </c>
    </row>
    <row r="124" spans="1:21" ht="127.5" x14ac:dyDescent="0.2">
      <c r="A124" s="227" t="s">
        <v>118</v>
      </c>
      <c r="B124" s="227" t="s">
        <v>1129</v>
      </c>
      <c r="C124" s="227" t="s">
        <v>662</v>
      </c>
      <c r="D124" s="227" t="s">
        <v>334</v>
      </c>
      <c r="E124" s="227" t="s">
        <v>180</v>
      </c>
      <c r="F124" s="227" t="s">
        <v>560</v>
      </c>
      <c r="G124" s="227" t="s">
        <v>1895</v>
      </c>
      <c r="H124" s="227" t="s">
        <v>565</v>
      </c>
      <c r="I124" s="227" t="s">
        <v>369</v>
      </c>
      <c r="J124" s="227" t="s">
        <v>425</v>
      </c>
      <c r="K124" s="241">
        <v>0.06</v>
      </c>
      <c r="L124" s="227"/>
      <c r="M124" s="325">
        <v>2022</v>
      </c>
      <c r="N124" s="332">
        <v>24</v>
      </c>
      <c r="O124" s="333">
        <v>0.06</v>
      </c>
      <c r="P124" s="328">
        <f t="shared" si="4"/>
        <v>2</v>
      </c>
      <c r="Q124" s="329">
        <v>5</v>
      </c>
      <c r="R124" s="330">
        <f t="shared" si="5"/>
        <v>2.5</v>
      </c>
      <c r="S124" s="330">
        <f t="shared" si="6"/>
        <v>0.20833333333333334</v>
      </c>
      <c r="T124" s="331">
        <f t="shared" si="7"/>
        <v>1</v>
      </c>
      <c r="U124" s="110" t="s">
        <v>2087</v>
      </c>
    </row>
    <row r="125" spans="1:21" ht="127.5" x14ac:dyDescent="0.2">
      <c r="A125" s="227" t="s">
        <v>118</v>
      </c>
      <c r="B125" s="227" t="s">
        <v>1129</v>
      </c>
      <c r="C125" s="227" t="s">
        <v>662</v>
      </c>
      <c r="D125" s="227" t="s">
        <v>334</v>
      </c>
      <c r="E125" s="227" t="s">
        <v>180</v>
      </c>
      <c r="F125" s="227" t="s">
        <v>527</v>
      </c>
      <c r="G125" s="227" t="s">
        <v>1895</v>
      </c>
      <c r="H125" s="227" t="s">
        <v>532</v>
      </c>
      <c r="I125" s="227" t="s">
        <v>369</v>
      </c>
      <c r="J125" s="227" t="s">
        <v>425</v>
      </c>
      <c r="K125" s="241">
        <v>0.06</v>
      </c>
      <c r="L125" s="227"/>
      <c r="M125" s="325">
        <v>2022</v>
      </c>
      <c r="N125" s="332">
        <v>24</v>
      </c>
      <c r="O125" s="333">
        <v>0.06</v>
      </c>
      <c r="P125" s="328">
        <f t="shared" si="4"/>
        <v>2</v>
      </c>
      <c r="Q125" s="329">
        <v>5</v>
      </c>
      <c r="R125" s="330">
        <f t="shared" si="5"/>
        <v>2.5</v>
      </c>
      <c r="S125" s="330">
        <f t="shared" si="6"/>
        <v>0.20833333333333334</v>
      </c>
      <c r="T125" s="331">
        <f t="shared" si="7"/>
        <v>1</v>
      </c>
      <c r="U125" s="110" t="s">
        <v>2087</v>
      </c>
    </row>
    <row r="126" spans="1:21" ht="127.5" x14ac:dyDescent="0.2">
      <c r="A126" s="227" t="s">
        <v>118</v>
      </c>
      <c r="B126" s="227" t="s">
        <v>1129</v>
      </c>
      <c r="C126" s="227" t="s">
        <v>662</v>
      </c>
      <c r="D126" s="227" t="s">
        <v>334</v>
      </c>
      <c r="E126" s="227" t="s">
        <v>180</v>
      </c>
      <c r="F126" s="227" t="s">
        <v>527</v>
      </c>
      <c r="G126" s="227" t="s">
        <v>1895</v>
      </c>
      <c r="H126" s="227" t="s">
        <v>533</v>
      </c>
      <c r="I126" s="227" t="s">
        <v>369</v>
      </c>
      <c r="J126" s="227" t="s">
        <v>425</v>
      </c>
      <c r="K126" s="241">
        <v>0.06</v>
      </c>
      <c r="L126" s="227"/>
      <c r="M126" s="325">
        <v>2022</v>
      </c>
      <c r="N126" s="332">
        <v>24</v>
      </c>
      <c r="O126" s="333">
        <v>0.06</v>
      </c>
      <c r="P126" s="328">
        <f t="shared" si="4"/>
        <v>2</v>
      </c>
      <c r="Q126" s="329">
        <v>5</v>
      </c>
      <c r="R126" s="330">
        <f t="shared" si="5"/>
        <v>2.5</v>
      </c>
      <c r="S126" s="330">
        <f t="shared" si="6"/>
        <v>0.20833333333333334</v>
      </c>
      <c r="T126" s="331">
        <f t="shared" si="7"/>
        <v>1</v>
      </c>
      <c r="U126" s="110" t="s">
        <v>2087</v>
      </c>
    </row>
    <row r="127" spans="1:21" ht="102" x14ac:dyDescent="0.2">
      <c r="A127" s="227" t="s">
        <v>118</v>
      </c>
      <c r="B127" s="227" t="s">
        <v>1129</v>
      </c>
      <c r="C127" s="227" t="s">
        <v>662</v>
      </c>
      <c r="D127" s="227" t="s">
        <v>334</v>
      </c>
      <c r="E127" s="227" t="s">
        <v>180</v>
      </c>
      <c r="F127" s="227" t="s">
        <v>527</v>
      </c>
      <c r="G127" s="227" t="s">
        <v>1895</v>
      </c>
      <c r="H127" s="227" t="s">
        <v>534</v>
      </c>
      <c r="I127" s="227" t="s">
        <v>1911</v>
      </c>
      <c r="J127" s="227" t="s">
        <v>421</v>
      </c>
      <c r="K127" s="241">
        <v>1</v>
      </c>
      <c r="L127" s="227"/>
      <c r="M127" s="325">
        <v>2022</v>
      </c>
      <c r="N127" s="332">
        <v>24</v>
      </c>
      <c r="O127" s="333">
        <v>1</v>
      </c>
      <c r="P127" s="328">
        <f t="shared" si="4"/>
        <v>24</v>
      </c>
      <c r="Q127" s="329">
        <v>24</v>
      </c>
      <c r="R127" s="330">
        <f t="shared" si="5"/>
        <v>1</v>
      </c>
      <c r="S127" s="330">
        <f t="shared" si="6"/>
        <v>1</v>
      </c>
      <c r="T127" s="331">
        <f t="shared" si="7"/>
        <v>1</v>
      </c>
      <c r="U127" s="110"/>
    </row>
    <row r="128" spans="1:21" ht="102" x14ac:dyDescent="0.2">
      <c r="A128" s="227" t="s">
        <v>118</v>
      </c>
      <c r="B128" s="227" t="s">
        <v>1129</v>
      </c>
      <c r="C128" s="227" t="s">
        <v>662</v>
      </c>
      <c r="D128" s="227" t="s">
        <v>334</v>
      </c>
      <c r="E128" s="227" t="s">
        <v>180</v>
      </c>
      <c r="F128" s="227" t="s">
        <v>527</v>
      </c>
      <c r="G128" s="227" t="s">
        <v>1895</v>
      </c>
      <c r="H128" s="227" t="s">
        <v>535</v>
      </c>
      <c r="I128" s="227" t="s">
        <v>369</v>
      </c>
      <c r="J128" s="227" t="s">
        <v>425</v>
      </c>
      <c r="K128" s="241">
        <v>0</v>
      </c>
      <c r="L128" s="227" t="s">
        <v>1912</v>
      </c>
      <c r="M128" s="325">
        <v>2022</v>
      </c>
      <c r="N128" s="332">
        <v>24</v>
      </c>
      <c r="O128" s="333">
        <v>0</v>
      </c>
      <c r="P128" s="328">
        <f t="shared" si="4"/>
        <v>0</v>
      </c>
      <c r="Q128" s="329"/>
      <c r="R128" s="330" t="e">
        <f t="shared" si="5"/>
        <v>#DIV/0!</v>
      </c>
      <c r="S128" s="330">
        <f t="shared" si="6"/>
        <v>0</v>
      </c>
      <c r="T128" s="331" t="e">
        <f t="shared" si="7"/>
        <v>#DIV/0!</v>
      </c>
      <c r="U128" s="178" t="s">
        <v>2084</v>
      </c>
    </row>
    <row r="129" spans="1:21" ht="127.5" x14ac:dyDescent="0.2">
      <c r="A129" s="227" t="s">
        <v>118</v>
      </c>
      <c r="B129" s="227" t="s">
        <v>1129</v>
      </c>
      <c r="C129" s="227" t="s">
        <v>662</v>
      </c>
      <c r="D129" s="227" t="s">
        <v>334</v>
      </c>
      <c r="E129" s="227" t="s">
        <v>180</v>
      </c>
      <c r="F129" s="227" t="s">
        <v>527</v>
      </c>
      <c r="G129" s="227" t="s">
        <v>1895</v>
      </c>
      <c r="H129" s="227" t="s">
        <v>536</v>
      </c>
      <c r="I129" s="227" t="s">
        <v>367</v>
      </c>
      <c r="J129" s="227" t="s">
        <v>425</v>
      </c>
      <c r="K129" s="241">
        <v>0.06</v>
      </c>
      <c r="L129" s="227"/>
      <c r="M129" s="325">
        <v>2022</v>
      </c>
      <c r="N129" s="332">
        <v>24</v>
      </c>
      <c r="O129" s="333">
        <v>0.06</v>
      </c>
      <c r="P129" s="328">
        <f t="shared" si="4"/>
        <v>2</v>
      </c>
      <c r="Q129" s="329">
        <v>5</v>
      </c>
      <c r="R129" s="330">
        <f t="shared" si="5"/>
        <v>2.5</v>
      </c>
      <c r="S129" s="330">
        <f t="shared" si="6"/>
        <v>0.20833333333333334</v>
      </c>
      <c r="T129" s="331">
        <f t="shared" si="7"/>
        <v>1</v>
      </c>
      <c r="U129" s="163" t="s">
        <v>2083</v>
      </c>
    </row>
    <row r="130" spans="1:21" ht="102" x14ac:dyDescent="0.2">
      <c r="A130" s="227" t="s">
        <v>118</v>
      </c>
      <c r="B130" s="227" t="s">
        <v>1129</v>
      </c>
      <c r="C130" s="227" t="s">
        <v>662</v>
      </c>
      <c r="D130" s="227" t="s">
        <v>334</v>
      </c>
      <c r="E130" s="227" t="s">
        <v>180</v>
      </c>
      <c r="F130" s="227" t="s">
        <v>527</v>
      </c>
      <c r="G130" s="227" t="s">
        <v>1895</v>
      </c>
      <c r="H130" s="227" t="s">
        <v>537</v>
      </c>
      <c r="I130" s="227" t="s">
        <v>369</v>
      </c>
      <c r="J130" s="227" t="s">
        <v>425</v>
      </c>
      <c r="K130" s="241">
        <v>0</v>
      </c>
      <c r="L130" s="227" t="s">
        <v>1912</v>
      </c>
      <c r="M130" s="325">
        <v>2022</v>
      </c>
      <c r="N130" s="332">
        <v>24</v>
      </c>
      <c r="O130" s="333">
        <v>0</v>
      </c>
      <c r="P130" s="328">
        <f t="shared" si="4"/>
        <v>0</v>
      </c>
      <c r="Q130" s="329"/>
      <c r="R130" s="330" t="e">
        <f t="shared" si="5"/>
        <v>#DIV/0!</v>
      </c>
      <c r="S130" s="330">
        <f t="shared" si="6"/>
        <v>0</v>
      </c>
      <c r="T130" s="331" t="e">
        <f t="shared" si="7"/>
        <v>#DIV/0!</v>
      </c>
      <c r="U130" s="178" t="s">
        <v>2084</v>
      </c>
    </row>
    <row r="131" spans="1:21" ht="102" x14ac:dyDescent="0.2">
      <c r="A131" s="227" t="s">
        <v>118</v>
      </c>
      <c r="B131" s="227" t="s">
        <v>1129</v>
      </c>
      <c r="C131" s="227" t="s">
        <v>662</v>
      </c>
      <c r="D131" s="227" t="s">
        <v>334</v>
      </c>
      <c r="E131" s="227" t="s">
        <v>180</v>
      </c>
      <c r="F131" s="227" t="s">
        <v>527</v>
      </c>
      <c r="G131" s="227" t="s">
        <v>1895</v>
      </c>
      <c r="H131" s="227" t="s">
        <v>538</v>
      </c>
      <c r="I131" s="227" t="s">
        <v>230</v>
      </c>
      <c r="J131" s="227" t="s">
        <v>421</v>
      </c>
      <c r="K131" s="241">
        <v>1</v>
      </c>
      <c r="L131" s="227" t="s">
        <v>1913</v>
      </c>
      <c r="M131" s="325">
        <v>2022</v>
      </c>
      <c r="N131" s="332">
        <v>24</v>
      </c>
      <c r="O131" s="333">
        <v>1</v>
      </c>
      <c r="P131" s="328">
        <f t="shared" si="4"/>
        <v>24</v>
      </c>
      <c r="Q131" s="329">
        <v>24</v>
      </c>
      <c r="R131" s="330">
        <f t="shared" si="5"/>
        <v>1</v>
      </c>
      <c r="S131" s="330">
        <f t="shared" si="6"/>
        <v>1</v>
      </c>
      <c r="T131" s="331">
        <f t="shared" si="7"/>
        <v>1</v>
      </c>
      <c r="U131" s="110"/>
    </row>
    <row r="132" spans="1:21" ht="102" x14ac:dyDescent="0.2">
      <c r="A132" s="227" t="s">
        <v>118</v>
      </c>
      <c r="B132" s="227" t="s">
        <v>1129</v>
      </c>
      <c r="C132" s="227" t="s">
        <v>662</v>
      </c>
      <c r="D132" s="227" t="s">
        <v>334</v>
      </c>
      <c r="E132" s="227" t="s">
        <v>180</v>
      </c>
      <c r="F132" s="227" t="s">
        <v>527</v>
      </c>
      <c r="G132" s="227" t="s">
        <v>1895</v>
      </c>
      <c r="H132" s="227" t="s">
        <v>539</v>
      </c>
      <c r="I132" s="227" t="s">
        <v>230</v>
      </c>
      <c r="J132" s="227" t="s">
        <v>421</v>
      </c>
      <c r="K132" s="241">
        <v>1</v>
      </c>
      <c r="L132" s="227" t="s">
        <v>1913</v>
      </c>
      <c r="M132" s="325">
        <v>2022</v>
      </c>
      <c r="N132" s="332">
        <v>24</v>
      </c>
      <c r="O132" s="333">
        <v>1</v>
      </c>
      <c r="P132" s="328">
        <f t="shared" si="4"/>
        <v>24</v>
      </c>
      <c r="Q132" s="329">
        <v>24</v>
      </c>
      <c r="R132" s="330">
        <f t="shared" si="5"/>
        <v>1</v>
      </c>
      <c r="S132" s="330">
        <f t="shared" si="6"/>
        <v>1</v>
      </c>
      <c r="T132" s="331">
        <f t="shared" si="7"/>
        <v>1</v>
      </c>
      <c r="U132" s="110"/>
    </row>
    <row r="133" spans="1:21" ht="102" x14ac:dyDescent="0.2">
      <c r="A133" s="227" t="s">
        <v>118</v>
      </c>
      <c r="B133" s="227" t="s">
        <v>1129</v>
      </c>
      <c r="C133" s="227" t="s">
        <v>662</v>
      </c>
      <c r="D133" s="227" t="s">
        <v>334</v>
      </c>
      <c r="E133" s="227" t="s">
        <v>180</v>
      </c>
      <c r="F133" s="227" t="s">
        <v>527</v>
      </c>
      <c r="G133" s="227" t="s">
        <v>1895</v>
      </c>
      <c r="H133" s="227" t="s">
        <v>540</v>
      </c>
      <c r="I133" s="227" t="s">
        <v>230</v>
      </c>
      <c r="J133" s="227" t="s">
        <v>421</v>
      </c>
      <c r="K133" s="241">
        <v>1</v>
      </c>
      <c r="L133" s="227" t="s">
        <v>1913</v>
      </c>
      <c r="M133" s="325">
        <v>2022</v>
      </c>
      <c r="N133" s="332">
        <v>24</v>
      </c>
      <c r="O133" s="333">
        <v>1</v>
      </c>
      <c r="P133" s="328">
        <f t="shared" ref="P133:P196" si="8">ROUNDUP(N133*O133,0)</f>
        <v>24</v>
      </c>
      <c r="Q133" s="329">
        <v>24</v>
      </c>
      <c r="R133" s="330">
        <f t="shared" ref="R133:R196" si="9">Q133/P133</f>
        <v>1</v>
      </c>
      <c r="S133" s="330">
        <f t="shared" ref="S133:S196" si="10">Q133/N133</f>
        <v>1</v>
      </c>
      <c r="T133" s="331">
        <f t="shared" ref="T133:T196" si="11">O133/K133</f>
        <v>1</v>
      </c>
      <c r="U133" s="110"/>
    </row>
    <row r="134" spans="1:21" ht="102" x14ac:dyDescent="0.2">
      <c r="A134" s="227" t="s">
        <v>118</v>
      </c>
      <c r="B134" s="227" t="s">
        <v>1129</v>
      </c>
      <c r="C134" s="227" t="s">
        <v>662</v>
      </c>
      <c r="D134" s="227" t="s">
        <v>334</v>
      </c>
      <c r="E134" s="227" t="s">
        <v>180</v>
      </c>
      <c r="F134" s="227" t="s">
        <v>527</v>
      </c>
      <c r="G134" s="227" t="s">
        <v>1895</v>
      </c>
      <c r="H134" s="227" t="s">
        <v>501</v>
      </c>
      <c r="I134" s="227" t="s">
        <v>230</v>
      </c>
      <c r="J134" s="227" t="s">
        <v>421</v>
      </c>
      <c r="K134" s="241">
        <v>1</v>
      </c>
      <c r="L134" s="227" t="s">
        <v>1913</v>
      </c>
      <c r="M134" s="325">
        <v>2022</v>
      </c>
      <c r="N134" s="332">
        <v>24</v>
      </c>
      <c r="O134" s="333">
        <v>1</v>
      </c>
      <c r="P134" s="328">
        <f t="shared" si="8"/>
        <v>24</v>
      </c>
      <c r="Q134" s="329">
        <v>24</v>
      </c>
      <c r="R134" s="330">
        <f t="shared" si="9"/>
        <v>1</v>
      </c>
      <c r="S134" s="330">
        <f t="shared" si="10"/>
        <v>1</v>
      </c>
      <c r="T134" s="331">
        <f t="shared" si="11"/>
        <v>1</v>
      </c>
      <c r="U134" s="110"/>
    </row>
    <row r="135" spans="1:21" ht="102" x14ac:dyDescent="0.2">
      <c r="A135" s="227" t="s">
        <v>118</v>
      </c>
      <c r="B135" s="227" t="s">
        <v>1129</v>
      </c>
      <c r="C135" s="227" t="s">
        <v>662</v>
      </c>
      <c r="D135" s="227" t="s">
        <v>334</v>
      </c>
      <c r="E135" s="227" t="s">
        <v>180</v>
      </c>
      <c r="F135" s="227" t="s">
        <v>527</v>
      </c>
      <c r="G135" s="227" t="s">
        <v>1895</v>
      </c>
      <c r="H135" s="227" t="s">
        <v>541</v>
      </c>
      <c r="I135" s="227" t="s">
        <v>230</v>
      </c>
      <c r="J135" s="227" t="s">
        <v>421</v>
      </c>
      <c r="K135" s="241">
        <v>1</v>
      </c>
      <c r="L135" s="227" t="s">
        <v>1914</v>
      </c>
      <c r="M135" s="325">
        <v>2022</v>
      </c>
      <c r="N135" s="332">
        <v>24</v>
      </c>
      <c r="O135" s="333">
        <v>1</v>
      </c>
      <c r="P135" s="328">
        <f t="shared" si="8"/>
        <v>24</v>
      </c>
      <c r="Q135" s="329">
        <v>24</v>
      </c>
      <c r="R135" s="330">
        <f t="shared" si="9"/>
        <v>1</v>
      </c>
      <c r="S135" s="330">
        <f t="shared" si="10"/>
        <v>1</v>
      </c>
      <c r="T135" s="331">
        <f t="shared" si="11"/>
        <v>1</v>
      </c>
      <c r="U135" s="110"/>
    </row>
    <row r="136" spans="1:21" ht="127.5" x14ac:dyDescent="0.2">
      <c r="A136" s="227" t="s">
        <v>118</v>
      </c>
      <c r="B136" s="227" t="s">
        <v>1129</v>
      </c>
      <c r="C136" s="227" t="s">
        <v>662</v>
      </c>
      <c r="D136" s="227" t="s">
        <v>334</v>
      </c>
      <c r="E136" s="227" t="s">
        <v>180</v>
      </c>
      <c r="F136" s="227" t="s">
        <v>527</v>
      </c>
      <c r="G136" s="227" t="s">
        <v>1895</v>
      </c>
      <c r="H136" s="227" t="s">
        <v>542</v>
      </c>
      <c r="I136" s="227" t="s">
        <v>369</v>
      </c>
      <c r="J136" s="227" t="s">
        <v>425</v>
      </c>
      <c r="K136" s="241">
        <v>0.06</v>
      </c>
      <c r="L136" s="227"/>
      <c r="M136" s="325">
        <v>2022</v>
      </c>
      <c r="N136" s="332">
        <v>24</v>
      </c>
      <c r="O136" s="333">
        <v>0.06</v>
      </c>
      <c r="P136" s="328">
        <f t="shared" si="8"/>
        <v>2</v>
      </c>
      <c r="Q136" s="329">
        <v>5</v>
      </c>
      <c r="R136" s="330">
        <f t="shared" si="9"/>
        <v>2.5</v>
      </c>
      <c r="S136" s="330">
        <f t="shared" si="10"/>
        <v>0.20833333333333334</v>
      </c>
      <c r="T136" s="331">
        <f t="shared" si="11"/>
        <v>1</v>
      </c>
      <c r="U136" s="110" t="s">
        <v>2087</v>
      </c>
    </row>
    <row r="137" spans="1:21" ht="127.5" x14ac:dyDescent="0.2">
      <c r="A137" s="227" t="s">
        <v>118</v>
      </c>
      <c r="B137" s="227" t="s">
        <v>1129</v>
      </c>
      <c r="C137" s="227" t="s">
        <v>662</v>
      </c>
      <c r="D137" s="227" t="s">
        <v>334</v>
      </c>
      <c r="E137" s="227" t="s">
        <v>180</v>
      </c>
      <c r="F137" s="227" t="s">
        <v>527</v>
      </c>
      <c r="G137" s="227" t="s">
        <v>1895</v>
      </c>
      <c r="H137" s="227" t="s">
        <v>543</v>
      </c>
      <c r="I137" s="227" t="s">
        <v>369</v>
      </c>
      <c r="J137" s="227" t="s">
        <v>425</v>
      </c>
      <c r="K137" s="241">
        <v>0.06</v>
      </c>
      <c r="L137" s="227"/>
      <c r="M137" s="325">
        <v>2022</v>
      </c>
      <c r="N137" s="332">
        <v>24</v>
      </c>
      <c r="O137" s="333">
        <v>0.06</v>
      </c>
      <c r="P137" s="328">
        <f t="shared" si="8"/>
        <v>2</v>
      </c>
      <c r="Q137" s="329">
        <v>5</v>
      </c>
      <c r="R137" s="330">
        <f t="shared" si="9"/>
        <v>2.5</v>
      </c>
      <c r="S137" s="330">
        <f t="shared" si="10"/>
        <v>0.20833333333333334</v>
      </c>
      <c r="T137" s="331">
        <f t="shared" si="11"/>
        <v>1</v>
      </c>
      <c r="U137" s="110" t="s">
        <v>2087</v>
      </c>
    </row>
    <row r="138" spans="1:21" ht="127.5" x14ac:dyDescent="0.2">
      <c r="A138" s="227" t="s">
        <v>118</v>
      </c>
      <c r="B138" s="227" t="s">
        <v>1129</v>
      </c>
      <c r="C138" s="227" t="s">
        <v>662</v>
      </c>
      <c r="D138" s="227" t="s">
        <v>334</v>
      </c>
      <c r="E138" s="227" t="s">
        <v>180</v>
      </c>
      <c r="F138" s="227" t="s">
        <v>527</v>
      </c>
      <c r="G138" s="227" t="s">
        <v>1895</v>
      </c>
      <c r="H138" s="227" t="s">
        <v>544</v>
      </c>
      <c r="I138" s="227" t="s">
        <v>369</v>
      </c>
      <c r="J138" s="227" t="s">
        <v>425</v>
      </c>
      <c r="K138" s="241">
        <v>0.06</v>
      </c>
      <c r="L138" s="227"/>
      <c r="M138" s="325">
        <v>2022</v>
      </c>
      <c r="N138" s="332">
        <v>24</v>
      </c>
      <c r="O138" s="333">
        <v>0.06</v>
      </c>
      <c r="P138" s="328">
        <f t="shared" si="8"/>
        <v>2</v>
      </c>
      <c r="Q138" s="329">
        <v>5</v>
      </c>
      <c r="R138" s="330">
        <f t="shared" si="9"/>
        <v>2.5</v>
      </c>
      <c r="S138" s="330">
        <f t="shared" si="10"/>
        <v>0.20833333333333334</v>
      </c>
      <c r="T138" s="331">
        <f t="shared" si="11"/>
        <v>1</v>
      </c>
      <c r="U138" s="110" t="s">
        <v>2087</v>
      </c>
    </row>
    <row r="139" spans="1:21" ht="127.5" x14ac:dyDescent="0.2">
      <c r="A139" s="227" t="s">
        <v>118</v>
      </c>
      <c r="B139" s="227" t="s">
        <v>1129</v>
      </c>
      <c r="C139" s="227" t="s">
        <v>662</v>
      </c>
      <c r="D139" s="227" t="s">
        <v>334</v>
      </c>
      <c r="E139" s="227" t="s">
        <v>180</v>
      </c>
      <c r="F139" s="227" t="s">
        <v>527</v>
      </c>
      <c r="G139" s="227" t="s">
        <v>1895</v>
      </c>
      <c r="H139" s="227" t="s">
        <v>545</v>
      </c>
      <c r="I139" s="227" t="s">
        <v>369</v>
      </c>
      <c r="J139" s="227" t="s">
        <v>425</v>
      </c>
      <c r="K139" s="241">
        <v>0.06</v>
      </c>
      <c r="L139" s="227"/>
      <c r="M139" s="325">
        <v>2022</v>
      </c>
      <c r="N139" s="332">
        <v>24</v>
      </c>
      <c r="O139" s="333">
        <v>0.06</v>
      </c>
      <c r="P139" s="328">
        <f t="shared" si="8"/>
        <v>2</v>
      </c>
      <c r="Q139" s="329">
        <v>5</v>
      </c>
      <c r="R139" s="330">
        <f t="shared" si="9"/>
        <v>2.5</v>
      </c>
      <c r="S139" s="330">
        <f t="shared" si="10"/>
        <v>0.20833333333333334</v>
      </c>
      <c r="T139" s="331">
        <f t="shared" si="11"/>
        <v>1</v>
      </c>
      <c r="U139" s="110" t="s">
        <v>2087</v>
      </c>
    </row>
    <row r="140" spans="1:21" ht="127.5" x14ac:dyDescent="0.2">
      <c r="A140" s="227" t="s">
        <v>118</v>
      </c>
      <c r="B140" s="227" t="s">
        <v>1129</v>
      </c>
      <c r="C140" s="227" t="s">
        <v>662</v>
      </c>
      <c r="D140" s="227" t="s">
        <v>334</v>
      </c>
      <c r="E140" s="227" t="s">
        <v>180</v>
      </c>
      <c r="F140" s="227" t="s">
        <v>527</v>
      </c>
      <c r="G140" s="227" t="s">
        <v>1895</v>
      </c>
      <c r="H140" s="227" t="s">
        <v>546</v>
      </c>
      <c r="I140" s="227" t="s">
        <v>369</v>
      </c>
      <c r="J140" s="227" t="s">
        <v>425</v>
      </c>
      <c r="K140" s="241">
        <v>0.06</v>
      </c>
      <c r="L140" s="227"/>
      <c r="M140" s="325">
        <v>2022</v>
      </c>
      <c r="N140" s="332">
        <v>24</v>
      </c>
      <c r="O140" s="333">
        <v>0.06</v>
      </c>
      <c r="P140" s="328">
        <f t="shared" si="8"/>
        <v>2</v>
      </c>
      <c r="Q140" s="329">
        <v>5</v>
      </c>
      <c r="R140" s="330">
        <f t="shared" si="9"/>
        <v>2.5</v>
      </c>
      <c r="S140" s="330">
        <f t="shared" si="10"/>
        <v>0.20833333333333334</v>
      </c>
      <c r="T140" s="331">
        <f t="shared" si="11"/>
        <v>1</v>
      </c>
      <c r="U140" s="110" t="s">
        <v>2087</v>
      </c>
    </row>
    <row r="141" spans="1:21" ht="127.5" x14ac:dyDescent="0.2">
      <c r="A141" s="227" t="s">
        <v>118</v>
      </c>
      <c r="B141" s="227" t="s">
        <v>1129</v>
      </c>
      <c r="C141" s="227" t="s">
        <v>662</v>
      </c>
      <c r="D141" s="227" t="s">
        <v>334</v>
      </c>
      <c r="E141" s="227" t="s">
        <v>180</v>
      </c>
      <c r="F141" s="227" t="s">
        <v>527</v>
      </c>
      <c r="G141" s="227" t="s">
        <v>1895</v>
      </c>
      <c r="H141" s="227" t="s">
        <v>547</v>
      </c>
      <c r="I141" s="227" t="s">
        <v>369</v>
      </c>
      <c r="J141" s="227" t="s">
        <v>425</v>
      </c>
      <c r="K141" s="241">
        <v>0.06</v>
      </c>
      <c r="L141" s="227"/>
      <c r="M141" s="325">
        <v>2022</v>
      </c>
      <c r="N141" s="332">
        <v>24</v>
      </c>
      <c r="O141" s="333">
        <v>0.06</v>
      </c>
      <c r="P141" s="328">
        <f t="shared" si="8"/>
        <v>2</v>
      </c>
      <c r="Q141" s="329">
        <v>5</v>
      </c>
      <c r="R141" s="330">
        <f t="shared" si="9"/>
        <v>2.5</v>
      </c>
      <c r="S141" s="330">
        <f t="shared" si="10"/>
        <v>0.20833333333333334</v>
      </c>
      <c r="T141" s="331">
        <f t="shared" si="11"/>
        <v>1</v>
      </c>
      <c r="U141" s="110" t="s">
        <v>2087</v>
      </c>
    </row>
    <row r="142" spans="1:21" ht="102" x14ac:dyDescent="0.2">
      <c r="A142" s="227" t="s">
        <v>118</v>
      </c>
      <c r="B142" s="227" t="s">
        <v>1129</v>
      </c>
      <c r="C142" s="227" t="s">
        <v>662</v>
      </c>
      <c r="D142" s="227" t="s">
        <v>334</v>
      </c>
      <c r="E142" s="227" t="s">
        <v>180</v>
      </c>
      <c r="F142" s="227" t="s">
        <v>527</v>
      </c>
      <c r="G142" s="227" t="s">
        <v>1895</v>
      </c>
      <c r="H142" s="227" t="s">
        <v>548</v>
      </c>
      <c r="I142" s="227" t="s">
        <v>230</v>
      </c>
      <c r="J142" s="227" t="s">
        <v>421</v>
      </c>
      <c r="K142" s="241">
        <v>1</v>
      </c>
      <c r="L142" s="227" t="s">
        <v>1914</v>
      </c>
      <c r="M142" s="325">
        <v>2022</v>
      </c>
      <c r="N142" s="332">
        <v>24</v>
      </c>
      <c r="O142" s="333">
        <v>1</v>
      </c>
      <c r="P142" s="328">
        <f t="shared" si="8"/>
        <v>24</v>
      </c>
      <c r="Q142" s="329">
        <v>24</v>
      </c>
      <c r="R142" s="330">
        <f t="shared" si="9"/>
        <v>1</v>
      </c>
      <c r="S142" s="330">
        <f t="shared" si="10"/>
        <v>1</v>
      </c>
      <c r="T142" s="331">
        <f t="shared" si="11"/>
        <v>1</v>
      </c>
      <c r="U142" s="110"/>
    </row>
    <row r="143" spans="1:21" ht="127.5" x14ac:dyDescent="0.2">
      <c r="A143" s="227" t="s">
        <v>118</v>
      </c>
      <c r="B143" s="227" t="s">
        <v>1129</v>
      </c>
      <c r="C143" s="227" t="s">
        <v>662</v>
      </c>
      <c r="D143" s="227" t="s">
        <v>334</v>
      </c>
      <c r="E143" s="227" t="s">
        <v>180</v>
      </c>
      <c r="F143" s="227" t="s">
        <v>527</v>
      </c>
      <c r="G143" s="227" t="s">
        <v>1895</v>
      </c>
      <c r="H143" s="227" t="s">
        <v>549</v>
      </c>
      <c r="I143" s="227" t="s">
        <v>369</v>
      </c>
      <c r="J143" s="227" t="s">
        <v>425</v>
      </c>
      <c r="K143" s="241">
        <v>0.06</v>
      </c>
      <c r="L143" s="227"/>
      <c r="M143" s="325">
        <v>2022</v>
      </c>
      <c r="N143" s="332">
        <v>24</v>
      </c>
      <c r="O143" s="333">
        <v>0.06</v>
      </c>
      <c r="P143" s="328">
        <f t="shared" si="8"/>
        <v>2</v>
      </c>
      <c r="Q143" s="329">
        <v>5</v>
      </c>
      <c r="R143" s="330">
        <f t="shared" si="9"/>
        <v>2.5</v>
      </c>
      <c r="S143" s="330">
        <f t="shared" si="10"/>
        <v>0.20833333333333334</v>
      </c>
      <c r="T143" s="331">
        <f t="shared" si="11"/>
        <v>1</v>
      </c>
      <c r="U143" s="110" t="s">
        <v>2087</v>
      </c>
    </row>
    <row r="144" spans="1:21" ht="127.5" x14ac:dyDescent="0.2">
      <c r="A144" s="227" t="s">
        <v>118</v>
      </c>
      <c r="B144" s="227" t="s">
        <v>1129</v>
      </c>
      <c r="C144" s="227" t="s">
        <v>662</v>
      </c>
      <c r="D144" s="227" t="s">
        <v>334</v>
      </c>
      <c r="E144" s="227" t="s">
        <v>180</v>
      </c>
      <c r="F144" s="227" t="s">
        <v>527</v>
      </c>
      <c r="G144" s="227" t="s">
        <v>1895</v>
      </c>
      <c r="H144" s="227" t="s">
        <v>581</v>
      </c>
      <c r="I144" s="227" t="s">
        <v>367</v>
      </c>
      <c r="J144" s="227" t="s">
        <v>425</v>
      </c>
      <c r="K144" s="241">
        <v>0.06</v>
      </c>
      <c r="L144" s="227"/>
      <c r="M144" s="325">
        <v>2022</v>
      </c>
      <c r="N144" s="332">
        <v>24</v>
      </c>
      <c r="O144" s="333">
        <v>0.06</v>
      </c>
      <c r="P144" s="328">
        <f t="shared" si="8"/>
        <v>2</v>
      </c>
      <c r="Q144" s="329">
        <v>5</v>
      </c>
      <c r="R144" s="330">
        <f t="shared" si="9"/>
        <v>2.5</v>
      </c>
      <c r="S144" s="330">
        <f t="shared" si="10"/>
        <v>0.20833333333333334</v>
      </c>
      <c r="T144" s="331">
        <f t="shared" si="11"/>
        <v>1</v>
      </c>
      <c r="U144" s="163" t="s">
        <v>2083</v>
      </c>
    </row>
    <row r="145" spans="1:21" ht="102" x14ac:dyDescent="0.2">
      <c r="A145" s="227" t="s">
        <v>118</v>
      </c>
      <c r="B145" s="227" t="s">
        <v>1129</v>
      </c>
      <c r="C145" s="227" t="s">
        <v>662</v>
      </c>
      <c r="D145" s="227" t="s">
        <v>334</v>
      </c>
      <c r="E145" s="227" t="s">
        <v>180</v>
      </c>
      <c r="F145" s="227" t="s">
        <v>527</v>
      </c>
      <c r="G145" s="227" t="s">
        <v>1895</v>
      </c>
      <c r="H145" s="227" t="s">
        <v>552</v>
      </c>
      <c r="I145" s="227" t="s">
        <v>230</v>
      </c>
      <c r="J145" s="227" t="s">
        <v>421</v>
      </c>
      <c r="K145" s="241">
        <v>1</v>
      </c>
      <c r="L145" s="227" t="s">
        <v>1913</v>
      </c>
      <c r="M145" s="325">
        <v>2022</v>
      </c>
      <c r="N145" s="332">
        <v>24</v>
      </c>
      <c r="O145" s="333">
        <v>1</v>
      </c>
      <c r="P145" s="328">
        <f t="shared" si="8"/>
        <v>24</v>
      </c>
      <c r="Q145" s="329">
        <v>24</v>
      </c>
      <c r="R145" s="330">
        <f t="shared" si="9"/>
        <v>1</v>
      </c>
      <c r="S145" s="330">
        <f t="shared" si="10"/>
        <v>1</v>
      </c>
      <c r="T145" s="331">
        <f t="shared" si="11"/>
        <v>1</v>
      </c>
      <c r="U145" s="110"/>
    </row>
    <row r="146" spans="1:21" ht="102" x14ac:dyDescent="0.2">
      <c r="A146" s="227" t="s">
        <v>118</v>
      </c>
      <c r="B146" s="227" t="s">
        <v>1129</v>
      </c>
      <c r="C146" s="227" t="s">
        <v>662</v>
      </c>
      <c r="D146" s="227" t="s">
        <v>334</v>
      </c>
      <c r="E146" s="227" t="s">
        <v>180</v>
      </c>
      <c r="F146" s="227" t="s">
        <v>527</v>
      </c>
      <c r="G146" s="227" t="s">
        <v>1895</v>
      </c>
      <c r="H146" s="227" t="s">
        <v>553</v>
      </c>
      <c r="I146" s="227" t="s">
        <v>230</v>
      </c>
      <c r="J146" s="227" t="s">
        <v>421</v>
      </c>
      <c r="K146" s="241">
        <v>1</v>
      </c>
      <c r="L146" s="227" t="s">
        <v>1913</v>
      </c>
      <c r="M146" s="325">
        <v>2022</v>
      </c>
      <c r="N146" s="332">
        <v>24</v>
      </c>
      <c r="O146" s="333">
        <v>1</v>
      </c>
      <c r="P146" s="328">
        <f t="shared" si="8"/>
        <v>24</v>
      </c>
      <c r="Q146" s="329">
        <v>24</v>
      </c>
      <c r="R146" s="330">
        <f t="shared" si="9"/>
        <v>1</v>
      </c>
      <c r="S146" s="330">
        <f t="shared" si="10"/>
        <v>1</v>
      </c>
      <c r="T146" s="331">
        <f t="shared" si="11"/>
        <v>1</v>
      </c>
      <c r="U146" s="110"/>
    </row>
    <row r="147" spans="1:21" ht="127.5" x14ac:dyDescent="0.2">
      <c r="A147" s="227" t="s">
        <v>118</v>
      </c>
      <c r="B147" s="227" t="s">
        <v>1129</v>
      </c>
      <c r="C147" s="227" t="s">
        <v>662</v>
      </c>
      <c r="D147" s="227" t="s">
        <v>334</v>
      </c>
      <c r="E147" s="227" t="s">
        <v>180</v>
      </c>
      <c r="F147" s="227" t="s">
        <v>527</v>
      </c>
      <c r="G147" s="227" t="s">
        <v>1895</v>
      </c>
      <c r="H147" s="227" t="s">
        <v>554</v>
      </c>
      <c r="I147" s="227" t="s">
        <v>369</v>
      </c>
      <c r="J147" s="227" t="s">
        <v>425</v>
      </c>
      <c r="K147" s="241">
        <v>0.06</v>
      </c>
      <c r="L147" s="227"/>
      <c r="M147" s="325">
        <v>2022</v>
      </c>
      <c r="N147" s="332">
        <v>24</v>
      </c>
      <c r="O147" s="333">
        <v>0.06</v>
      </c>
      <c r="P147" s="328">
        <f t="shared" si="8"/>
        <v>2</v>
      </c>
      <c r="Q147" s="329">
        <v>5</v>
      </c>
      <c r="R147" s="330">
        <f t="shared" si="9"/>
        <v>2.5</v>
      </c>
      <c r="S147" s="330">
        <f t="shared" si="10"/>
        <v>0.20833333333333334</v>
      </c>
      <c r="T147" s="331">
        <f t="shared" si="11"/>
        <v>1</v>
      </c>
      <c r="U147" s="110" t="s">
        <v>2087</v>
      </c>
    </row>
    <row r="148" spans="1:21" ht="127.5" x14ac:dyDescent="0.2">
      <c r="A148" s="227" t="s">
        <v>118</v>
      </c>
      <c r="B148" s="227" t="s">
        <v>1129</v>
      </c>
      <c r="C148" s="227" t="s">
        <v>662</v>
      </c>
      <c r="D148" s="227" t="s">
        <v>334</v>
      </c>
      <c r="E148" s="227" t="s">
        <v>180</v>
      </c>
      <c r="F148" s="227" t="s">
        <v>560</v>
      </c>
      <c r="G148" s="227" t="s">
        <v>1895</v>
      </c>
      <c r="H148" s="227" t="s">
        <v>566</v>
      </c>
      <c r="I148" s="227" t="s">
        <v>369</v>
      </c>
      <c r="J148" s="227" t="s">
        <v>425</v>
      </c>
      <c r="K148" s="241">
        <v>0.06</v>
      </c>
      <c r="L148" s="227"/>
      <c r="M148" s="325">
        <v>2022</v>
      </c>
      <c r="N148" s="332">
        <v>24</v>
      </c>
      <c r="O148" s="333">
        <v>0.06</v>
      </c>
      <c r="P148" s="328">
        <f t="shared" si="8"/>
        <v>2</v>
      </c>
      <c r="Q148" s="329">
        <v>5</v>
      </c>
      <c r="R148" s="330">
        <f t="shared" si="9"/>
        <v>2.5</v>
      </c>
      <c r="S148" s="330">
        <f t="shared" si="10"/>
        <v>0.20833333333333334</v>
      </c>
      <c r="T148" s="331">
        <f t="shared" si="11"/>
        <v>1</v>
      </c>
      <c r="U148" s="110" t="s">
        <v>2087</v>
      </c>
    </row>
    <row r="149" spans="1:21" ht="127.5" x14ac:dyDescent="0.2">
      <c r="A149" s="227" t="s">
        <v>118</v>
      </c>
      <c r="B149" s="227" t="s">
        <v>1129</v>
      </c>
      <c r="C149" s="227" t="s">
        <v>662</v>
      </c>
      <c r="D149" s="227" t="s">
        <v>334</v>
      </c>
      <c r="E149" s="227" t="s">
        <v>180</v>
      </c>
      <c r="F149" s="227" t="s">
        <v>527</v>
      </c>
      <c r="G149" s="227" t="s">
        <v>1895</v>
      </c>
      <c r="H149" s="227" t="s">
        <v>555</v>
      </c>
      <c r="I149" s="227" t="s">
        <v>367</v>
      </c>
      <c r="J149" s="227" t="s">
        <v>425</v>
      </c>
      <c r="K149" s="241">
        <v>0.06</v>
      </c>
      <c r="L149" s="227"/>
      <c r="M149" s="325">
        <v>2022</v>
      </c>
      <c r="N149" s="332">
        <v>24</v>
      </c>
      <c r="O149" s="333">
        <v>0.06</v>
      </c>
      <c r="P149" s="328">
        <f t="shared" si="8"/>
        <v>2</v>
      </c>
      <c r="Q149" s="329">
        <v>5</v>
      </c>
      <c r="R149" s="330">
        <f t="shared" si="9"/>
        <v>2.5</v>
      </c>
      <c r="S149" s="330">
        <f t="shared" si="10"/>
        <v>0.20833333333333334</v>
      </c>
      <c r="T149" s="331">
        <f t="shared" si="11"/>
        <v>1</v>
      </c>
      <c r="U149" s="163" t="s">
        <v>2083</v>
      </c>
    </row>
    <row r="150" spans="1:21" ht="102" x14ac:dyDescent="0.2">
      <c r="A150" s="227" t="s">
        <v>118</v>
      </c>
      <c r="B150" s="227" t="s">
        <v>1129</v>
      </c>
      <c r="C150" s="227" t="s">
        <v>662</v>
      </c>
      <c r="D150" s="227" t="s">
        <v>334</v>
      </c>
      <c r="E150" s="227" t="s">
        <v>180</v>
      </c>
      <c r="F150" s="227" t="s">
        <v>527</v>
      </c>
      <c r="G150" s="227" t="s">
        <v>1895</v>
      </c>
      <c r="H150" s="227" t="s">
        <v>1915</v>
      </c>
      <c r="I150" s="227" t="s">
        <v>367</v>
      </c>
      <c r="J150" s="227" t="s">
        <v>425</v>
      </c>
      <c r="K150" s="241">
        <v>0.06</v>
      </c>
      <c r="L150" s="227"/>
      <c r="M150" s="325">
        <v>2022</v>
      </c>
      <c r="N150" s="332">
        <v>24</v>
      </c>
      <c r="O150" s="333">
        <v>0</v>
      </c>
      <c r="P150" s="328">
        <f t="shared" si="8"/>
        <v>0</v>
      </c>
      <c r="Q150" s="329"/>
      <c r="R150" s="330" t="e">
        <f t="shared" si="9"/>
        <v>#DIV/0!</v>
      </c>
      <c r="S150" s="330">
        <f t="shared" si="10"/>
        <v>0</v>
      </c>
      <c r="T150" s="331">
        <f t="shared" si="11"/>
        <v>0</v>
      </c>
      <c r="U150" s="178" t="s">
        <v>2084</v>
      </c>
    </row>
    <row r="151" spans="1:21" ht="127.5" x14ac:dyDescent="0.2">
      <c r="A151" s="227" t="s">
        <v>118</v>
      </c>
      <c r="B151" s="227" t="s">
        <v>1129</v>
      </c>
      <c r="C151" s="227" t="s">
        <v>662</v>
      </c>
      <c r="D151" s="227" t="s">
        <v>334</v>
      </c>
      <c r="E151" s="227" t="s">
        <v>180</v>
      </c>
      <c r="F151" s="227" t="s">
        <v>527</v>
      </c>
      <c r="G151" s="227" t="s">
        <v>1895</v>
      </c>
      <c r="H151" s="227" t="s">
        <v>557</v>
      </c>
      <c r="I151" s="227" t="s">
        <v>369</v>
      </c>
      <c r="J151" s="227" t="s">
        <v>425</v>
      </c>
      <c r="K151" s="241">
        <v>0.06</v>
      </c>
      <c r="L151" s="227"/>
      <c r="M151" s="325">
        <v>2022</v>
      </c>
      <c r="N151" s="332">
        <v>24</v>
      </c>
      <c r="O151" s="333">
        <v>0.06</v>
      </c>
      <c r="P151" s="328">
        <f t="shared" si="8"/>
        <v>2</v>
      </c>
      <c r="Q151" s="329">
        <v>5</v>
      </c>
      <c r="R151" s="330">
        <f t="shared" si="9"/>
        <v>2.5</v>
      </c>
      <c r="S151" s="330">
        <f t="shared" si="10"/>
        <v>0.20833333333333334</v>
      </c>
      <c r="T151" s="331">
        <f t="shared" si="11"/>
        <v>1</v>
      </c>
      <c r="U151" s="110" t="s">
        <v>2087</v>
      </c>
    </row>
    <row r="152" spans="1:21" ht="127.5" x14ac:dyDescent="0.2">
      <c r="A152" s="227" t="s">
        <v>118</v>
      </c>
      <c r="B152" s="227" t="s">
        <v>1129</v>
      </c>
      <c r="C152" s="227" t="s">
        <v>662</v>
      </c>
      <c r="D152" s="227" t="s">
        <v>334</v>
      </c>
      <c r="E152" s="227" t="s">
        <v>180</v>
      </c>
      <c r="F152" s="227" t="s">
        <v>527</v>
      </c>
      <c r="G152" s="227" t="s">
        <v>1896</v>
      </c>
      <c r="H152" s="227" t="s">
        <v>526</v>
      </c>
      <c r="I152" s="227" t="s">
        <v>367</v>
      </c>
      <c r="J152" s="227" t="s">
        <v>425</v>
      </c>
      <c r="K152" s="241">
        <v>0.08</v>
      </c>
      <c r="L152" s="227"/>
      <c r="M152" s="325">
        <v>2022</v>
      </c>
      <c r="N152" s="332">
        <v>52</v>
      </c>
      <c r="O152" s="333">
        <v>0.08</v>
      </c>
      <c r="P152" s="328">
        <f t="shared" si="8"/>
        <v>5</v>
      </c>
      <c r="Q152" s="329">
        <v>10</v>
      </c>
      <c r="R152" s="330">
        <f t="shared" si="9"/>
        <v>2</v>
      </c>
      <c r="S152" s="330">
        <f t="shared" si="10"/>
        <v>0.19230769230769232</v>
      </c>
      <c r="T152" s="331">
        <f t="shared" si="11"/>
        <v>1</v>
      </c>
      <c r="U152" s="163" t="s">
        <v>2083</v>
      </c>
    </row>
    <row r="153" spans="1:21" ht="102" x14ac:dyDescent="0.2">
      <c r="A153" s="227" t="s">
        <v>118</v>
      </c>
      <c r="B153" s="227" t="s">
        <v>1129</v>
      </c>
      <c r="C153" s="227" t="s">
        <v>662</v>
      </c>
      <c r="D153" s="227" t="s">
        <v>334</v>
      </c>
      <c r="E153" s="227" t="s">
        <v>180</v>
      </c>
      <c r="F153" s="227" t="s">
        <v>527</v>
      </c>
      <c r="G153" s="227" t="s">
        <v>1896</v>
      </c>
      <c r="H153" s="227" t="s">
        <v>506</v>
      </c>
      <c r="I153" s="227" t="s">
        <v>1332</v>
      </c>
      <c r="J153" s="227" t="s">
        <v>421</v>
      </c>
      <c r="K153" s="241">
        <v>1</v>
      </c>
      <c r="L153" s="227"/>
      <c r="M153" s="325">
        <v>2022</v>
      </c>
      <c r="N153" s="332">
        <v>52</v>
      </c>
      <c r="O153" s="333">
        <v>1</v>
      </c>
      <c r="P153" s="328">
        <f t="shared" si="8"/>
        <v>52</v>
      </c>
      <c r="Q153" s="329">
        <v>52</v>
      </c>
      <c r="R153" s="330">
        <f t="shared" si="9"/>
        <v>1</v>
      </c>
      <c r="S153" s="330">
        <f t="shared" si="10"/>
        <v>1</v>
      </c>
      <c r="T153" s="331">
        <f t="shared" si="11"/>
        <v>1</v>
      </c>
      <c r="U153" s="110"/>
    </row>
    <row r="154" spans="1:21" ht="127.5" x14ac:dyDescent="0.2">
      <c r="A154" s="227" t="s">
        <v>118</v>
      </c>
      <c r="B154" s="227" t="s">
        <v>1129</v>
      </c>
      <c r="C154" s="227" t="s">
        <v>662</v>
      </c>
      <c r="D154" s="227" t="s">
        <v>334</v>
      </c>
      <c r="E154" s="227" t="s">
        <v>180</v>
      </c>
      <c r="F154" s="227" t="s">
        <v>560</v>
      </c>
      <c r="G154" s="227" t="s">
        <v>1896</v>
      </c>
      <c r="H154" s="227" t="s">
        <v>559</v>
      </c>
      <c r="I154" s="227" t="s">
        <v>369</v>
      </c>
      <c r="J154" s="227" t="s">
        <v>425</v>
      </c>
      <c r="K154" s="241">
        <v>0.08</v>
      </c>
      <c r="L154" s="227"/>
      <c r="M154" s="325">
        <v>2022</v>
      </c>
      <c r="N154" s="332">
        <v>52</v>
      </c>
      <c r="O154" s="333">
        <v>0.08</v>
      </c>
      <c r="P154" s="328">
        <f t="shared" si="8"/>
        <v>5</v>
      </c>
      <c r="Q154" s="329">
        <v>10</v>
      </c>
      <c r="R154" s="330">
        <f t="shared" si="9"/>
        <v>2</v>
      </c>
      <c r="S154" s="330">
        <f t="shared" si="10"/>
        <v>0.19230769230769232</v>
      </c>
      <c r="T154" s="331">
        <f t="shared" si="11"/>
        <v>1</v>
      </c>
      <c r="U154" s="178" t="s">
        <v>2087</v>
      </c>
    </row>
    <row r="155" spans="1:21" ht="127.5" x14ac:dyDescent="0.2">
      <c r="A155" s="227" t="s">
        <v>118</v>
      </c>
      <c r="B155" s="227" t="s">
        <v>1129</v>
      </c>
      <c r="C155" s="227" t="s">
        <v>662</v>
      </c>
      <c r="D155" s="227" t="s">
        <v>334</v>
      </c>
      <c r="E155" s="227" t="s">
        <v>180</v>
      </c>
      <c r="F155" s="227" t="s">
        <v>560</v>
      </c>
      <c r="G155" s="227" t="s">
        <v>1896</v>
      </c>
      <c r="H155" s="227" t="s">
        <v>561</v>
      </c>
      <c r="I155" s="227" t="s">
        <v>369</v>
      </c>
      <c r="J155" s="227" t="s">
        <v>425</v>
      </c>
      <c r="K155" s="241">
        <v>0.08</v>
      </c>
      <c r="L155" s="227"/>
      <c r="M155" s="325">
        <v>2022</v>
      </c>
      <c r="N155" s="332">
        <v>52</v>
      </c>
      <c r="O155" s="333">
        <v>0.08</v>
      </c>
      <c r="P155" s="328">
        <f t="shared" si="8"/>
        <v>5</v>
      </c>
      <c r="Q155" s="329">
        <v>10</v>
      </c>
      <c r="R155" s="330">
        <f t="shared" si="9"/>
        <v>2</v>
      </c>
      <c r="S155" s="330">
        <f t="shared" si="10"/>
        <v>0.19230769230769232</v>
      </c>
      <c r="T155" s="331">
        <f t="shared" si="11"/>
        <v>1</v>
      </c>
      <c r="U155" s="110" t="s">
        <v>2087</v>
      </c>
    </row>
    <row r="156" spans="1:21" ht="127.5" x14ac:dyDescent="0.2">
      <c r="A156" s="227" t="s">
        <v>118</v>
      </c>
      <c r="B156" s="227" t="s">
        <v>1129</v>
      </c>
      <c r="C156" s="227" t="s">
        <v>662</v>
      </c>
      <c r="D156" s="227" t="s">
        <v>334</v>
      </c>
      <c r="E156" s="227" t="s">
        <v>180</v>
      </c>
      <c r="F156" s="227" t="s">
        <v>560</v>
      </c>
      <c r="G156" s="227" t="s">
        <v>1896</v>
      </c>
      <c r="H156" s="227" t="s">
        <v>562</v>
      </c>
      <c r="I156" s="227" t="s">
        <v>369</v>
      </c>
      <c r="J156" s="227" t="s">
        <v>425</v>
      </c>
      <c r="K156" s="241">
        <v>0.08</v>
      </c>
      <c r="L156" s="227"/>
      <c r="M156" s="325">
        <v>2022</v>
      </c>
      <c r="N156" s="332">
        <v>52</v>
      </c>
      <c r="O156" s="333">
        <v>0.08</v>
      </c>
      <c r="P156" s="328">
        <f t="shared" si="8"/>
        <v>5</v>
      </c>
      <c r="Q156" s="329">
        <v>10</v>
      </c>
      <c r="R156" s="330">
        <f t="shared" si="9"/>
        <v>2</v>
      </c>
      <c r="S156" s="330">
        <f t="shared" si="10"/>
        <v>0.19230769230769232</v>
      </c>
      <c r="T156" s="331">
        <f t="shared" si="11"/>
        <v>1</v>
      </c>
      <c r="U156" s="110" t="s">
        <v>2087</v>
      </c>
    </row>
    <row r="157" spans="1:21" ht="127.5" x14ac:dyDescent="0.2">
      <c r="A157" s="227" t="s">
        <v>118</v>
      </c>
      <c r="B157" s="227" t="s">
        <v>1129</v>
      </c>
      <c r="C157" s="227" t="s">
        <v>662</v>
      </c>
      <c r="D157" s="227" t="s">
        <v>334</v>
      </c>
      <c r="E157" s="227" t="s">
        <v>180</v>
      </c>
      <c r="F157" s="227" t="s">
        <v>560</v>
      </c>
      <c r="G157" s="227" t="s">
        <v>1896</v>
      </c>
      <c r="H157" s="227" t="s">
        <v>563</v>
      </c>
      <c r="I157" s="227" t="s">
        <v>369</v>
      </c>
      <c r="J157" s="227" t="s">
        <v>425</v>
      </c>
      <c r="K157" s="241">
        <v>0.08</v>
      </c>
      <c r="L157" s="227"/>
      <c r="M157" s="325">
        <v>2022</v>
      </c>
      <c r="N157" s="332">
        <v>52</v>
      </c>
      <c r="O157" s="333">
        <v>0.08</v>
      </c>
      <c r="P157" s="328">
        <f t="shared" si="8"/>
        <v>5</v>
      </c>
      <c r="Q157" s="329">
        <v>10</v>
      </c>
      <c r="R157" s="330">
        <f t="shared" si="9"/>
        <v>2</v>
      </c>
      <c r="S157" s="330">
        <f t="shared" si="10"/>
        <v>0.19230769230769232</v>
      </c>
      <c r="T157" s="331">
        <f t="shared" si="11"/>
        <v>1</v>
      </c>
      <c r="U157" s="110" t="s">
        <v>2087</v>
      </c>
    </row>
    <row r="158" spans="1:21" ht="127.5" x14ac:dyDescent="0.2">
      <c r="A158" s="227" t="s">
        <v>118</v>
      </c>
      <c r="B158" s="227" t="s">
        <v>1129</v>
      </c>
      <c r="C158" s="227" t="s">
        <v>662</v>
      </c>
      <c r="D158" s="227" t="s">
        <v>334</v>
      </c>
      <c r="E158" s="227" t="s">
        <v>180</v>
      </c>
      <c r="F158" s="227" t="s">
        <v>560</v>
      </c>
      <c r="G158" s="227" t="s">
        <v>1896</v>
      </c>
      <c r="H158" s="227" t="s">
        <v>564</v>
      </c>
      <c r="I158" s="227" t="s">
        <v>369</v>
      </c>
      <c r="J158" s="227" t="s">
        <v>425</v>
      </c>
      <c r="K158" s="241">
        <v>0.08</v>
      </c>
      <c r="L158" s="227"/>
      <c r="M158" s="325">
        <v>2022</v>
      </c>
      <c r="N158" s="332">
        <v>52</v>
      </c>
      <c r="O158" s="333">
        <v>0.08</v>
      </c>
      <c r="P158" s="328">
        <f t="shared" si="8"/>
        <v>5</v>
      </c>
      <c r="Q158" s="329">
        <v>10</v>
      </c>
      <c r="R158" s="330">
        <f t="shared" si="9"/>
        <v>2</v>
      </c>
      <c r="S158" s="330">
        <f t="shared" si="10"/>
        <v>0.19230769230769232</v>
      </c>
      <c r="T158" s="331">
        <f t="shared" si="11"/>
        <v>1</v>
      </c>
      <c r="U158" s="110" t="s">
        <v>2087</v>
      </c>
    </row>
    <row r="159" spans="1:21" ht="127.5" x14ac:dyDescent="0.2">
      <c r="A159" s="227" t="s">
        <v>118</v>
      </c>
      <c r="B159" s="227" t="s">
        <v>1129</v>
      </c>
      <c r="C159" s="227" t="s">
        <v>662</v>
      </c>
      <c r="D159" s="227" t="s">
        <v>334</v>
      </c>
      <c r="E159" s="227" t="s">
        <v>180</v>
      </c>
      <c r="F159" s="227" t="s">
        <v>527</v>
      </c>
      <c r="G159" s="227" t="s">
        <v>1896</v>
      </c>
      <c r="H159" s="227" t="s">
        <v>530</v>
      </c>
      <c r="I159" s="227" t="s">
        <v>369</v>
      </c>
      <c r="J159" s="227" t="s">
        <v>425</v>
      </c>
      <c r="K159" s="241">
        <v>0.08</v>
      </c>
      <c r="L159" s="227"/>
      <c r="M159" s="325">
        <v>2022</v>
      </c>
      <c r="N159" s="332">
        <v>52</v>
      </c>
      <c r="O159" s="333">
        <v>0.08</v>
      </c>
      <c r="P159" s="328">
        <f t="shared" si="8"/>
        <v>5</v>
      </c>
      <c r="Q159" s="329">
        <v>10</v>
      </c>
      <c r="R159" s="330">
        <f t="shared" si="9"/>
        <v>2</v>
      </c>
      <c r="S159" s="330">
        <f t="shared" si="10"/>
        <v>0.19230769230769232</v>
      </c>
      <c r="T159" s="331">
        <f t="shared" si="11"/>
        <v>1</v>
      </c>
      <c r="U159" s="110" t="s">
        <v>2087</v>
      </c>
    </row>
    <row r="160" spans="1:21" ht="127.5" x14ac:dyDescent="0.2">
      <c r="A160" s="227" t="s">
        <v>118</v>
      </c>
      <c r="B160" s="227" t="s">
        <v>1129</v>
      </c>
      <c r="C160" s="227" t="s">
        <v>662</v>
      </c>
      <c r="D160" s="227" t="s">
        <v>334</v>
      </c>
      <c r="E160" s="227" t="s">
        <v>180</v>
      </c>
      <c r="F160" s="227" t="s">
        <v>527</v>
      </c>
      <c r="G160" s="227" t="s">
        <v>1896</v>
      </c>
      <c r="H160" s="227" t="s">
        <v>531</v>
      </c>
      <c r="I160" s="227" t="s">
        <v>369</v>
      </c>
      <c r="J160" s="227" t="s">
        <v>425</v>
      </c>
      <c r="K160" s="241">
        <v>0.08</v>
      </c>
      <c r="L160" s="227"/>
      <c r="M160" s="325">
        <v>2022</v>
      </c>
      <c r="N160" s="332">
        <v>52</v>
      </c>
      <c r="O160" s="333">
        <v>0.08</v>
      </c>
      <c r="P160" s="328">
        <f t="shared" si="8"/>
        <v>5</v>
      </c>
      <c r="Q160" s="329">
        <v>10</v>
      </c>
      <c r="R160" s="330">
        <f t="shared" si="9"/>
        <v>2</v>
      </c>
      <c r="S160" s="330">
        <f t="shared" si="10"/>
        <v>0.19230769230769232</v>
      </c>
      <c r="T160" s="331">
        <f t="shared" si="11"/>
        <v>1</v>
      </c>
      <c r="U160" s="110" t="s">
        <v>2087</v>
      </c>
    </row>
    <row r="161" spans="1:21" ht="127.5" x14ac:dyDescent="0.2">
      <c r="A161" s="227" t="s">
        <v>118</v>
      </c>
      <c r="B161" s="227" t="s">
        <v>1129</v>
      </c>
      <c r="C161" s="227" t="s">
        <v>662</v>
      </c>
      <c r="D161" s="227" t="s">
        <v>334</v>
      </c>
      <c r="E161" s="227" t="s">
        <v>180</v>
      </c>
      <c r="F161" s="227" t="s">
        <v>560</v>
      </c>
      <c r="G161" s="227" t="s">
        <v>1896</v>
      </c>
      <c r="H161" s="227" t="s">
        <v>565</v>
      </c>
      <c r="I161" s="227" t="s">
        <v>369</v>
      </c>
      <c r="J161" s="227" t="s">
        <v>425</v>
      </c>
      <c r="K161" s="241">
        <v>0.08</v>
      </c>
      <c r="L161" s="227"/>
      <c r="M161" s="325">
        <v>2022</v>
      </c>
      <c r="N161" s="332">
        <v>52</v>
      </c>
      <c r="O161" s="333">
        <v>0.08</v>
      </c>
      <c r="P161" s="328">
        <f t="shared" si="8"/>
        <v>5</v>
      </c>
      <c r="Q161" s="329">
        <v>10</v>
      </c>
      <c r="R161" s="330">
        <f t="shared" si="9"/>
        <v>2</v>
      </c>
      <c r="S161" s="330">
        <f t="shared" si="10"/>
        <v>0.19230769230769232</v>
      </c>
      <c r="T161" s="331">
        <f t="shared" si="11"/>
        <v>1</v>
      </c>
      <c r="U161" s="110" t="s">
        <v>2087</v>
      </c>
    </row>
    <row r="162" spans="1:21" ht="127.5" x14ac:dyDescent="0.2">
      <c r="A162" s="227" t="s">
        <v>118</v>
      </c>
      <c r="B162" s="227" t="s">
        <v>1129</v>
      </c>
      <c r="C162" s="227" t="s">
        <v>662</v>
      </c>
      <c r="D162" s="227" t="s">
        <v>334</v>
      </c>
      <c r="E162" s="227" t="s">
        <v>180</v>
      </c>
      <c r="F162" s="227" t="s">
        <v>527</v>
      </c>
      <c r="G162" s="227" t="s">
        <v>1896</v>
      </c>
      <c r="H162" s="227" t="s">
        <v>532</v>
      </c>
      <c r="I162" s="227" t="s">
        <v>369</v>
      </c>
      <c r="J162" s="227" t="s">
        <v>425</v>
      </c>
      <c r="K162" s="241">
        <v>0.08</v>
      </c>
      <c r="L162" s="227"/>
      <c r="M162" s="325">
        <v>2022</v>
      </c>
      <c r="N162" s="332">
        <v>52</v>
      </c>
      <c r="O162" s="333">
        <v>0.08</v>
      </c>
      <c r="P162" s="328">
        <f t="shared" si="8"/>
        <v>5</v>
      </c>
      <c r="Q162" s="329">
        <v>10</v>
      </c>
      <c r="R162" s="330">
        <f t="shared" si="9"/>
        <v>2</v>
      </c>
      <c r="S162" s="330">
        <f t="shared" si="10"/>
        <v>0.19230769230769232</v>
      </c>
      <c r="T162" s="331">
        <f t="shared" si="11"/>
        <v>1</v>
      </c>
      <c r="U162" s="110" t="s">
        <v>2087</v>
      </c>
    </row>
    <row r="163" spans="1:21" ht="127.5" x14ac:dyDescent="0.2">
      <c r="A163" s="227" t="s">
        <v>118</v>
      </c>
      <c r="B163" s="227" t="s">
        <v>1129</v>
      </c>
      <c r="C163" s="227" t="s">
        <v>662</v>
      </c>
      <c r="D163" s="227" t="s">
        <v>334</v>
      </c>
      <c r="E163" s="227" t="s">
        <v>180</v>
      </c>
      <c r="F163" s="227" t="s">
        <v>527</v>
      </c>
      <c r="G163" s="227" t="s">
        <v>1896</v>
      </c>
      <c r="H163" s="227" t="s">
        <v>533</v>
      </c>
      <c r="I163" s="227" t="s">
        <v>369</v>
      </c>
      <c r="J163" s="227" t="s">
        <v>425</v>
      </c>
      <c r="K163" s="241">
        <v>0.08</v>
      </c>
      <c r="L163" s="227"/>
      <c r="M163" s="325">
        <v>2022</v>
      </c>
      <c r="N163" s="332">
        <v>52</v>
      </c>
      <c r="O163" s="333">
        <v>0.08</v>
      </c>
      <c r="P163" s="328">
        <f t="shared" si="8"/>
        <v>5</v>
      </c>
      <c r="Q163" s="329">
        <v>10</v>
      </c>
      <c r="R163" s="330">
        <f t="shared" si="9"/>
        <v>2</v>
      </c>
      <c r="S163" s="330">
        <f t="shared" si="10"/>
        <v>0.19230769230769232</v>
      </c>
      <c r="T163" s="331">
        <f t="shared" si="11"/>
        <v>1</v>
      </c>
      <c r="U163" s="110" t="s">
        <v>2087</v>
      </c>
    </row>
    <row r="164" spans="1:21" ht="102" x14ac:dyDescent="0.2">
      <c r="A164" s="227" t="s">
        <v>118</v>
      </c>
      <c r="B164" s="227" t="s">
        <v>1129</v>
      </c>
      <c r="C164" s="227" t="s">
        <v>662</v>
      </c>
      <c r="D164" s="227" t="s">
        <v>334</v>
      </c>
      <c r="E164" s="227" t="s">
        <v>180</v>
      </c>
      <c r="F164" s="227" t="s">
        <v>527</v>
      </c>
      <c r="G164" s="227" t="s">
        <v>1896</v>
      </c>
      <c r="H164" s="227" t="s">
        <v>534</v>
      </c>
      <c r="I164" s="227" t="s">
        <v>1911</v>
      </c>
      <c r="J164" s="227" t="s">
        <v>421</v>
      </c>
      <c r="K164" s="241">
        <v>1</v>
      </c>
      <c r="L164" s="227"/>
      <c r="M164" s="325">
        <v>2022</v>
      </c>
      <c r="N164" s="332">
        <v>52</v>
      </c>
      <c r="O164" s="333">
        <v>1</v>
      </c>
      <c r="P164" s="328">
        <f t="shared" si="8"/>
        <v>52</v>
      </c>
      <c r="Q164" s="329">
        <v>52</v>
      </c>
      <c r="R164" s="330">
        <f t="shared" si="9"/>
        <v>1</v>
      </c>
      <c r="S164" s="330">
        <f t="shared" si="10"/>
        <v>1</v>
      </c>
      <c r="T164" s="331">
        <f t="shared" si="11"/>
        <v>1</v>
      </c>
      <c r="U164" s="110"/>
    </row>
    <row r="165" spans="1:21" ht="102" x14ac:dyDescent="0.2">
      <c r="A165" s="227" t="s">
        <v>118</v>
      </c>
      <c r="B165" s="227" t="s">
        <v>1129</v>
      </c>
      <c r="C165" s="227" t="s">
        <v>662</v>
      </c>
      <c r="D165" s="227" t="s">
        <v>334</v>
      </c>
      <c r="E165" s="227" t="s">
        <v>180</v>
      </c>
      <c r="F165" s="227" t="s">
        <v>527</v>
      </c>
      <c r="G165" s="227" t="s">
        <v>1896</v>
      </c>
      <c r="H165" s="227" t="s">
        <v>535</v>
      </c>
      <c r="I165" s="227" t="s">
        <v>369</v>
      </c>
      <c r="J165" s="227" t="s">
        <v>425</v>
      </c>
      <c r="K165" s="241">
        <v>0</v>
      </c>
      <c r="L165" s="227" t="s">
        <v>1912</v>
      </c>
      <c r="M165" s="325">
        <v>2022</v>
      </c>
      <c r="N165" s="332">
        <v>52</v>
      </c>
      <c r="O165" s="333">
        <v>0</v>
      </c>
      <c r="P165" s="328">
        <f t="shared" si="8"/>
        <v>0</v>
      </c>
      <c r="Q165" s="329"/>
      <c r="R165" s="330" t="e">
        <f t="shared" si="9"/>
        <v>#DIV/0!</v>
      </c>
      <c r="S165" s="330">
        <f t="shared" si="10"/>
        <v>0</v>
      </c>
      <c r="T165" s="331" t="e">
        <f t="shared" si="11"/>
        <v>#DIV/0!</v>
      </c>
      <c r="U165" s="178" t="s">
        <v>2084</v>
      </c>
    </row>
    <row r="166" spans="1:21" ht="127.5" x14ac:dyDescent="0.2">
      <c r="A166" s="227" t="s">
        <v>118</v>
      </c>
      <c r="B166" s="227" t="s">
        <v>1129</v>
      </c>
      <c r="C166" s="227" t="s">
        <v>662</v>
      </c>
      <c r="D166" s="227" t="s">
        <v>334</v>
      </c>
      <c r="E166" s="227" t="s">
        <v>180</v>
      </c>
      <c r="F166" s="227" t="s">
        <v>527</v>
      </c>
      <c r="G166" s="227" t="s">
        <v>1896</v>
      </c>
      <c r="H166" s="227" t="s">
        <v>536</v>
      </c>
      <c r="I166" s="227" t="s">
        <v>367</v>
      </c>
      <c r="J166" s="227" t="s">
        <v>425</v>
      </c>
      <c r="K166" s="241">
        <v>0.08</v>
      </c>
      <c r="L166" s="227"/>
      <c r="M166" s="325">
        <v>2022</v>
      </c>
      <c r="N166" s="332">
        <v>52</v>
      </c>
      <c r="O166" s="333">
        <v>0.08</v>
      </c>
      <c r="P166" s="328">
        <f t="shared" si="8"/>
        <v>5</v>
      </c>
      <c r="Q166" s="329">
        <v>10</v>
      </c>
      <c r="R166" s="330">
        <f t="shared" si="9"/>
        <v>2</v>
      </c>
      <c r="S166" s="330">
        <f t="shared" si="10"/>
        <v>0.19230769230769232</v>
      </c>
      <c r="T166" s="331">
        <f t="shared" si="11"/>
        <v>1</v>
      </c>
      <c r="U166" s="163" t="s">
        <v>2083</v>
      </c>
    </row>
    <row r="167" spans="1:21" ht="102" x14ac:dyDescent="0.2">
      <c r="A167" s="227" t="s">
        <v>118</v>
      </c>
      <c r="B167" s="227" t="s">
        <v>1129</v>
      </c>
      <c r="C167" s="227" t="s">
        <v>662</v>
      </c>
      <c r="D167" s="227" t="s">
        <v>334</v>
      </c>
      <c r="E167" s="227" t="s">
        <v>180</v>
      </c>
      <c r="F167" s="227" t="s">
        <v>527</v>
      </c>
      <c r="G167" s="227" t="s">
        <v>1896</v>
      </c>
      <c r="H167" s="227" t="s">
        <v>537</v>
      </c>
      <c r="I167" s="227" t="s">
        <v>369</v>
      </c>
      <c r="J167" s="227" t="s">
        <v>425</v>
      </c>
      <c r="K167" s="241">
        <v>0</v>
      </c>
      <c r="L167" s="227" t="s">
        <v>1912</v>
      </c>
      <c r="M167" s="325">
        <v>2022</v>
      </c>
      <c r="N167" s="332">
        <v>52</v>
      </c>
      <c r="O167" s="333">
        <v>0</v>
      </c>
      <c r="P167" s="328">
        <f t="shared" si="8"/>
        <v>0</v>
      </c>
      <c r="Q167" s="329"/>
      <c r="R167" s="330" t="e">
        <f t="shared" si="9"/>
        <v>#DIV/0!</v>
      </c>
      <c r="S167" s="330">
        <f t="shared" si="10"/>
        <v>0</v>
      </c>
      <c r="T167" s="331" t="e">
        <f t="shared" si="11"/>
        <v>#DIV/0!</v>
      </c>
      <c r="U167" s="178" t="s">
        <v>2084</v>
      </c>
    </row>
    <row r="168" spans="1:21" ht="102" x14ac:dyDescent="0.2">
      <c r="A168" s="227" t="s">
        <v>118</v>
      </c>
      <c r="B168" s="227" t="s">
        <v>1129</v>
      </c>
      <c r="C168" s="227" t="s">
        <v>662</v>
      </c>
      <c r="D168" s="227" t="s">
        <v>334</v>
      </c>
      <c r="E168" s="227" t="s">
        <v>180</v>
      </c>
      <c r="F168" s="227" t="s">
        <v>527</v>
      </c>
      <c r="G168" s="227" t="s">
        <v>1896</v>
      </c>
      <c r="H168" s="227" t="s">
        <v>538</v>
      </c>
      <c r="I168" s="227" t="s">
        <v>230</v>
      </c>
      <c r="J168" s="227" t="s">
        <v>421</v>
      </c>
      <c r="K168" s="241">
        <v>1</v>
      </c>
      <c r="L168" s="227" t="s">
        <v>1913</v>
      </c>
      <c r="M168" s="325">
        <v>2022</v>
      </c>
      <c r="N168" s="332">
        <v>52</v>
      </c>
      <c r="O168" s="333">
        <v>1</v>
      </c>
      <c r="P168" s="328">
        <f t="shared" si="8"/>
        <v>52</v>
      </c>
      <c r="Q168" s="329">
        <v>52</v>
      </c>
      <c r="R168" s="330">
        <f t="shared" si="9"/>
        <v>1</v>
      </c>
      <c r="S168" s="330">
        <f t="shared" si="10"/>
        <v>1</v>
      </c>
      <c r="T168" s="331">
        <f t="shared" si="11"/>
        <v>1</v>
      </c>
      <c r="U168" s="110"/>
    </row>
    <row r="169" spans="1:21" ht="102" x14ac:dyDescent="0.2">
      <c r="A169" s="227" t="s">
        <v>118</v>
      </c>
      <c r="B169" s="227" t="s">
        <v>1129</v>
      </c>
      <c r="C169" s="227" t="s">
        <v>662</v>
      </c>
      <c r="D169" s="227" t="s">
        <v>334</v>
      </c>
      <c r="E169" s="227" t="s">
        <v>180</v>
      </c>
      <c r="F169" s="227" t="s">
        <v>527</v>
      </c>
      <c r="G169" s="227" t="s">
        <v>1896</v>
      </c>
      <c r="H169" s="227" t="s">
        <v>539</v>
      </c>
      <c r="I169" s="227" t="s">
        <v>230</v>
      </c>
      <c r="J169" s="227" t="s">
        <v>421</v>
      </c>
      <c r="K169" s="241">
        <v>1</v>
      </c>
      <c r="L169" s="227" t="s">
        <v>1913</v>
      </c>
      <c r="M169" s="325">
        <v>2022</v>
      </c>
      <c r="N169" s="332">
        <v>52</v>
      </c>
      <c r="O169" s="333">
        <v>1</v>
      </c>
      <c r="P169" s="328">
        <f t="shared" si="8"/>
        <v>52</v>
      </c>
      <c r="Q169" s="329">
        <v>52</v>
      </c>
      <c r="R169" s="330">
        <f t="shared" si="9"/>
        <v>1</v>
      </c>
      <c r="S169" s="330">
        <f t="shared" si="10"/>
        <v>1</v>
      </c>
      <c r="T169" s="331">
        <f t="shared" si="11"/>
        <v>1</v>
      </c>
      <c r="U169" s="110"/>
    </row>
    <row r="170" spans="1:21" ht="102" x14ac:dyDescent="0.2">
      <c r="A170" s="227" t="s">
        <v>118</v>
      </c>
      <c r="B170" s="227" t="s">
        <v>1129</v>
      </c>
      <c r="C170" s="227" t="s">
        <v>662</v>
      </c>
      <c r="D170" s="227" t="s">
        <v>334</v>
      </c>
      <c r="E170" s="227" t="s">
        <v>180</v>
      </c>
      <c r="F170" s="227" t="s">
        <v>527</v>
      </c>
      <c r="G170" s="227" t="s">
        <v>1896</v>
      </c>
      <c r="H170" s="227" t="s">
        <v>540</v>
      </c>
      <c r="I170" s="227" t="s">
        <v>230</v>
      </c>
      <c r="J170" s="227" t="s">
        <v>421</v>
      </c>
      <c r="K170" s="241">
        <v>1</v>
      </c>
      <c r="L170" s="227" t="s">
        <v>1913</v>
      </c>
      <c r="M170" s="325">
        <v>2022</v>
      </c>
      <c r="N170" s="332">
        <v>52</v>
      </c>
      <c r="O170" s="333">
        <v>1</v>
      </c>
      <c r="P170" s="328">
        <f t="shared" si="8"/>
        <v>52</v>
      </c>
      <c r="Q170" s="329">
        <v>52</v>
      </c>
      <c r="R170" s="330">
        <f t="shared" si="9"/>
        <v>1</v>
      </c>
      <c r="S170" s="330">
        <f t="shared" si="10"/>
        <v>1</v>
      </c>
      <c r="T170" s="331">
        <f t="shared" si="11"/>
        <v>1</v>
      </c>
      <c r="U170" s="110"/>
    </row>
    <row r="171" spans="1:21" ht="102" x14ac:dyDescent="0.2">
      <c r="A171" s="227" t="s">
        <v>118</v>
      </c>
      <c r="B171" s="227" t="s">
        <v>1129</v>
      </c>
      <c r="C171" s="227" t="s">
        <v>662</v>
      </c>
      <c r="D171" s="227" t="s">
        <v>334</v>
      </c>
      <c r="E171" s="227" t="s">
        <v>180</v>
      </c>
      <c r="F171" s="227" t="s">
        <v>527</v>
      </c>
      <c r="G171" s="227" t="s">
        <v>1896</v>
      </c>
      <c r="H171" s="227" t="s">
        <v>501</v>
      </c>
      <c r="I171" s="227" t="s">
        <v>230</v>
      </c>
      <c r="J171" s="227" t="s">
        <v>421</v>
      </c>
      <c r="K171" s="241">
        <v>1</v>
      </c>
      <c r="L171" s="227" t="s">
        <v>1913</v>
      </c>
      <c r="M171" s="325">
        <v>2022</v>
      </c>
      <c r="N171" s="332">
        <v>52</v>
      </c>
      <c r="O171" s="333">
        <v>1</v>
      </c>
      <c r="P171" s="328">
        <f t="shared" si="8"/>
        <v>52</v>
      </c>
      <c r="Q171" s="329">
        <v>52</v>
      </c>
      <c r="R171" s="330">
        <f t="shared" si="9"/>
        <v>1</v>
      </c>
      <c r="S171" s="330">
        <f t="shared" si="10"/>
        <v>1</v>
      </c>
      <c r="T171" s="331">
        <f t="shared" si="11"/>
        <v>1</v>
      </c>
      <c r="U171" s="110"/>
    </row>
    <row r="172" spans="1:21" ht="102" x14ac:dyDescent="0.2">
      <c r="A172" s="227" t="s">
        <v>118</v>
      </c>
      <c r="B172" s="227" t="s">
        <v>1129</v>
      </c>
      <c r="C172" s="227" t="s">
        <v>662</v>
      </c>
      <c r="D172" s="227" t="s">
        <v>334</v>
      </c>
      <c r="E172" s="227" t="s">
        <v>180</v>
      </c>
      <c r="F172" s="227" t="s">
        <v>527</v>
      </c>
      <c r="G172" s="227" t="s">
        <v>1896</v>
      </c>
      <c r="H172" s="227" t="s">
        <v>541</v>
      </c>
      <c r="I172" s="227" t="s">
        <v>230</v>
      </c>
      <c r="J172" s="227" t="s">
        <v>421</v>
      </c>
      <c r="K172" s="241">
        <v>1</v>
      </c>
      <c r="L172" s="227" t="s">
        <v>1914</v>
      </c>
      <c r="M172" s="325">
        <v>2022</v>
      </c>
      <c r="N172" s="332">
        <v>52</v>
      </c>
      <c r="O172" s="333">
        <v>1</v>
      </c>
      <c r="P172" s="328">
        <f t="shared" si="8"/>
        <v>52</v>
      </c>
      <c r="Q172" s="329">
        <v>52</v>
      </c>
      <c r="R172" s="330">
        <f t="shared" si="9"/>
        <v>1</v>
      </c>
      <c r="S172" s="330">
        <f t="shared" si="10"/>
        <v>1</v>
      </c>
      <c r="T172" s="331">
        <f t="shared" si="11"/>
        <v>1</v>
      </c>
      <c r="U172" s="110"/>
    </row>
    <row r="173" spans="1:21" ht="127.5" x14ac:dyDescent="0.2">
      <c r="A173" s="227" t="s">
        <v>118</v>
      </c>
      <c r="B173" s="227" t="s">
        <v>1129</v>
      </c>
      <c r="C173" s="227" t="s">
        <v>662</v>
      </c>
      <c r="D173" s="227" t="s">
        <v>334</v>
      </c>
      <c r="E173" s="227" t="s">
        <v>180</v>
      </c>
      <c r="F173" s="227" t="s">
        <v>527</v>
      </c>
      <c r="G173" s="227" t="s">
        <v>1896</v>
      </c>
      <c r="H173" s="227" t="s">
        <v>542</v>
      </c>
      <c r="I173" s="227" t="s">
        <v>369</v>
      </c>
      <c r="J173" s="227" t="s">
        <v>425</v>
      </c>
      <c r="K173" s="241">
        <v>0.08</v>
      </c>
      <c r="L173" s="227"/>
      <c r="M173" s="325">
        <v>2022</v>
      </c>
      <c r="N173" s="332">
        <v>52</v>
      </c>
      <c r="O173" s="333">
        <v>0.08</v>
      </c>
      <c r="P173" s="328">
        <f t="shared" si="8"/>
        <v>5</v>
      </c>
      <c r="Q173" s="329">
        <v>10</v>
      </c>
      <c r="R173" s="330">
        <f t="shared" si="9"/>
        <v>2</v>
      </c>
      <c r="S173" s="330">
        <f t="shared" si="10"/>
        <v>0.19230769230769232</v>
      </c>
      <c r="T173" s="331">
        <f t="shared" si="11"/>
        <v>1</v>
      </c>
      <c r="U173" s="110" t="s">
        <v>2087</v>
      </c>
    </row>
    <row r="174" spans="1:21" ht="127.5" x14ac:dyDescent="0.2">
      <c r="A174" s="227" t="s">
        <v>118</v>
      </c>
      <c r="B174" s="227" t="s">
        <v>1129</v>
      </c>
      <c r="C174" s="227" t="s">
        <v>662</v>
      </c>
      <c r="D174" s="227" t="s">
        <v>334</v>
      </c>
      <c r="E174" s="227" t="s">
        <v>180</v>
      </c>
      <c r="F174" s="227" t="s">
        <v>527</v>
      </c>
      <c r="G174" s="227" t="s">
        <v>1896</v>
      </c>
      <c r="H174" s="227" t="s">
        <v>543</v>
      </c>
      <c r="I174" s="227" t="s">
        <v>369</v>
      </c>
      <c r="J174" s="227" t="s">
        <v>425</v>
      </c>
      <c r="K174" s="241">
        <v>0.08</v>
      </c>
      <c r="L174" s="227"/>
      <c r="M174" s="325">
        <v>2022</v>
      </c>
      <c r="N174" s="332">
        <v>52</v>
      </c>
      <c r="O174" s="333">
        <v>0.08</v>
      </c>
      <c r="P174" s="328">
        <f t="shared" si="8"/>
        <v>5</v>
      </c>
      <c r="Q174" s="329">
        <v>10</v>
      </c>
      <c r="R174" s="330">
        <f t="shared" si="9"/>
        <v>2</v>
      </c>
      <c r="S174" s="330">
        <f t="shared" si="10"/>
        <v>0.19230769230769232</v>
      </c>
      <c r="T174" s="331">
        <f t="shared" si="11"/>
        <v>1</v>
      </c>
      <c r="U174" s="110" t="s">
        <v>2087</v>
      </c>
    </row>
    <row r="175" spans="1:21" ht="127.5" x14ac:dyDescent="0.2">
      <c r="A175" s="227" t="s">
        <v>118</v>
      </c>
      <c r="B175" s="227" t="s">
        <v>1129</v>
      </c>
      <c r="C175" s="227" t="s">
        <v>662</v>
      </c>
      <c r="D175" s="227" t="s">
        <v>334</v>
      </c>
      <c r="E175" s="227" t="s">
        <v>180</v>
      </c>
      <c r="F175" s="227" t="s">
        <v>527</v>
      </c>
      <c r="G175" s="227" t="s">
        <v>1896</v>
      </c>
      <c r="H175" s="227" t="s">
        <v>544</v>
      </c>
      <c r="I175" s="227" t="s">
        <v>369</v>
      </c>
      <c r="J175" s="227" t="s">
        <v>425</v>
      </c>
      <c r="K175" s="241">
        <v>0.08</v>
      </c>
      <c r="L175" s="227"/>
      <c r="M175" s="325">
        <v>2022</v>
      </c>
      <c r="N175" s="332">
        <v>52</v>
      </c>
      <c r="O175" s="333">
        <v>0.08</v>
      </c>
      <c r="P175" s="328">
        <f t="shared" si="8"/>
        <v>5</v>
      </c>
      <c r="Q175" s="329">
        <v>10</v>
      </c>
      <c r="R175" s="330">
        <f t="shared" si="9"/>
        <v>2</v>
      </c>
      <c r="S175" s="330">
        <f t="shared" si="10"/>
        <v>0.19230769230769232</v>
      </c>
      <c r="T175" s="331">
        <f t="shared" si="11"/>
        <v>1</v>
      </c>
      <c r="U175" s="110" t="s">
        <v>2087</v>
      </c>
    </row>
    <row r="176" spans="1:21" ht="127.5" x14ac:dyDescent="0.2">
      <c r="A176" s="227" t="s">
        <v>118</v>
      </c>
      <c r="B176" s="227" t="s">
        <v>1129</v>
      </c>
      <c r="C176" s="227" t="s">
        <v>662</v>
      </c>
      <c r="D176" s="227" t="s">
        <v>334</v>
      </c>
      <c r="E176" s="227" t="s">
        <v>180</v>
      </c>
      <c r="F176" s="227" t="s">
        <v>527</v>
      </c>
      <c r="G176" s="227" t="s">
        <v>1896</v>
      </c>
      <c r="H176" s="227" t="s">
        <v>545</v>
      </c>
      <c r="I176" s="227" t="s">
        <v>369</v>
      </c>
      <c r="J176" s="227" t="s">
        <v>425</v>
      </c>
      <c r="K176" s="241">
        <v>0.08</v>
      </c>
      <c r="L176" s="227"/>
      <c r="M176" s="325">
        <v>2022</v>
      </c>
      <c r="N176" s="332">
        <v>52</v>
      </c>
      <c r="O176" s="333">
        <v>0.08</v>
      </c>
      <c r="P176" s="328">
        <f t="shared" si="8"/>
        <v>5</v>
      </c>
      <c r="Q176" s="329">
        <v>10</v>
      </c>
      <c r="R176" s="330">
        <f t="shared" si="9"/>
        <v>2</v>
      </c>
      <c r="S176" s="330">
        <f t="shared" si="10"/>
        <v>0.19230769230769232</v>
      </c>
      <c r="T176" s="331">
        <f t="shared" si="11"/>
        <v>1</v>
      </c>
      <c r="U176" s="110" t="s">
        <v>2087</v>
      </c>
    </row>
    <row r="177" spans="1:21" ht="127.5" x14ac:dyDescent="0.2">
      <c r="A177" s="227" t="s">
        <v>118</v>
      </c>
      <c r="B177" s="227" t="s">
        <v>1129</v>
      </c>
      <c r="C177" s="227" t="s">
        <v>662</v>
      </c>
      <c r="D177" s="227" t="s">
        <v>334</v>
      </c>
      <c r="E177" s="227" t="s">
        <v>180</v>
      </c>
      <c r="F177" s="227" t="s">
        <v>527</v>
      </c>
      <c r="G177" s="227" t="s">
        <v>1896</v>
      </c>
      <c r="H177" s="227" t="s">
        <v>546</v>
      </c>
      <c r="I177" s="227" t="s">
        <v>369</v>
      </c>
      <c r="J177" s="227" t="s">
        <v>425</v>
      </c>
      <c r="K177" s="241">
        <v>0.08</v>
      </c>
      <c r="L177" s="227"/>
      <c r="M177" s="325">
        <v>2022</v>
      </c>
      <c r="N177" s="332">
        <v>52</v>
      </c>
      <c r="O177" s="333">
        <v>0.08</v>
      </c>
      <c r="P177" s="328">
        <f t="shared" si="8"/>
        <v>5</v>
      </c>
      <c r="Q177" s="329">
        <v>10</v>
      </c>
      <c r="R177" s="330">
        <f t="shared" si="9"/>
        <v>2</v>
      </c>
      <c r="S177" s="330">
        <f t="shared" si="10"/>
        <v>0.19230769230769232</v>
      </c>
      <c r="T177" s="331">
        <f t="shared" si="11"/>
        <v>1</v>
      </c>
      <c r="U177" s="110" t="s">
        <v>2087</v>
      </c>
    </row>
    <row r="178" spans="1:21" ht="127.5" x14ac:dyDescent="0.2">
      <c r="A178" s="227" t="s">
        <v>118</v>
      </c>
      <c r="B178" s="227" t="s">
        <v>1129</v>
      </c>
      <c r="C178" s="227" t="s">
        <v>662</v>
      </c>
      <c r="D178" s="227" t="s">
        <v>334</v>
      </c>
      <c r="E178" s="227" t="s">
        <v>180</v>
      </c>
      <c r="F178" s="227" t="s">
        <v>527</v>
      </c>
      <c r="G178" s="227" t="s">
        <v>1896</v>
      </c>
      <c r="H178" s="227" t="s">
        <v>547</v>
      </c>
      <c r="I178" s="227" t="s">
        <v>369</v>
      </c>
      <c r="J178" s="227" t="s">
        <v>425</v>
      </c>
      <c r="K178" s="241">
        <v>0.08</v>
      </c>
      <c r="L178" s="227"/>
      <c r="M178" s="325">
        <v>2022</v>
      </c>
      <c r="N178" s="332">
        <v>52</v>
      </c>
      <c r="O178" s="333">
        <v>0.08</v>
      </c>
      <c r="P178" s="328">
        <f t="shared" si="8"/>
        <v>5</v>
      </c>
      <c r="Q178" s="329">
        <v>10</v>
      </c>
      <c r="R178" s="330">
        <f t="shared" si="9"/>
        <v>2</v>
      </c>
      <c r="S178" s="330">
        <f t="shared" si="10"/>
        <v>0.19230769230769232</v>
      </c>
      <c r="T178" s="331">
        <f t="shared" si="11"/>
        <v>1</v>
      </c>
      <c r="U178" s="110" t="s">
        <v>2087</v>
      </c>
    </row>
    <row r="179" spans="1:21" ht="102" x14ac:dyDescent="0.2">
      <c r="A179" s="227" t="s">
        <v>118</v>
      </c>
      <c r="B179" s="227" t="s">
        <v>1129</v>
      </c>
      <c r="C179" s="227" t="s">
        <v>662</v>
      </c>
      <c r="D179" s="227" t="s">
        <v>334</v>
      </c>
      <c r="E179" s="227" t="s">
        <v>180</v>
      </c>
      <c r="F179" s="227" t="s">
        <v>527</v>
      </c>
      <c r="G179" s="227" t="s">
        <v>1896</v>
      </c>
      <c r="H179" s="227" t="s">
        <v>548</v>
      </c>
      <c r="I179" s="227" t="s">
        <v>230</v>
      </c>
      <c r="J179" s="227" t="s">
        <v>421</v>
      </c>
      <c r="K179" s="241">
        <v>1</v>
      </c>
      <c r="L179" s="227" t="s">
        <v>1914</v>
      </c>
      <c r="M179" s="325">
        <v>2022</v>
      </c>
      <c r="N179" s="332">
        <v>52</v>
      </c>
      <c r="O179" s="333">
        <v>1</v>
      </c>
      <c r="P179" s="328">
        <f t="shared" si="8"/>
        <v>52</v>
      </c>
      <c r="Q179" s="329">
        <v>52</v>
      </c>
      <c r="R179" s="330">
        <f t="shared" si="9"/>
        <v>1</v>
      </c>
      <c r="S179" s="330">
        <f t="shared" si="10"/>
        <v>1</v>
      </c>
      <c r="T179" s="331">
        <f t="shared" si="11"/>
        <v>1</v>
      </c>
      <c r="U179" s="110"/>
    </row>
    <row r="180" spans="1:21" ht="127.5" x14ac:dyDescent="0.2">
      <c r="A180" s="227" t="s">
        <v>118</v>
      </c>
      <c r="B180" s="227" t="s">
        <v>1129</v>
      </c>
      <c r="C180" s="227" t="s">
        <v>662</v>
      </c>
      <c r="D180" s="227" t="s">
        <v>334</v>
      </c>
      <c r="E180" s="227" t="s">
        <v>180</v>
      </c>
      <c r="F180" s="227" t="s">
        <v>527</v>
      </c>
      <c r="G180" s="227" t="s">
        <v>1896</v>
      </c>
      <c r="H180" s="227" t="s">
        <v>549</v>
      </c>
      <c r="I180" s="227" t="s">
        <v>369</v>
      </c>
      <c r="J180" s="227" t="s">
        <v>425</v>
      </c>
      <c r="K180" s="241">
        <v>0.08</v>
      </c>
      <c r="L180" s="227"/>
      <c r="M180" s="325">
        <v>2022</v>
      </c>
      <c r="N180" s="332">
        <v>52</v>
      </c>
      <c r="O180" s="333">
        <v>0.08</v>
      </c>
      <c r="P180" s="328">
        <f t="shared" si="8"/>
        <v>5</v>
      </c>
      <c r="Q180" s="329">
        <v>10</v>
      </c>
      <c r="R180" s="330">
        <f t="shared" si="9"/>
        <v>2</v>
      </c>
      <c r="S180" s="330">
        <f t="shared" si="10"/>
        <v>0.19230769230769232</v>
      </c>
      <c r="T180" s="331">
        <f t="shared" si="11"/>
        <v>1</v>
      </c>
      <c r="U180" s="110" t="s">
        <v>2087</v>
      </c>
    </row>
    <row r="181" spans="1:21" ht="127.5" x14ac:dyDescent="0.2">
      <c r="A181" s="227" t="s">
        <v>118</v>
      </c>
      <c r="B181" s="227" t="s">
        <v>1129</v>
      </c>
      <c r="C181" s="227" t="s">
        <v>662</v>
      </c>
      <c r="D181" s="227" t="s">
        <v>334</v>
      </c>
      <c r="E181" s="227" t="s">
        <v>180</v>
      </c>
      <c r="F181" s="227" t="s">
        <v>527</v>
      </c>
      <c r="G181" s="227" t="s">
        <v>1896</v>
      </c>
      <c r="H181" s="227" t="s">
        <v>581</v>
      </c>
      <c r="I181" s="227" t="s">
        <v>367</v>
      </c>
      <c r="J181" s="227" t="s">
        <v>425</v>
      </c>
      <c r="K181" s="241">
        <v>0.08</v>
      </c>
      <c r="L181" s="227"/>
      <c r="M181" s="325">
        <v>2022</v>
      </c>
      <c r="N181" s="332">
        <v>52</v>
      </c>
      <c r="O181" s="333">
        <v>0.08</v>
      </c>
      <c r="P181" s="328">
        <f t="shared" si="8"/>
        <v>5</v>
      </c>
      <c r="Q181" s="329">
        <v>10</v>
      </c>
      <c r="R181" s="330">
        <f t="shared" si="9"/>
        <v>2</v>
      </c>
      <c r="S181" s="330">
        <f t="shared" si="10"/>
        <v>0.19230769230769232</v>
      </c>
      <c r="T181" s="331">
        <f t="shared" si="11"/>
        <v>1</v>
      </c>
      <c r="U181" s="163" t="s">
        <v>2083</v>
      </c>
    </row>
    <row r="182" spans="1:21" ht="102" x14ac:dyDescent="0.2">
      <c r="A182" s="227" t="s">
        <v>118</v>
      </c>
      <c r="B182" s="227" t="s">
        <v>1129</v>
      </c>
      <c r="C182" s="227" t="s">
        <v>662</v>
      </c>
      <c r="D182" s="227" t="s">
        <v>334</v>
      </c>
      <c r="E182" s="227" t="s">
        <v>180</v>
      </c>
      <c r="F182" s="227" t="s">
        <v>527</v>
      </c>
      <c r="G182" s="227" t="s">
        <v>1896</v>
      </c>
      <c r="H182" s="227" t="s">
        <v>552</v>
      </c>
      <c r="I182" s="227" t="s">
        <v>230</v>
      </c>
      <c r="J182" s="227" t="s">
        <v>421</v>
      </c>
      <c r="K182" s="241">
        <v>1</v>
      </c>
      <c r="L182" s="227" t="s">
        <v>1913</v>
      </c>
      <c r="M182" s="325">
        <v>2022</v>
      </c>
      <c r="N182" s="332">
        <v>52</v>
      </c>
      <c r="O182" s="333">
        <v>1</v>
      </c>
      <c r="P182" s="328">
        <f t="shared" si="8"/>
        <v>52</v>
      </c>
      <c r="Q182" s="329">
        <v>52</v>
      </c>
      <c r="R182" s="330">
        <f t="shared" si="9"/>
        <v>1</v>
      </c>
      <c r="S182" s="330">
        <f t="shared" si="10"/>
        <v>1</v>
      </c>
      <c r="T182" s="331">
        <f t="shared" si="11"/>
        <v>1</v>
      </c>
      <c r="U182" s="110"/>
    </row>
    <row r="183" spans="1:21" ht="102" x14ac:dyDescent="0.2">
      <c r="A183" s="227" t="s">
        <v>118</v>
      </c>
      <c r="B183" s="227" t="s">
        <v>1129</v>
      </c>
      <c r="C183" s="227" t="s">
        <v>662</v>
      </c>
      <c r="D183" s="227" t="s">
        <v>334</v>
      </c>
      <c r="E183" s="227" t="s">
        <v>180</v>
      </c>
      <c r="F183" s="227" t="s">
        <v>527</v>
      </c>
      <c r="G183" s="227" t="s">
        <v>1896</v>
      </c>
      <c r="H183" s="227" t="s">
        <v>553</v>
      </c>
      <c r="I183" s="227" t="s">
        <v>230</v>
      </c>
      <c r="J183" s="227" t="s">
        <v>421</v>
      </c>
      <c r="K183" s="241">
        <v>1</v>
      </c>
      <c r="L183" s="227" t="s">
        <v>1913</v>
      </c>
      <c r="M183" s="325">
        <v>2022</v>
      </c>
      <c r="N183" s="332">
        <v>52</v>
      </c>
      <c r="O183" s="333">
        <v>1</v>
      </c>
      <c r="P183" s="328">
        <f t="shared" si="8"/>
        <v>52</v>
      </c>
      <c r="Q183" s="329">
        <v>52</v>
      </c>
      <c r="R183" s="330">
        <f t="shared" si="9"/>
        <v>1</v>
      </c>
      <c r="S183" s="330">
        <f t="shared" si="10"/>
        <v>1</v>
      </c>
      <c r="T183" s="331">
        <f t="shared" si="11"/>
        <v>1</v>
      </c>
      <c r="U183" s="110"/>
    </row>
    <row r="184" spans="1:21" ht="127.5" x14ac:dyDescent="0.2">
      <c r="A184" s="227" t="s">
        <v>118</v>
      </c>
      <c r="B184" s="227" t="s">
        <v>1129</v>
      </c>
      <c r="C184" s="227" t="s">
        <v>662</v>
      </c>
      <c r="D184" s="227" t="s">
        <v>334</v>
      </c>
      <c r="E184" s="227" t="s">
        <v>180</v>
      </c>
      <c r="F184" s="227" t="s">
        <v>527</v>
      </c>
      <c r="G184" s="227" t="s">
        <v>1896</v>
      </c>
      <c r="H184" s="227" t="s">
        <v>554</v>
      </c>
      <c r="I184" s="227" t="s">
        <v>369</v>
      </c>
      <c r="J184" s="227" t="s">
        <v>425</v>
      </c>
      <c r="K184" s="241">
        <v>0.08</v>
      </c>
      <c r="L184" s="227"/>
      <c r="M184" s="325">
        <v>2022</v>
      </c>
      <c r="N184" s="332">
        <v>52</v>
      </c>
      <c r="O184" s="333">
        <v>0.08</v>
      </c>
      <c r="P184" s="328">
        <f t="shared" si="8"/>
        <v>5</v>
      </c>
      <c r="Q184" s="329">
        <v>10</v>
      </c>
      <c r="R184" s="330">
        <f t="shared" si="9"/>
        <v>2</v>
      </c>
      <c r="S184" s="330">
        <f t="shared" si="10"/>
        <v>0.19230769230769232</v>
      </c>
      <c r="T184" s="331">
        <f t="shared" si="11"/>
        <v>1</v>
      </c>
      <c r="U184" s="110" t="s">
        <v>2087</v>
      </c>
    </row>
    <row r="185" spans="1:21" ht="127.5" x14ac:dyDescent="0.2">
      <c r="A185" s="227" t="s">
        <v>118</v>
      </c>
      <c r="B185" s="227" t="s">
        <v>1129</v>
      </c>
      <c r="C185" s="227" t="s">
        <v>662</v>
      </c>
      <c r="D185" s="227" t="s">
        <v>334</v>
      </c>
      <c r="E185" s="227" t="s">
        <v>180</v>
      </c>
      <c r="F185" s="227" t="s">
        <v>560</v>
      </c>
      <c r="G185" s="227" t="s">
        <v>1896</v>
      </c>
      <c r="H185" s="227" t="s">
        <v>566</v>
      </c>
      <c r="I185" s="227" t="s">
        <v>369</v>
      </c>
      <c r="J185" s="227" t="s">
        <v>425</v>
      </c>
      <c r="K185" s="241">
        <v>0.08</v>
      </c>
      <c r="L185" s="227"/>
      <c r="M185" s="325">
        <v>2022</v>
      </c>
      <c r="N185" s="332">
        <v>52</v>
      </c>
      <c r="O185" s="333">
        <v>0.08</v>
      </c>
      <c r="P185" s="328">
        <f t="shared" si="8"/>
        <v>5</v>
      </c>
      <c r="Q185" s="329">
        <v>10</v>
      </c>
      <c r="R185" s="330">
        <f t="shared" si="9"/>
        <v>2</v>
      </c>
      <c r="S185" s="330">
        <f t="shared" si="10"/>
        <v>0.19230769230769232</v>
      </c>
      <c r="T185" s="331">
        <f t="shared" si="11"/>
        <v>1</v>
      </c>
      <c r="U185" s="110" t="s">
        <v>2087</v>
      </c>
    </row>
    <row r="186" spans="1:21" ht="127.5" x14ac:dyDescent="0.2">
      <c r="A186" s="227" t="s">
        <v>118</v>
      </c>
      <c r="B186" s="227" t="s">
        <v>1129</v>
      </c>
      <c r="C186" s="227" t="s">
        <v>662</v>
      </c>
      <c r="D186" s="227" t="s">
        <v>334</v>
      </c>
      <c r="E186" s="227" t="s">
        <v>180</v>
      </c>
      <c r="F186" s="227" t="s">
        <v>527</v>
      </c>
      <c r="G186" s="227" t="s">
        <v>1896</v>
      </c>
      <c r="H186" s="227" t="s">
        <v>555</v>
      </c>
      <c r="I186" s="227" t="s">
        <v>367</v>
      </c>
      <c r="J186" s="227" t="s">
        <v>425</v>
      </c>
      <c r="K186" s="241">
        <v>0.08</v>
      </c>
      <c r="L186" s="227"/>
      <c r="M186" s="325">
        <v>2022</v>
      </c>
      <c r="N186" s="332">
        <v>52</v>
      </c>
      <c r="O186" s="333">
        <v>0.08</v>
      </c>
      <c r="P186" s="328">
        <f t="shared" si="8"/>
        <v>5</v>
      </c>
      <c r="Q186" s="329">
        <v>10</v>
      </c>
      <c r="R186" s="330">
        <f t="shared" si="9"/>
        <v>2</v>
      </c>
      <c r="S186" s="330">
        <f t="shared" si="10"/>
        <v>0.19230769230769232</v>
      </c>
      <c r="T186" s="331">
        <f t="shared" si="11"/>
        <v>1</v>
      </c>
      <c r="U186" s="163" t="s">
        <v>2083</v>
      </c>
    </row>
    <row r="187" spans="1:21" ht="102" x14ac:dyDescent="0.2">
      <c r="A187" s="227" t="s">
        <v>118</v>
      </c>
      <c r="B187" s="227" t="s">
        <v>1129</v>
      </c>
      <c r="C187" s="227" t="s">
        <v>662</v>
      </c>
      <c r="D187" s="227" t="s">
        <v>334</v>
      </c>
      <c r="E187" s="227" t="s">
        <v>180</v>
      </c>
      <c r="F187" s="227" t="s">
        <v>527</v>
      </c>
      <c r="G187" s="227" t="s">
        <v>1896</v>
      </c>
      <c r="H187" s="227" t="s">
        <v>1915</v>
      </c>
      <c r="I187" s="227" t="s">
        <v>367</v>
      </c>
      <c r="J187" s="227" t="s">
        <v>425</v>
      </c>
      <c r="K187" s="241">
        <v>0.08</v>
      </c>
      <c r="L187" s="227"/>
      <c r="M187" s="325">
        <v>2022</v>
      </c>
      <c r="N187" s="332">
        <v>52</v>
      </c>
      <c r="O187" s="333">
        <v>0</v>
      </c>
      <c r="P187" s="328">
        <f t="shared" si="8"/>
        <v>0</v>
      </c>
      <c r="Q187" s="329"/>
      <c r="R187" s="330" t="e">
        <f t="shared" si="9"/>
        <v>#DIV/0!</v>
      </c>
      <c r="S187" s="330">
        <f t="shared" si="10"/>
        <v>0</v>
      </c>
      <c r="T187" s="331">
        <f t="shared" si="11"/>
        <v>0</v>
      </c>
      <c r="U187" s="178" t="s">
        <v>2084</v>
      </c>
    </row>
    <row r="188" spans="1:21" ht="127.5" x14ac:dyDescent="0.2">
      <c r="A188" s="227" t="s">
        <v>118</v>
      </c>
      <c r="B188" s="227" t="s">
        <v>1129</v>
      </c>
      <c r="C188" s="227" t="s">
        <v>662</v>
      </c>
      <c r="D188" s="227" t="s">
        <v>334</v>
      </c>
      <c r="E188" s="227" t="s">
        <v>180</v>
      </c>
      <c r="F188" s="227" t="s">
        <v>527</v>
      </c>
      <c r="G188" s="227" t="s">
        <v>1896</v>
      </c>
      <c r="H188" s="227" t="s">
        <v>557</v>
      </c>
      <c r="I188" s="227" t="s">
        <v>369</v>
      </c>
      <c r="J188" s="227" t="s">
        <v>425</v>
      </c>
      <c r="K188" s="241">
        <v>0.08</v>
      </c>
      <c r="L188" s="227"/>
      <c r="M188" s="325">
        <v>2022</v>
      </c>
      <c r="N188" s="332">
        <v>52</v>
      </c>
      <c r="O188" s="333">
        <v>0.08</v>
      </c>
      <c r="P188" s="328">
        <f t="shared" si="8"/>
        <v>5</v>
      </c>
      <c r="Q188" s="329">
        <v>10</v>
      </c>
      <c r="R188" s="330">
        <f t="shared" si="9"/>
        <v>2</v>
      </c>
      <c r="S188" s="330">
        <f t="shared" si="10"/>
        <v>0.19230769230769232</v>
      </c>
      <c r="T188" s="331">
        <f t="shared" si="11"/>
        <v>1</v>
      </c>
      <c r="U188" s="110" t="s">
        <v>2087</v>
      </c>
    </row>
    <row r="189" spans="1:21" ht="127.5" x14ac:dyDescent="0.2">
      <c r="A189" s="227" t="s">
        <v>118</v>
      </c>
      <c r="B189" s="227" t="s">
        <v>1129</v>
      </c>
      <c r="C189" s="227" t="s">
        <v>662</v>
      </c>
      <c r="D189" s="227" t="s">
        <v>334</v>
      </c>
      <c r="E189" s="227" t="s">
        <v>180</v>
      </c>
      <c r="F189" s="227" t="s">
        <v>527</v>
      </c>
      <c r="G189" s="227" t="s">
        <v>1897</v>
      </c>
      <c r="H189" s="227" t="s">
        <v>526</v>
      </c>
      <c r="I189" s="227" t="s">
        <v>367</v>
      </c>
      <c r="J189" s="227" t="s">
        <v>425</v>
      </c>
      <c r="K189" s="241">
        <v>0.05</v>
      </c>
      <c r="L189" s="227"/>
      <c r="M189" s="325">
        <v>2022</v>
      </c>
      <c r="N189" s="332">
        <v>49</v>
      </c>
      <c r="O189" s="333">
        <v>0.05</v>
      </c>
      <c r="P189" s="328">
        <f t="shared" si="8"/>
        <v>3</v>
      </c>
      <c r="Q189" s="329">
        <v>17</v>
      </c>
      <c r="R189" s="330">
        <f t="shared" si="9"/>
        <v>5.666666666666667</v>
      </c>
      <c r="S189" s="330">
        <f t="shared" si="10"/>
        <v>0.34693877551020408</v>
      </c>
      <c r="T189" s="331">
        <f t="shared" si="11"/>
        <v>1</v>
      </c>
      <c r="U189" s="163" t="s">
        <v>2083</v>
      </c>
    </row>
    <row r="190" spans="1:21" ht="102" x14ac:dyDescent="0.2">
      <c r="A190" s="227" t="s">
        <v>118</v>
      </c>
      <c r="B190" s="227" t="s">
        <v>1129</v>
      </c>
      <c r="C190" s="227" t="s">
        <v>662</v>
      </c>
      <c r="D190" s="227" t="s">
        <v>334</v>
      </c>
      <c r="E190" s="227" t="s">
        <v>180</v>
      </c>
      <c r="F190" s="227" t="s">
        <v>527</v>
      </c>
      <c r="G190" s="227" t="s">
        <v>1897</v>
      </c>
      <c r="H190" s="227" t="s">
        <v>506</v>
      </c>
      <c r="I190" s="227" t="s">
        <v>1332</v>
      </c>
      <c r="J190" s="227" t="s">
        <v>421</v>
      </c>
      <c r="K190" s="241">
        <v>1</v>
      </c>
      <c r="L190" s="227"/>
      <c r="M190" s="325">
        <v>2022</v>
      </c>
      <c r="N190" s="332">
        <v>49</v>
      </c>
      <c r="O190" s="333">
        <v>1</v>
      </c>
      <c r="P190" s="328">
        <f t="shared" si="8"/>
        <v>49</v>
      </c>
      <c r="Q190" s="329">
        <v>49</v>
      </c>
      <c r="R190" s="330">
        <f t="shared" si="9"/>
        <v>1</v>
      </c>
      <c r="S190" s="330">
        <f t="shared" si="10"/>
        <v>1</v>
      </c>
      <c r="T190" s="331">
        <f t="shared" si="11"/>
        <v>1</v>
      </c>
      <c r="U190" s="110"/>
    </row>
    <row r="191" spans="1:21" ht="127.5" x14ac:dyDescent="0.2">
      <c r="A191" s="227" t="s">
        <v>118</v>
      </c>
      <c r="B191" s="227" t="s">
        <v>1129</v>
      </c>
      <c r="C191" s="227" t="s">
        <v>662</v>
      </c>
      <c r="D191" s="227" t="s">
        <v>334</v>
      </c>
      <c r="E191" s="227" t="s">
        <v>180</v>
      </c>
      <c r="F191" s="227" t="s">
        <v>560</v>
      </c>
      <c r="G191" s="227" t="s">
        <v>1897</v>
      </c>
      <c r="H191" s="227" t="s">
        <v>559</v>
      </c>
      <c r="I191" s="227" t="s">
        <v>369</v>
      </c>
      <c r="J191" s="227" t="s">
        <v>425</v>
      </c>
      <c r="K191" s="241">
        <v>0.05</v>
      </c>
      <c r="L191" s="227"/>
      <c r="M191" s="325">
        <v>2022</v>
      </c>
      <c r="N191" s="332">
        <v>49</v>
      </c>
      <c r="O191" s="333">
        <v>0.05</v>
      </c>
      <c r="P191" s="328">
        <f t="shared" si="8"/>
        <v>3</v>
      </c>
      <c r="Q191" s="329">
        <v>17</v>
      </c>
      <c r="R191" s="330">
        <f t="shared" si="9"/>
        <v>5.666666666666667</v>
      </c>
      <c r="S191" s="330">
        <f t="shared" si="10"/>
        <v>0.34693877551020408</v>
      </c>
      <c r="T191" s="331">
        <f t="shared" si="11"/>
        <v>1</v>
      </c>
      <c r="U191" s="110" t="s">
        <v>2087</v>
      </c>
    </row>
    <row r="192" spans="1:21" ht="127.5" x14ac:dyDescent="0.2">
      <c r="A192" s="227" t="s">
        <v>118</v>
      </c>
      <c r="B192" s="227" t="s">
        <v>1129</v>
      </c>
      <c r="C192" s="227" t="s">
        <v>662</v>
      </c>
      <c r="D192" s="227" t="s">
        <v>334</v>
      </c>
      <c r="E192" s="227" t="s">
        <v>180</v>
      </c>
      <c r="F192" s="227" t="s">
        <v>560</v>
      </c>
      <c r="G192" s="227" t="s">
        <v>1897</v>
      </c>
      <c r="H192" s="227" t="s">
        <v>561</v>
      </c>
      <c r="I192" s="227" t="s">
        <v>369</v>
      </c>
      <c r="J192" s="227" t="s">
        <v>425</v>
      </c>
      <c r="K192" s="241">
        <v>0.05</v>
      </c>
      <c r="L192" s="227"/>
      <c r="M192" s="325">
        <v>2022</v>
      </c>
      <c r="N192" s="332">
        <v>49</v>
      </c>
      <c r="O192" s="333">
        <v>0.05</v>
      </c>
      <c r="P192" s="328">
        <f t="shared" si="8"/>
        <v>3</v>
      </c>
      <c r="Q192" s="329">
        <v>17</v>
      </c>
      <c r="R192" s="330">
        <f t="shared" si="9"/>
        <v>5.666666666666667</v>
      </c>
      <c r="S192" s="330">
        <f t="shared" si="10"/>
        <v>0.34693877551020408</v>
      </c>
      <c r="T192" s="331">
        <f t="shared" si="11"/>
        <v>1</v>
      </c>
      <c r="U192" s="110" t="s">
        <v>2087</v>
      </c>
    </row>
    <row r="193" spans="1:21" ht="127.5" x14ac:dyDescent="0.2">
      <c r="A193" s="227" t="s">
        <v>118</v>
      </c>
      <c r="B193" s="227" t="s">
        <v>1129</v>
      </c>
      <c r="C193" s="227" t="s">
        <v>662</v>
      </c>
      <c r="D193" s="227" t="s">
        <v>334</v>
      </c>
      <c r="E193" s="227" t="s">
        <v>180</v>
      </c>
      <c r="F193" s="227" t="s">
        <v>560</v>
      </c>
      <c r="G193" s="227" t="s">
        <v>1897</v>
      </c>
      <c r="H193" s="227" t="s">
        <v>562</v>
      </c>
      <c r="I193" s="227" t="s">
        <v>369</v>
      </c>
      <c r="J193" s="227" t="s">
        <v>425</v>
      </c>
      <c r="K193" s="241">
        <v>0.05</v>
      </c>
      <c r="L193" s="227"/>
      <c r="M193" s="325">
        <v>2022</v>
      </c>
      <c r="N193" s="332">
        <v>49</v>
      </c>
      <c r="O193" s="333">
        <v>0.05</v>
      </c>
      <c r="P193" s="328">
        <f t="shared" si="8"/>
        <v>3</v>
      </c>
      <c r="Q193" s="329">
        <v>17</v>
      </c>
      <c r="R193" s="330">
        <f t="shared" si="9"/>
        <v>5.666666666666667</v>
      </c>
      <c r="S193" s="330">
        <f t="shared" si="10"/>
        <v>0.34693877551020408</v>
      </c>
      <c r="T193" s="331">
        <f t="shared" si="11"/>
        <v>1</v>
      </c>
      <c r="U193" s="110" t="s">
        <v>2087</v>
      </c>
    </row>
    <row r="194" spans="1:21" ht="127.5" x14ac:dyDescent="0.2">
      <c r="A194" s="227" t="s">
        <v>118</v>
      </c>
      <c r="B194" s="227" t="s">
        <v>1129</v>
      </c>
      <c r="C194" s="227" t="s">
        <v>662</v>
      </c>
      <c r="D194" s="227" t="s">
        <v>334</v>
      </c>
      <c r="E194" s="227" t="s">
        <v>180</v>
      </c>
      <c r="F194" s="227" t="s">
        <v>560</v>
      </c>
      <c r="G194" s="227" t="s">
        <v>1897</v>
      </c>
      <c r="H194" s="227" t="s">
        <v>563</v>
      </c>
      <c r="I194" s="227" t="s">
        <v>369</v>
      </c>
      <c r="J194" s="227" t="s">
        <v>425</v>
      </c>
      <c r="K194" s="241">
        <v>0.05</v>
      </c>
      <c r="L194" s="227"/>
      <c r="M194" s="325">
        <v>2022</v>
      </c>
      <c r="N194" s="332">
        <v>49</v>
      </c>
      <c r="O194" s="333">
        <v>0.05</v>
      </c>
      <c r="P194" s="328">
        <f t="shared" si="8"/>
        <v>3</v>
      </c>
      <c r="Q194" s="329">
        <v>17</v>
      </c>
      <c r="R194" s="330">
        <f t="shared" si="9"/>
        <v>5.666666666666667</v>
      </c>
      <c r="S194" s="330">
        <f t="shared" si="10"/>
        <v>0.34693877551020408</v>
      </c>
      <c r="T194" s="331">
        <f t="shared" si="11"/>
        <v>1</v>
      </c>
      <c r="U194" s="110" t="s">
        <v>2087</v>
      </c>
    </row>
    <row r="195" spans="1:21" ht="127.5" x14ac:dyDescent="0.2">
      <c r="A195" s="227" t="s">
        <v>118</v>
      </c>
      <c r="B195" s="227" t="s">
        <v>1129</v>
      </c>
      <c r="C195" s="227" t="s">
        <v>662</v>
      </c>
      <c r="D195" s="227" t="s">
        <v>334</v>
      </c>
      <c r="E195" s="227" t="s">
        <v>180</v>
      </c>
      <c r="F195" s="227" t="s">
        <v>560</v>
      </c>
      <c r="G195" s="227" t="s">
        <v>1897</v>
      </c>
      <c r="H195" s="227" t="s">
        <v>564</v>
      </c>
      <c r="I195" s="227" t="s">
        <v>369</v>
      </c>
      <c r="J195" s="227" t="s">
        <v>425</v>
      </c>
      <c r="K195" s="241">
        <v>0.05</v>
      </c>
      <c r="L195" s="227"/>
      <c r="M195" s="325">
        <v>2022</v>
      </c>
      <c r="N195" s="332">
        <v>49</v>
      </c>
      <c r="O195" s="333">
        <v>0.05</v>
      </c>
      <c r="P195" s="328">
        <f t="shared" si="8"/>
        <v>3</v>
      </c>
      <c r="Q195" s="329">
        <v>17</v>
      </c>
      <c r="R195" s="330">
        <f t="shared" si="9"/>
        <v>5.666666666666667</v>
      </c>
      <c r="S195" s="330">
        <f t="shared" si="10"/>
        <v>0.34693877551020408</v>
      </c>
      <c r="T195" s="331">
        <f t="shared" si="11"/>
        <v>1</v>
      </c>
      <c r="U195" s="110" t="s">
        <v>2087</v>
      </c>
    </row>
    <row r="196" spans="1:21" ht="127.5" x14ac:dyDescent="0.2">
      <c r="A196" s="227" t="s">
        <v>118</v>
      </c>
      <c r="B196" s="227" t="s">
        <v>1129</v>
      </c>
      <c r="C196" s="227" t="s">
        <v>662</v>
      </c>
      <c r="D196" s="227" t="s">
        <v>334</v>
      </c>
      <c r="E196" s="227" t="s">
        <v>180</v>
      </c>
      <c r="F196" s="227" t="s">
        <v>527</v>
      </c>
      <c r="G196" s="227" t="s">
        <v>1897</v>
      </c>
      <c r="H196" s="227" t="s">
        <v>530</v>
      </c>
      <c r="I196" s="227" t="s">
        <v>369</v>
      </c>
      <c r="J196" s="227" t="s">
        <v>425</v>
      </c>
      <c r="K196" s="241">
        <v>0.05</v>
      </c>
      <c r="L196" s="227"/>
      <c r="M196" s="325">
        <v>2022</v>
      </c>
      <c r="N196" s="332">
        <v>49</v>
      </c>
      <c r="O196" s="333">
        <v>0.05</v>
      </c>
      <c r="P196" s="328">
        <f t="shared" si="8"/>
        <v>3</v>
      </c>
      <c r="Q196" s="329">
        <v>17</v>
      </c>
      <c r="R196" s="330">
        <f t="shared" si="9"/>
        <v>5.666666666666667</v>
      </c>
      <c r="S196" s="330">
        <f t="shared" si="10"/>
        <v>0.34693877551020408</v>
      </c>
      <c r="T196" s="331">
        <f t="shared" si="11"/>
        <v>1</v>
      </c>
      <c r="U196" s="110" t="s">
        <v>2087</v>
      </c>
    </row>
    <row r="197" spans="1:21" ht="127.5" x14ac:dyDescent="0.2">
      <c r="A197" s="227" t="s">
        <v>118</v>
      </c>
      <c r="B197" s="227" t="s">
        <v>1129</v>
      </c>
      <c r="C197" s="227" t="s">
        <v>662</v>
      </c>
      <c r="D197" s="227" t="s">
        <v>334</v>
      </c>
      <c r="E197" s="227" t="s">
        <v>180</v>
      </c>
      <c r="F197" s="227" t="s">
        <v>527</v>
      </c>
      <c r="G197" s="227" t="s">
        <v>1897</v>
      </c>
      <c r="H197" s="227" t="s">
        <v>531</v>
      </c>
      <c r="I197" s="227" t="s">
        <v>369</v>
      </c>
      <c r="J197" s="227" t="s">
        <v>425</v>
      </c>
      <c r="K197" s="241">
        <v>0.05</v>
      </c>
      <c r="L197" s="227"/>
      <c r="M197" s="325">
        <v>2022</v>
      </c>
      <c r="N197" s="332">
        <v>49</v>
      </c>
      <c r="O197" s="333">
        <v>0.05</v>
      </c>
      <c r="P197" s="328">
        <f t="shared" ref="P197:P260" si="12">ROUNDUP(N197*O197,0)</f>
        <v>3</v>
      </c>
      <c r="Q197" s="329">
        <v>17</v>
      </c>
      <c r="R197" s="330">
        <f t="shared" ref="R197:R260" si="13">Q197/P197</f>
        <v>5.666666666666667</v>
      </c>
      <c r="S197" s="330">
        <f t="shared" ref="S197:S260" si="14">Q197/N197</f>
        <v>0.34693877551020408</v>
      </c>
      <c r="T197" s="331">
        <f t="shared" ref="T197:T260" si="15">O197/K197</f>
        <v>1</v>
      </c>
      <c r="U197" s="110" t="s">
        <v>2087</v>
      </c>
    </row>
    <row r="198" spans="1:21" ht="127.5" x14ac:dyDescent="0.2">
      <c r="A198" s="227" t="s">
        <v>118</v>
      </c>
      <c r="B198" s="227" t="s">
        <v>1129</v>
      </c>
      <c r="C198" s="227" t="s">
        <v>662</v>
      </c>
      <c r="D198" s="227" t="s">
        <v>334</v>
      </c>
      <c r="E198" s="227" t="s">
        <v>180</v>
      </c>
      <c r="F198" s="227" t="s">
        <v>560</v>
      </c>
      <c r="G198" s="227" t="s">
        <v>1897</v>
      </c>
      <c r="H198" s="227" t="s">
        <v>565</v>
      </c>
      <c r="I198" s="227" t="s">
        <v>369</v>
      </c>
      <c r="J198" s="227" t="s">
        <v>425</v>
      </c>
      <c r="K198" s="241">
        <v>0.05</v>
      </c>
      <c r="L198" s="227"/>
      <c r="M198" s="325">
        <v>2022</v>
      </c>
      <c r="N198" s="332">
        <v>49</v>
      </c>
      <c r="O198" s="333">
        <v>0.05</v>
      </c>
      <c r="P198" s="328">
        <f t="shared" si="12"/>
        <v>3</v>
      </c>
      <c r="Q198" s="329">
        <v>17</v>
      </c>
      <c r="R198" s="330">
        <f t="shared" si="13"/>
        <v>5.666666666666667</v>
      </c>
      <c r="S198" s="330">
        <f t="shared" si="14"/>
        <v>0.34693877551020408</v>
      </c>
      <c r="T198" s="331">
        <f t="shared" si="15"/>
        <v>1</v>
      </c>
      <c r="U198" s="110" t="s">
        <v>2087</v>
      </c>
    </row>
    <row r="199" spans="1:21" ht="127.5" x14ac:dyDescent="0.2">
      <c r="A199" s="227" t="s">
        <v>118</v>
      </c>
      <c r="B199" s="227" t="s">
        <v>1129</v>
      </c>
      <c r="C199" s="227" t="s">
        <v>662</v>
      </c>
      <c r="D199" s="227" t="s">
        <v>334</v>
      </c>
      <c r="E199" s="227" t="s">
        <v>180</v>
      </c>
      <c r="F199" s="227" t="s">
        <v>527</v>
      </c>
      <c r="G199" s="227" t="s">
        <v>1897</v>
      </c>
      <c r="H199" s="227" t="s">
        <v>532</v>
      </c>
      <c r="I199" s="227" t="s">
        <v>369</v>
      </c>
      <c r="J199" s="227" t="s">
        <v>425</v>
      </c>
      <c r="K199" s="241">
        <v>0.05</v>
      </c>
      <c r="L199" s="227"/>
      <c r="M199" s="325">
        <v>2022</v>
      </c>
      <c r="N199" s="332">
        <v>49</v>
      </c>
      <c r="O199" s="333">
        <v>0.05</v>
      </c>
      <c r="P199" s="328">
        <f t="shared" si="12"/>
        <v>3</v>
      </c>
      <c r="Q199" s="329">
        <v>17</v>
      </c>
      <c r="R199" s="330">
        <f t="shared" si="13"/>
        <v>5.666666666666667</v>
      </c>
      <c r="S199" s="330">
        <f t="shared" si="14"/>
        <v>0.34693877551020408</v>
      </c>
      <c r="T199" s="331">
        <f t="shared" si="15"/>
        <v>1</v>
      </c>
      <c r="U199" s="110" t="s">
        <v>2087</v>
      </c>
    </row>
    <row r="200" spans="1:21" ht="127.5" x14ac:dyDescent="0.2">
      <c r="A200" s="227" t="s">
        <v>118</v>
      </c>
      <c r="B200" s="227" t="s">
        <v>1129</v>
      </c>
      <c r="C200" s="227" t="s">
        <v>662</v>
      </c>
      <c r="D200" s="227" t="s">
        <v>334</v>
      </c>
      <c r="E200" s="227" t="s">
        <v>180</v>
      </c>
      <c r="F200" s="227" t="s">
        <v>527</v>
      </c>
      <c r="G200" s="227" t="s">
        <v>1897</v>
      </c>
      <c r="H200" s="227" t="s">
        <v>533</v>
      </c>
      <c r="I200" s="227" t="s">
        <v>369</v>
      </c>
      <c r="J200" s="227" t="s">
        <v>425</v>
      </c>
      <c r="K200" s="241">
        <v>0.05</v>
      </c>
      <c r="L200" s="227"/>
      <c r="M200" s="325">
        <v>2022</v>
      </c>
      <c r="N200" s="332">
        <v>49</v>
      </c>
      <c r="O200" s="333">
        <v>0.05</v>
      </c>
      <c r="P200" s="328">
        <f t="shared" si="12"/>
        <v>3</v>
      </c>
      <c r="Q200" s="329">
        <v>17</v>
      </c>
      <c r="R200" s="330">
        <f t="shared" si="13"/>
        <v>5.666666666666667</v>
      </c>
      <c r="S200" s="330">
        <f t="shared" si="14"/>
        <v>0.34693877551020408</v>
      </c>
      <c r="T200" s="331">
        <f t="shared" si="15"/>
        <v>1</v>
      </c>
      <c r="U200" s="110" t="s">
        <v>2087</v>
      </c>
    </row>
    <row r="201" spans="1:21" ht="102" x14ac:dyDescent="0.2">
      <c r="A201" s="227" t="s">
        <v>118</v>
      </c>
      <c r="B201" s="227" t="s">
        <v>1129</v>
      </c>
      <c r="C201" s="227" t="s">
        <v>662</v>
      </c>
      <c r="D201" s="227" t="s">
        <v>334</v>
      </c>
      <c r="E201" s="227" t="s">
        <v>180</v>
      </c>
      <c r="F201" s="227" t="s">
        <v>527</v>
      </c>
      <c r="G201" s="227" t="s">
        <v>1897</v>
      </c>
      <c r="H201" s="227" t="s">
        <v>534</v>
      </c>
      <c r="I201" s="227" t="s">
        <v>1911</v>
      </c>
      <c r="J201" s="227" t="s">
        <v>421</v>
      </c>
      <c r="K201" s="241">
        <v>1</v>
      </c>
      <c r="L201" s="227"/>
      <c r="M201" s="325">
        <v>2022</v>
      </c>
      <c r="N201" s="332">
        <v>49</v>
      </c>
      <c r="O201" s="333">
        <v>1</v>
      </c>
      <c r="P201" s="328">
        <f t="shared" si="12"/>
        <v>49</v>
      </c>
      <c r="Q201" s="329">
        <v>49</v>
      </c>
      <c r="R201" s="330">
        <f t="shared" si="13"/>
        <v>1</v>
      </c>
      <c r="S201" s="330">
        <f t="shared" si="14"/>
        <v>1</v>
      </c>
      <c r="T201" s="331">
        <f t="shared" si="15"/>
        <v>1</v>
      </c>
      <c r="U201" s="110"/>
    </row>
    <row r="202" spans="1:21" ht="102" x14ac:dyDescent="0.2">
      <c r="A202" s="227" t="s">
        <v>118</v>
      </c>
      <c r="B202" s="227" t="s">
        <v>1129</v>
      </c>
      <c r="C202" s="227" t="s">
        <v>662</v>
      </c>
      <c r="D202" s="227" t="s">
        <v>334</v>
      </c>
      <c r="E202" s="227" t="s">
        <v>180</v>
      </c>
      <c r="F202" s="227" t="s">
        <v>527</v>
      </c>
      <c r="G202" s="227" t="s">
        <v>1897</v>
      </c>
      <c r="H202" s="227" t="s">
        <v>535</v>
      </c>
      <c r="I202" s="227" t="s">
        <v>369</v>
      </c>
      <c r="J202" s="227" t="s">
        <v>425</v>
      </c>
      <c r="K202" s="241">
        <v>0</v>
      </c>
      <c r="L202" s="227" t="s">
        <v>1912</v>
      </c>
      <c r="M202" s="325">
        <v>2022</v>
      </c>
      <c r="N202" s="332">
        <v>49</v>
      </c>
      <c r="O202" s="333">
        <v>0</v>
      </c>
      <c r="P202" s="328">
        <f t="shared" si="12"/>
        <v>0</v>
      </c>
      <c r="Q202" s="329"/>
      <c r="R202" s="330" t="e">
        <f t="shared" si="13"/>
        <v>#DIV/0!</v>
      </c>
      <c r="S202" s="330">
        <f t="shared" si="14"/>
        <v>0</v>
      </c>
      <c r="T202" s="331" t="e">
        <f t="shared" si="15"/>
        <v>#DIV/0!</v>
      </c>
      <c r="U202" s="178" t="s">
        <v>2084</v>
      </c>
    </row>
    <row r="203" spans="1:21" ht="127.5" x14ac:dyDescent="0.2">
      <c r="A203" s="227" t="s">
        <v>118</v>
      </c>
      <c r="B203" s="227" t="s">
        <v>1129</v>
      </c>
      <c r="C203" s="227" t="s">
        <v>662</v>
      </c>
      <c r="D203" s="227" t="s">
        <v>334</v>
      </c>
      <c r="E203" s="227" t="s">
        <v>180</v>
      </c>
      <c r="F203" s="227" t="s">
        <v>527</v>
      </c>
      <c r="G203" s="227" t="s">
        <v>1897</v>
      </c>
      <c r="H203" s="227" t="s">
        <v>536</v>
      </c>
      <c r="I203" s="227" t="s">
        <v>367</v>
      </c>
      <c r="J203" s="227" t="s">
        <v>425</v>
      </c>
      <c r="K203" s="241">
        <v>0.05</v>
      </c>
      <c r="L203" s="227"/>
      <c r="M203" s="325">
        <v>2022</v>
      </c>
      <c r="N203" s="332">
        <v>49</v>
      </c>
      <c r="O203" s="333">
        <v>0.05</v>
      </c>
      <c r="P203" s="328">
        <f t="shared" si="12"/>
        <v>3</v>
      </c>
      <c r="Q203" s="329">
        <v>17</v>
      </c>
      <c r="R203" s="330">
        <f t="shared" si="13"/>
        <v>5.666666666666667</v>
      </c>
      <c r="S203" s="330">
        <f t="shared" si="14"/>
        <v>0.34693877551020408</v>
      </c>
      <c r="T203" s="331">
        <f t="shared" si="15"/>
        <v>1</v>
      </c>
      <c r="U203" s="163" t="s">
        <v>2083</v>
      </c>
    </row>
    <row r="204" spans="1:21" ht="102" x14ac:dyDescent="0.2">
      <c r="A204" s="227" t="s">
        <v>118</v>
      </c>
      <c r="B204" s="227" t="s">
        <v>1129</v>
      </c>
      <c r="C204" s="227" t="s">
        <v>662</v>
      </c>
      <c r="D204" s="227" t="s">
        <v>334</v>
      </c>
      <c r="E204" s="227" t="s">
        <v>180</v>
      </c>
      <c r="F204" s="227" t="s">
        <v>527</v>
      </c>
      <c r="G204" s="227" t="s">
        <v>1897</v>
      </c>
      <c r="H204" s="227" t="s">
        <v>537</v>
      </c>
      <c r="I204" s="227" t="s">
        <v>369</v>
      </c>
      <c r="J204" s="227" t="s">
        <v>425</v>
      </c>
      <c r="K204" s="241">
        <v>0</v>
      </c>
      <c r="L204" s="227" t="s">
        <v>1912</v>
      </c>
      <c r="M204" s="325">
        <v>2022</v>
      </c>
      <c r="N204" s="332">
        <v>49</v>
      </c>
      <c r="O204" s="333">
        <v>0</v>
      </c>
      <c r="P204" s="328">
        <f t="shared" si="12"/>
        <v>0</v>
      </c>
      <c r="Q204" s="329"/>
      <c r="R204" s="330" t="e">
        <f t="shared" si="13"/>
        <v>#DIV/0!</v>
      </c>
      <c r="S204" s="330">
        <f t="shared" si="14"/>
        <v>0</v>
      </c>
      <c r="T204" s="331" t="e">
        <f t="shared" si="15"/>
        <v>#DIV/0!</v>
      </c>
      <c r="U204" s="178" t="s">
        <v>2084</v>
      </c>
    </row>
    <row r="205" spans="1:21" ht="102" x14ac:dyDescent="0.2">
      <c r="A205" s="227" t="s">
        <v>118</v>
      </c>
      <c r="B205" s="227" t="s">
        <v>1129</v>
      </c>
      <c r="C205" s="227" t="s">
        <v>662</v>
      </c>
      <c r="D205" s="227" t="s">
        <v>334</v>
      </c>
      <c r="E205" s="227" t="s">
        <v>180</v>
      </c>
      <c r="F205" s="227" t="s">
        <v>527</v>
      </c>
      <c r="G205" s="227" t="s">
        <v>1897</v>
      </c>
      <c r="H205" s="227" t="s">
        <v>538</v>
      </c>
      <c r="I205" s="227" t="s">
        <v>230</v>
      </c>
      <c r="J205" s="227" t="s">
        <v>421</v>
      </c>
      <c r="K205" s="241">
        <v>1</v>
      </c>
      <c r="L205" s="227" t="s">
        <v>1913</v>
      </c>
      <c r="M205" s="325">
        <v>2022</v>
      </c>
      <c r="N205" s="332">
        <v>49</v>
      </c>
      <c r="O205" s="333">
        <v>1</v>
      </c>
      <c r="P205" s="328">
        <f t="shared" si="12"/>
        <v>49</v>
      </c>
      <c r="Q205" s="329">
        <v>49</v>
      </c>
      <c r="R205" s="330">
        <f t="shared" si="13"/>
        <v>1</v>
      </c>
      <c r="S205" s="330">
        <f t="shared" si="14"/>
        <v>1</v>
      </c>
      <c r="T205" s="331">
        <f t="shared" si="15"/>
        <v>1</v>
      </c>
      <c r="U205" s="110"/>
    </row>
    <row r="206" spans="1:21" ht="102" x14ac:dyDescent="0.2">
      <c r="A206" s="227" t="s">
        <v>118</v>
      </c>
      <c r="B206" s="227" t="s">
        <v>1129</v>
      </c>
      <c r="C206" s="227" t="s">
        <v>662</v>
      </c>
      <c r="D206" s="227" t="s">
        <v>334</v>
      </c>
      <c r="E206" s="227" t="s">
        <v>180</v>
      </c>
      <c r="F206" s="227" t="s">
        <v>527</v>
      </c>
      <c r="G206" s="227" t="s">
        <v>1897</v>
      </c>
      <c r="H206" s="227" t="s">
        <v>539</v>
      </c>
      <c r="I206" s="227" t="s">
        <v>230</v>
      </c>
      <c r="J206" s="227" t="s">
        <v>421</v>
      </c>
      <c r="K206" s="241">
        <v>1</v>
      </c>
      <c r="L206" s="227" t="s">
        <v>1913</v>
      </c>
      <c r="M206" s="325">
        <v>2022</v>
      </c>
      <c r="N206" s="332">
        <v>49</v>
      </c>
      <c r="O206" s="333">
        <v>1</v>
      </c>
      <c r="P206" s="328">
        <f t="shared" si="12"/>
        <v>49</v>
      </c>
      <c r="Q206" s="329">
        <v>49</v>
      </c>
      <c r="R206" s="330">
        <f t="shared" si="13"/>
        <v>1</v>
      </c>
      <c r="S206" s="330">
        <f t="shared" si="14"/>
        <v>1</v>
      </c>
      <c r="T206" s="331">
        <f t="shared" si="15"/>
        <v>1</v>
      </c>
      <c r="U206" s="110"/>
    </row>
    <row r="207" spans="1:21" ht="102" x14ac:dyDescent="0.2">
      <c r="A207" s="227" t="s">
        <v>118</v>
      </c>
      <c r="B207" s="227" t="s">
        <v>1129</v>
      </c>
      <c r="C207" s="227" t="s">
        <v>662</v>
      </c>
      <c r="D207" s="227" t="s">
        <v>334</v>
      </c>
      <c r="E207" s="227" t="s">
        <v>180</v>
      </c>
      <c r="F207" s="227" t="s">
        <v>527</v>
      </c>
      <c r="G207" s="227" t="s">
        <v>1897</v>
      </c>
      <c r="H207" s="227" t="s">
        <v>540</v>
      </c>
      <c r="I207" s="227" t="s">
        <v>230</v>
      </c>
      <c r="J207" s="227" t="s">
        <v>421</v>
      </c>
      <c r="K207" s="241">
        <v>1</v>
      </c>
      <c r="L207" s="227" t="s">
        <v>1913</v>
      </c>
      <c r="M207" s="325">
        <v>2022</v>
      </c>
      <c r="N207" s="332">
        <v>49</v>
      </c>
      <c r="O207" s="333">
        <v>1</v>
      </c>
      <c r="P207" s="328">
        <f t="shared" si="12"/>
        <v>49</v>
      </c>
      <c r="Q207" s="329">
        <v>49</v>
      </c>
      <c r="R207" s="330">
        <f t="shared" si="13"/>
        <v>1</v>
      </c>
      <c r="S207" s="330">
        <f t="shared" si="14"/>
        <v>1</v>
      </c>
      <c r="T207" s="331">
        <f t="shared" si="15"/>
        <v>1</v>
      </c>
      <c r="U207" s="110"/>
    </row>
    <row r="208" spans="1:21" ht="102" x14ac:dyDescent="0.2">
      <c r="A208" s="227" t="s">
        <v>118</v>
      </c>
      <c r="B208" s="227" t="s">
        <v>1129</v>
      </c>
      <c r="C208" s="227" t="s">
        <v>662</v>
      </c>
      <c r="D208" s="227" t="s">
        <v>334</v>
      </c>
      <c r="E208" s="227" t="s">
        <v>180</v>
      </c>
      <c r="F208" s="227" t="s">
        <v>527</v>
      </c>
      <c r="G208" s="227" t="s">
        <v>1897</v>
      </c>
      <c r="H208" s="227" t="s">
        <v>501</v>
      </c>
      <c r="I208" s="227" t="s">
        <v>230</v>
      </c>
      <c r="J208" s="227" t="s">
        <v>421</v>
      </c>
      <c r="K208" s="241">
        <v>1</v>
      </c>
      <c r="L208" s="227" t="s">
        <v>1913</v>
      </c>
      <c r="M208" s="325">
        <v>2022</v>
      </c>
      <c r="N208" s="332">
        <v>49</v>
      </c>
      <c r="O208" s="333">
        <v>1</v>
      </c>
      <c r="P208" s="328">
        <f t="shared" si="12"/>
        <v>49</v>
      </c>
      <c r="Q208" s="329">
        <v>49</v>
      </c>
      <c r="R208" s="330">
        <f t="shared" si="13"/>
        <v>1</v>
      </c>
      <c r="S208" s="330">
        <f t="shared" si="14"/>
        <v>1</v>
      </c>
      <c r="T208" s="331">
        <f t="shared" si="15"/>
        <v>1</v>
      </c>
      <c r="U208" s="110"/>
    </row>
    <row r="209" spans="1:21" ht="102" x14ac:dyDescent="0.2">
      <c r="A209" s="227" t="s">
        <v>118</v>
      </c>
      <c r="B209" s="227" t="s">
        <v>1129</v>
      </c>
      <c r="C209" s="227" t="s">
        <v>662</v>
      </c>
      <c r="D209" s="227" t="s">
        <v>334</v>
      </c>
      <c r="E209" s="227" t="s">
        <v>180</v>
      </c>
      <c r="F209" s="227" t="s">
        <v>527</v>
      </c>
      <c r="G209" s="227" t="s">
        <v>1897</v>
      </c>
      <c r="H209" s="227" t="s">
        <v>541</v>
      </c>
      <c r="I209" s="227" t="s">
        <v>230</v>
      </c>
      <c r="J209" s="227" t="s">
        <v>421</v>
      </c>
      <c r="K209" s="241">
        <v>1</v>
      </c>
      <c r="L209" s="227" t="s">
        <v>1914</v>
      </c>
      <c r="M209" s="325">
        <v>2022</v>
      </c>
      <c r="N209" s="332">
        <v>49</v>
      </c>
      <c r="O209" s="333">
        <v>1</v>
      </c>
      <c r="P209" s="328">
        <f t="shared" si="12"/>
        <v>49</v>
      </c>
      <c r="Q209" s="329">
        <v>49</v>
      </c>
      <c r="R209" s="330">
        <f t="shared" si="13"/>
        <v>1</v>
      </c>
      <c r="S209" s="330">
        <f t="shared" si="14"/>
        <v>1</v>
      </c>
      <c r="T209" s="331">
        <f t="shared" si="15"/>
        <v>1</v>
      </c>
      <c r="U209" s="110"/>
    </row>
    <row r="210" spans="1:21" ht="127.5" x14ac:dyDescent="0.2">
      <c r="A210" s="227" t="s">
        <v>118</v>
      </c>
      <c r="B210" s="227" t="s">
        <v>1129</v>
      </c>
      <c r="C210" s="227" t="s">
        <v>662</v>
      </c>
      <c r="D210" s="227" t="s">
        <v>334</v>
      </c>
      <c r="E210" s="227" t="s">
        <v>180</v>
      </c>
      <c r="F210" s="227" t="s">
        <v>527</v>
      </c>
      <c r="G210" s="227" t="s">
        <v>1897</v>
      </c>
      <c r="H210" s="227" t="s">
        <v>542</v>
      </c>
      <c r="I210" s="227" t="s">
        <v>369</v>
      </c>
      <c r="J210" s="227" t="s">
        <v>425</v>
      </c>
      <c r="K210" s="241">
        <v>0.05</v>
      </c>
      <c r="L210" s="227"/>
      <c r="M210" s="325">
        <v>2022</v>
      </c>
      <c r="N210" s="332">
        <v>49</v>
      </c>
      <c r="O210" s="333">
        <v>0.05</v>
      </c>
      <c r="P210" s="328">
        <f t="shared" si="12"/>
        <v>3</v>
      </c>
      <c r="Q210" s="329">
        <v>17</v>
      </c>
      <c r="R210" s="330">
        <f t="shared" si="13"/>
        <v>5.666666666666667</v>
      </c>
      <c r="S210" s="330">
        <f t="shared" si="14"/>
        <v>0.34693877551020408</v>
      </c>
      <c r="T210" s="331">
        <f t="shared" si="15"/>
        <v>1</v>
      </c>
      <c r="U210" s="110" t="s">
        <v>2087</v>
      </c>
    </row>
    <row r="211" spans="1:21" ht="127.5" x14ac:dyDescent="0.2">
      <c r="A211" s="227" t="s">
        <v>118</v>
      </c>
      <c r="B211" s="227" t="s">
        <v>1129</v>
      </c>
      <c r="C211" s="227" t="s">
        <v>662</v>
      </c>
      <c r="D211" s="227" t="s">
        <v>334</v>
      </c>
      <c r="E211" s="227" t="s">
        <v>180</v>
      </c>
      <c r="F211" s="227" t="s">
        <v>527</v>
      </c>
      <c r="G211" s="227" t="s">
        <v>1897</v>
      </c>
      <c r="H211" s="227" t="s">
        <v>543</v>
      </c>
      <c r="I211" s="227" t="s">
        <v>369</v>
      </c>
      <c r="J211" s="227" t="s">
        <v>425</v>
      </c>
      <c r="K211" s="241">
        <v>0.05</v>
      </c>
      <c r="L211" s="227"/>
      <c r="M211" s="325">
        <v>2022</v>
      </c>
      <c r="N211" s="332">
        <v>49</v>
      </c>
      <c r="O211" s="333">
        <v>0.05</v>
      </c>
      <c r="P211" s="328">
        <f t="shared" si="12"/>
        <v>3</v>
      </c>
      <c r="Q211" s="329">
        <v>17</v>
      </c>
      <c r="R211" s="330">
        <f t="shared" si="13"/>
        <v>5.666666666666667</v>
      </c>
      <c r="S211" s="330">
        <f t="shared" si="14"/>
        <v>0.34693877551020408</v>
      </c>
      <c r="T211" s="331">
        <f t="shared" si="15"/>
        <v>1</v>
      </c>
      <c r="U211" s="110" t="s">
        <v>2087</v>
      </c>
    </row>
    <row r="212" spans="1:21" ht="127.5" x14ac:dyDescent="0.2">
      <c r="A212" s="227" t="s">
        <v>118</v>
      </c>
      <c r="B212" s="227" t="s">
        <v>1129</v>
      </c>
      <c r="C212" s="227" t="s">
        <v>662</v>
      </c>
      <c r="D212" s="227" t="s">
        <v>334</v>
      </c>
      <c r="E212" s="227" t="s">
        <v>180</v>
      </c>
      <c r="F212" s="227" t="s">
        <v>527</v>
      </c>
      <c r="G212" s="227" t="s">
        <v>1897</v>
      </c>
      <c r="H212" s="227" t="s">
        <v>544</v>
      </c>
      <c r="I212" s="227" t="s">
        <v>369</v>
      </c>
      <c r="J212" s="227" t="s">
        <v>425</v>
      </c>
      <c r="K212" s="241">
        <v>0.05</v>
      </c>
      <c r="L212" s="227"/>
      <c r="M212" s="325">
        <v>2022</v>
      </c>
      <c r="N212" s="332">
        <v>49</v>
      </c>
      <c r="O212" s="333">
        <v>0.05</v>
      </c>
      <c r="P212" s="328">
        <f t="shared" si="12"/>
        <v>3</v>
      </c>
      <c r="Q212" s="329">
        <v>17</v>
      </c>
      <c r="R212" s="330">
        <f t="shared" si="13"/>
        <v>5.666666666666667</v>
      </c>
      <c r="S212" s="330">
        <f t="shared" si="14"/>
        <v>0.34693877551020408</v>
      </c>
      <c r="T212" s="331">
        <f t="shared" si="15"/>
        <v>1</v>
      </c>
      <c r="U212" s="110" t="s">
        <v>2087</v>
      </c>
    </row>
    <row r="213" spans="1:21" ht="127.5" x14ac:dyDescent="0.2">
      <c r="A213" s="227" t="s">
        <v>118</v>
      </c>
      <c r="B213" s="227" t="s">
        <v>1129</v>
      </c>
      <c r="C213" s="227" t="s">
        <v>662</v>
      </c>
      <c r="D213" s="227" t="s">
        <v>334</v>
      </c>
      <c r="E213" s="227" t="s">
        <v>180</v>
      </c>
      <c r="F213" s="227" t="s">
        <v>527</v>
      </c>
      <c r="G213" s="227" t="s">
        <v>1897</v>
      </c>
      <c r="H213" s="227" t="s">
        <v>545</v>
      </c>
      <c r="I213" s="227" t="s">
        <v>369</v>
      </c>
      <c r="J213" s="227" t="s">
        <v>425</v>
      </c>
      <c r="K213" s="241">
        <v>0.05</v>
      </c>
      <c r="L213" s="227"/>
      <c r="M213" s="325">
        <v>2022</v>
      </c>
      <c r="N213" s="332">
        <v>49</v>
      </c>
      <c r="O213" s="333">
        <v>0.05</v>
      </c>
      <c r="P213" s="328">
        <f t="shared" si="12"/>
        <v>3</v>
      </c>
      <c r="Q213" s="329">
        <v>17</v>
      </c>
      <c r="R213" s="330">
        <f t="shared" si="13"/>
        <v>5.666666666666667</v>
      </c>
      <c r="S213" s="330">
        <f t="shared" si="14"/>
        <v>0.34693877551020408</v>
      </c>
      <c r="T213" s="331">
        <f t="shared" si="15"/>
        <v>1</v>
      </c>
      <c r="U213" s="110" t="s">
        <v>2087</v>
      </c>
    </row>
    <row r="214" spans="1:21" ht="127.5" x14ac:dyDescent="0.2">
      <c r="A214" s="227" t="s">
        <v>118</v>
      </c>
      <c r="B214" s="227" t="s">
        <v>1129</v>
      </c>
      <c r="C214" s="227" t="s">
        <v>662</v>
      </c>
      <c r="D214" s="227" t="s">
        <v>334</v>
      </c>
      <c r="E214" s="227" t="s">
        <v>180</v>
      </c>
      <c r="F214" s="227" t="s">
        <v>527</v>
      </c>
      <c r="G214" s="227" t="s">
        <v>1897</v>
      </c>
      <c r="H214" s="227" t="s">
        <v>546</v>
      </c>
      <c r="I214" s="227" t="s">
        <v>369</v>
      </c>
      <c r="J214" s="227" t="s">
        <v>425</v>
      </c>
      <c r="K214" s="241">
        <v>0.05</v>
      </c>
      <c r="L214" s="227"/>
      <c r="M214" s="325">
        <v>2022</v>
      </c>
      <c r="N214" s="332">
        <v>49</v>
      </c>
      <c r="O214" s="333">
        <v>0.05</v>
      </c>
      <c r="P214" s="328">
        <f t="shared" si="12"/>
        <v>3</v>
      </c>
      <c r="Q214" s="329">
        <v>17</v>
      </c>
      <c r="R214" s="330">
        <f t="shared" si="13"/>
        <v>5.666666666666667</v>
      </c>
      <c r="S214" s="330">
        <f t="shared" si="14"/>
        <v>0.34693877551020408</v>
      </c>
      <c r="T214" s="331">
        <f t="shared" si="15"/>
        <v>1</v>
      </c>
      <c r="U214" s="110" t="s">
        <v>2087</v>
      </c>
    </row>
    <row r="215" spans="1:21" ht="127.5" x14ac:dyDescent="0.2">
      <c r="A215" s="227" t="s">
        <v>118</v>
      </c>
      <c r="B215" s="227" t="s">
        <v>1129</v>
      </c>
      <c r="C215" s="227" t="s">
        <v>662</v>
      </c>
      <c r="D215" s="227" t="s">
        <v>334</v>
      </c>
      <c r="E215" s="227" t="s">
        <v>180</v>
      </c>
      <c r="F215" s="227" t="s">
        <v>527</v>
      </c>
      <c r="G215" s="227" t="s">
        <v>1897</v>
      </c>
      <c r="H215" s="227" t="s">
        <v>547</v>
      </c>
      <c r="I215" s="227" t="s">
        <v>369</v>
      </c>
      <c r="J215" s="227" t="s">
        <v>425</v>
      </c>
      <c r="K215" s="241">
        <v>0.05</v>
      </c>
      <c r="L215" s="227"/>
      <c r="M215" s="325">
        <v>2022</v>
      </c>
      <c r="N215" s="332">
        <v>49</v>
      </c>
      <c r="O215" s="333">
        <v>0.05</v>
      </c>
      <c r="P215" s="328">
        <f t="shared" si="12"/>
        <v>3</v>
      </c>
      <c r="Q215" s="329">
        <v>17</v>
      </c>
      <c r="R215" s="330">
        <f t="shared" si="13"/>
        <v>5.666666666666667</v>
      </c>
      <c r="S215" s="330">
        <f t="shared" si="14"/>
        <v>0.34693877551020408</v>
      </c>
      <c r="T215" s="331">
        <f t="shared" si="15"/>
        <v>1</v>
      </c>
      <c r="U215" s="110" t="s">
        <v>2087</v>
      </c>
    </row>
    <row r="216" spans="1:21" ht="102" x14ac:dyDescent="0.2">
      <c r="A216" s="227" t="s">
        <v>118</v>
      </c>
      <c r="B216" s="227" t="s">
        <v>1129</v>
      </c>
      <c r="C216" s="227" t="s">
        <v>662</v>
      </c>
      <c r="D216" s="227" t="s">
        <v>334</v>
      </c>
      <c r="E216" s="227" t="s">
        <v>180</v>
      </c>
      <c r="F216" s="227" t="s">
        <v>527</v>
      </c>
      <c r="G216" s="227" t="s">
        <v>1897</v>
      </c>
      <c r="H216" s="227" t="s">
        <v>548</v>
      </c>
      <c r="I216" s="227" t="s">
        <v>230</v>
      </c>
      <c r="J216" s="227" t="s">
        <v>421</v>
      </c>
      <c r="K216" s="241">
        <v>1</v>
      </c>
      <c r="L216" s="227" t="s">
        <v>1914</v>
      </c>
      <c r="M216" s="325">
        <v>2022</v>
      </c>
      <c r="N216" s="332">
        <v>49</v>
      </c>
      <c r="O216" s="333">
        <v>1</v>
      </c>
      <c r="P216" s="328">
        <f t="shared" si="12"/>
        <v>49</v>
      </c>
      <c r="Q216" s="329">
        <v>49</v>
      </c>
      <c r="R216" s="330">
        <f t="shared" si="13"/>
        <v>1</v>
      </c>
      <c r="S216" s="330">
        <f t="shared" si="14"/>
        <v>1</v>
      </c>
      <c r="T216" s="331">
        <f t="shared" si="15"/>
        <v>1</v>
      </c>
      <c r="U216" s="110"/>
    </row>
    <row r="217" spans="1:21" ht="127.5" x14ac:dyDescent="0.2">
      <c r="A217" s="227" t="s">
        <v>118</v>
      </c>
      <c r="B217" s="227" t="s">
        <v>1129</v>
      </c>
      <c r="C217" s="227" t="s">
        <v>662</v>
      </c>
      <c r="D217" s="227" t="s">
        <v>334</v>
      </c>
      <c r="E217" s="227" t="s">
        <v>180</v>
      </c>
      <c r="F217" s="227" t="s">
        <v>527</v>
      </c>
      <c r="G217" s="227" t="s">
        <v>1897</v>
      </c>
      <c r="H217" s="227" t="s">
        <v>549</v>
      </c>
      <c r="I217" s="227" t="s">
        <v>369</v>
      </c>
      <c r="J217" s="227" t="s">
        <v>425</v>
      </c>
      <c r="K217" s="241">
        <v>0.05</v>
      </c>
      <c r="L217" s="227"/>
      <c r="M217" s="325">
        <v>2022</v>
      </c>
      <c r="N217" s="332">
        <v>49</v>
      </c>
      <c r="O217" s="333">
        <v>0.05</v>
      </c>
      <c r="P217" s="328">
        <f t="shared" si="12"/>
        <v>3</v>
      </c>
      <c r="Q217" s="329">
        <v>17</v>
      </c>
      <c r="R217" s="330">
        <f t="shared" si="13"/>
        <v>5.666666666666667</v>
      </c>
      <c r="S217" s="330">
        <f t="shared" si="14"/>
        <v>0.34693877551020408</v>
      </c>
      <c r="T217" s="331">
        <f t="shared" si="15"/>
        <v>1</v>
      </c>
      <c r="U217" s="110" t="s">
        <v>2087</v>
      </c>
    </row>
    <row r="218" spans="1:21" ht="127.5" x14ac:dyDescent="0.2">
      <c r="A218" s="227" t="s">
        <v>118</v>
      </c>
      <c r="B218" s="227" t="s">
        <v>1129</v>
      </c>
      <c r="C218" s="227" t="s">
        <v>662</v>
      </c>
      <c r="D218" s="227" t="s">
        <v>334</v>
      </c>
      <c r="E218" s="227" t="s">
        <v>180</v>
      </c>
      <c r="F218" s="227" t="s">
        <v>527</v>
      </c>
      <c r="G218" s="227" t="s">
        <v>1897</v>
      </c>
      <c r="H218" s="227" t="s">
        <v>581</v>
      </c>
      <c r="I218" s="227" t="s">
        <v>367</v>
      </c>
      <c r="J218" s="227" t="s">
        <v>425</v>
      </c>
      <c r="K218" s="241">
        <v>0.05</v>
      </c>
      <c r="L218" s="227"/>
      <c r="M218" s="325">
        <v>2022</v>
      </c>
      <c r="N218" s="332">
        <v>49</v>
      </c>
      <c r="O218" s="333">
        <v>0.05</v>
      </c>
      <c r="P218" s="328">
        <f t="shared" si="12"/>
        <v>3</v>
      </c>
      <c r="Q218" s="329">
        <v>17</v>
      </c>
      <c r="R218" s="330">
        <f t="shared" si="13"/>
        <v>5.666666666666667</v>
      </c>
      <c r="S218" s="330">
        <f t="shared" si="14"/>
        <v>0.34693877551020408</v>
      </c>
      <c r="T218" s="331">
        <f t="shared" si="15"/>
        <v>1</v>
      </c>
      <c r="U218" s="163" t="s">
        <v>2083</v>
      </c>
    </row>
    <row r="219" spans="1:21" ht="102" x14ac:dyDescent="0.2">
      <c r="A219" s="227" t="s">
        <v>118</v>
      </c>
      <c r="B219" s="227" t="s">
        <v>1129</v>
      </c>
      <c r="C219" s="227" t="s">
        <v>662</v>
      </c>
      <c r="D219" s="227" t="s">
        <v>334</v>
      </c>
      <c r="E219" s="227" t="s">
        <v>180</v>
      </c>
      <c r="F219" s="227" t="s">
        <v>527</v>
      </c>
      <c r="G219" s="227" t="s">
        <v>1897</v>
      </c>
      <c r="H219" s="227" t="s">
        <v>552</v>
      </c>
      <c r="I219" s="227" t="s">
        <v>230</v>
      </c>
      <c r="J219" s="227" t="s">
        <v>421</v>
      </c>
      <c r="K219" s="241">
        <v>1</v>
      </c>
      <c r="L219" s="227" t="s">
        <v>1913</v>
      </c>
      <c r="M219" s="325">
        <v>2022</v>
      </c>
      <c r="N219" s="332">
        <v>49</v>
      </c>
      <c r="O219" s="333">
        <v>1</v>
      </c>
      <c r="P219" s="328">
        <f t="shared" si="12"/>
        <v>49</v>
      </c>
      <c r="Q219" s="329">
        <v>49</v>
      </c>
      <c r="R219" s="330">
        <f t="shared" si="13"/>
        <v>1</v>
      </c>
      <c r="S219" s="330">
        <f t="shared" si="14"/>
        <v>1</v>
      </c>
      <c r="T219" s="331">
        <f t="shared" si="15"/>
        <v>1</v>
      </c>
      <c r="U219" s="110"/>
    </row>
    <row r="220" spans="1:21" ht="102" x14ac:dyDescent="0.2">
      <c r="A220" s="227" t="s">
        <v>118</v>
      </c>
      <c r="B220" s="227" t="s">
        <v>1129</v>
      </c>
      <c r="C220" s="227" t="s">
        <v>662</v>
      </c>
      <c r="D220" s="227" t="s">
        <v>334</v>
      </c>
      <c r="E220" s="227" t="s">
        <v>180</v>
      </c>
      <c r="F220" s="227" t="s">
        <v>527</v>
      </c>
      <c r="G220" s="227" t="s">
        <v>1897</v>
      </c>
      <c r="H220" s="227" t="s">
        <v>553</v>
      </c>
      <c r="I220" s="227" t="s">
        <v>230</v>
      </c>
      <c r="J220" s="227" t="s">
        <v>421</v>
      </c>
      <c r="K220" s="241">
        <v>1</v>
      </c>
      <c r="L220" s="227" t="s">
        <v>1913</v>
      </c>
      <c r="M220" s="325">
        <v>2022</v>
      </c>
      <c r="N220" s="332">
        <v>49</v>
      </c>
      <c r="O220" s="333">
        <v>1</v>
      </c>
      <c r="P220" s="328">
        <f t="shared" si="12"/>
        <v>49</v>
      </c>
      <c r="Q220" s="329">
        <v>49</v>
      </c>
      <c r="R220" s="330">
        <f t="shared" si="13"/>
        <v>1</v>
      </c>
      <c r="S220" s="330">
        <f t="shared" si="14"/>
        <v>1</v>
      </c>
      <c r="T220" s="331">
        <f t="shared" si="15"/>
        <v>1</v>
      </c>
      <c r="U220" s="110"/>
    </row>
    <row r="221" spans="1:21" ht="127.5" x14ac:dyDescent="0.2">
      <c r="A221" s="227" t="s">
        <v>118</v>
      </c>
      <c r="B221" s="227" t="s">
        <v>1129</v>
      </c>
      <c r="C221" s="227" t="s">
        <v>662</v>
      </c>
      <c r="D221" s="227" t="s">
        <v>334</v>
      </c>
      <c r="E221" s="227" t="s">
        <v>180</v>
      </c>
      <c r="F221" s="227" t="s">
        <v>527</v>
      </c>
      <c r="G221" s="227" t="s">
        <v>1897</v>
      </c>
      <c r="H221" s="227" t="s">
        <v>554</v>
      </c>
      <c r="I221" s="227" t="s">
        <v>369</v>
      </c>
      <c r="J221" s="227" t="s">
        <v>425</v>
      </c>
      <c r="K221" s="241">
        <v>0.05</v>
      </c>
      <c r="L221" s="227"/>
      <c r="M221" s="325">
        <v>2022</v>
      </c>
      <c r="N221" s="332">
        <v>49</v>
      </c>
      <c r="O221" s="333">
        <v>0.05</v>
      </c>
      <c r="P221" s="328">
        <f t="shared" si="12"/>
        <v>3</v>
      </c>
      <c r="Q221" s="329">
        <v>17</v>
      </c>
      <c r="R221" s="330">
        <f t="shared" si="13"/>
        <v>5.666666666666667</v>
      </c>
      <c r="S221" s="330">
        <f t="shared" si="14"/>
        <v>0.34693877551020408</v>
      </c>
      <c r="T221" s="331">
        <f t="shared" si="15"/>
        <v>1</v>
      </c>
      <c r="U221" s="110" t="s">
        <v>2087</v>
      </c>
    </row>
    <row r="222" spans="1:21" ht="127.5" x14ac:dyDescent="0.2">
      <c r="A222" s="227" t="s">
        <v>118</v>
      </c>
      <c r="B222" s="227" t="s">
        <v>1129</v>
      </c>
      <c r="C222" s="227" t="s">
        <v>662</v>
      </c>
      <c r="D222" s="227" t="s">
        <v>334</v>
      </c>
      <c r="E222" s="227" t="s">
        <v>180</v>
      </c>
      <c r="F222" s="227" t="s">
        <v>560</v>
      </c>
      <c r="G222" s="227" t="s">
        <v>1897</v>
      </c>
      <c r="H222" s="227" t="s">
        <v>566</v>
      </c>
      <c r="I222" s="227" t="s">
        <v>369</v>
      </c>
      <c r="J222" s="227" t="s">
        <v>425</v>
      </c>
      <c r="K222" s="241">
        <v>0.05</v>
      </c>
      <c r="L222" s="227"/>
      <c r="M222" s="325">
        <v>2022</v>
      </c>
      <c r="N222" s="332">
        <v>49</v>
      </c>
      <c r="O222" s="333">
        <v>0.05</v>
      </c>
      <c r="P222" s="328">
        <f t="shared" si="12"/>
        <v>3</v>
      </c>
      <c r="Q222" s="329">
        <v>17</v>
      </c>
      <c r="R222" s="330">
        <f t="shared" si="13"/>
        <v>5.666666666666667</v>
      </c>
      <c r="S222" s="330">
        <f t="shared" si="14"/>
        <v>0.34693877551020408</v>
      </c>
      <c r="T222" s="331">
        <f t="shared" si="15"/>
        <v>1</v>
      </c>
      <c r="U222" s="110" t="s">
        <v>2087</v>
      </c>
    </row>
    <row r="223" spans="1:21" ht="127.5" x14ac:dyDescent="0.2">
      <c r="A223" s="227" t="s">
        <v>118</v>
      </c>
      <c r="B223" s="227" t="s">
        <v>1129</v>
      </c>
      <c r="C223" s="227" t="s">
        <v>662</v>
      </c>
      <c r="D223" s="227" t="s">
        <v>334</v>
      </c>
      <c r="E223" s="227" t="s">
        <v>180</v>
      </c>
      <c r="F223" s="227" t="s">
        <v>527</v>
      </c>
      <c r="G223" s="227" t="s">
        <v>1897</v>
      </c>
      <c r="H223" s="227" t="s">
        <v>555</v>
      </c>
      <c r="I223" s="227" t="s">
        <v>367</v>
      </c>
      <c r="J223" s="227" t="s">
        <v>425</v>
      </c>
      <c r="K223" s="241">
        <v>0.05</v>
      </c>
      <c r="L223" s="227"/>
      <c r="M223" s="325">
        <v>2022</v>
      </c>
      <c r="N223" s="332">
        <v>49</v>
      </c>
      <c r="O223" s="333">
        <v>0.05</v>
      </c>
      <c r="P223" s="328">
        <f t="shared" si="12"/>
        <v>3</v>
      </c>
      <c r="Q223" s="329">
        <v>17</v>
      </c>
      <c r="R223" s="330">
        <f t="shared" si="13"/>
        <v>5.666666666666667</v>
      </c>
      <c r="S223" s="330">
        <f t="shared" si="14"/>
        <v>0.34693877551020408</v>
      </c>
      <c r="T223" s="331">
        <f t="shared" si="15"/>
        <v>1</v>
      </c>
      <c r="U223" s="110" t="s">
        <v>2083</v>
      </c>
    </row>
    <row r="224" spans="1:21" ht="102" x14ac:dyDescent="0.2">
      <c r="A224" s="227" t="s">
        <v>118</v>
      </c>
      <c r="B224" s="227" t="s">
        <v>1129</v>
      </c>
      <c r="C224" s="227" t="s">
        <v>662</v>
      </c>
      <c r="D224" s="227" t="s">
        <v>334</v>
      </c>
      <c r="E224" s="227" t="s">
        <v>180</v>
      </c>
      <c r="F224" s="227" t="s">
        <v>527</v>
      </c>
      <c r="G224" s="227" t="s">
        <v>1897</v>
      </c>
      <c r="H224" s="227" t="s">
        <v>1915</v>
      </c>
      <c r="I224" s="227" t="s">
        <v>367</v>
      </c>
      <c r="J224" s="227" t="s">
        <v>425</v>
      </c>
      <c r="K224" s="241">
        <v>0.05</v>
      </c>
      <c r="L224" s="227"/>
      <c r="M224" s="325">
        <v>2022</v>
      </c>
      <c r="N224" s="332">
        <v>49</v>
      </c>
      <c r="O224" s="333">
        <v>0</v>
      </c>
      <c r="P224" s="328">
        <f t="shared" si="12"/>
        <v>0</v>
      </c>
      <c r="Q224" s="329"/>
      <c r="R224" s="330" t="e">
        <f t="shared" si="13"/>
        <v>#DIV/0!</v>
      </c>
      <c r="S224" s="330">
        <f t="shared" si="14"/>
        <v>0</v>
      </c>
      <c r="T224" s="331">
        <f t="shared" si="15"/>
        <v>0</v>
      </c>
      <c r="U224" s="178" t="s">
        <v>2084</v>
      </c>
    </row>
    <row r="225" spans="1:21" ht="127.5" x14ac:dyDescent="0.2">
      <c r="A225" s="227" t="s">
        <v>118</v>
      </c>
      <c r="B225" s="227" t="s">
        <v>1129</v>
      </c>
      <c r="C225" s="227" t="s">
        <v>662</v>
      </c>
      <c r="D225" s="227" t="s">
        <v>334</v>
      </c>
      <c r="E225" s="227" t="s">
        <v>180</v>
      </c>
      <c r="F225" s="227" t="s">
        <v>527</v>
      </c>
      <c r="G225" s="227" t="s">
        <v>1897</v>
      </c>
      <c r="H225" s="227" t="s">
        <v>557</v>
      </c>
      <c r="I225" s="227" t="s">
        <v>369</v>
      </c>
      <c r="J225" s="227" t="s">
        <v>425</v>
      </c>
      <c r="K225" s="241">
        <v>0.05</v>
      </c>
      <c r="L225" s="227"/>
      <c r="M225" s="325">
        <v>2022</v>
      </c>
      <c r="N225" s="332">
        <v>49</v>
      </c>
      <c r="O225" s="333">
        <v>0.05</v>
      </c>
      <c r="P225" s="328">
        <f t="shared" si="12"/>
        <v>3</v>
      </c>
      <c r="Q225" s="329">
        <v>17</v>
      </c>
      <c r="R225" s="330">
        <f t="shared" si="13"/>
        <v>5.666666666666667</v>
      </c>
      <c r="S225" s="330">
        <f t="shared" si="14"/>
        <v>0.34693877551020408</v>
      </c>
      <c r="T225" s="331">
        <f t="shared" si="15"/>
        <v>1</v>
      </c>
      <c r="U225" s="110" t="s">
        <v>2087</v>
      </c>
    </row>
    <row r="226" spans="1:21" ht="153" x14ac:dyDescent="0.2">
      <c r="A226" s="227" t="s">
        <v>118</v>
      </c>
      <c r="B226" s="227" t="s">
        <v>1129</v>
      </c>
      <c r="C226" s="227" t="s">
        <v>662</v>
      </c>
      <c r="D226" s="227" t="s">
        <v>334</v>
      </c>
      <c r="E226" s="227" t="s">
        <v>180</v>
      </c>
      <c r="F226" s="227" t="s">
        <v>527</v>
      </c>
      <c r="G226" s="227" t="s">
        <v>1883</v>
      </c>
      <c r="H226" s="227" t="s">
        <v>526</v>
      </c>
      <c r="I226" s="227" t="s">
        <v>367</v>
      </c>
      <c r="J226" s="227" t="s">
        <v>425</v>
      </c>
      <c r="K226" s="241">
        <v>0.28999999999999998</v>
      </c>
      <c r="L226" s="227"/>
      <c r="M226" s="325">
        <v>2022</v>
      </c>
      <c r="N226" s="332">
        <v>122</v>
      </c>
      <c r="O226" s="333">
        <v>0.28999999999999998</v>
      </c>
      <c r="P226" s="328">
        <f t="shared" si="12"/>
        <v>36</v>
      </c>
      <c r="Q226" s="329">
        <v>27</v>
      </c>
      <c r="R226" s="330">
        <f t="shared" si="13"/>
        <v>0.75</v>
      </c>
      <c r="S226" s="330">
        <f t="shared" si="14"/>
        <v>0.22131147540983606</v>
      </c>
      <c r="T226" s="331">
        <f t="shared" si="15"/>
        <v>1</v>
      </c>
      <c r="U226" s="110" t="s">
        <v>2085</v>
      </c>
    </row>
    <row r="227" spans="1:21" ht="102" x14ac:dyDescent="0.2">
      <c r="A227" s="227" t="s">
        <v>118</v>
      </c>
      <c r="B227" s="227" t="s">
        <v>1129</v>
      </c>
      <c r="C227" s="227" t="s">
        <v>662</v>
      </c>
      <c r="D227" s="227" t="s">
        <v>334</v>
      </c>
      <c r="E227" s="227" t="s">
        <v>180</v>
      </c>
      <c r="F227" s="227" t="s">
        <v>527</v>
      </c>
      <c r="G227" s="227" t="s">
        <v>1883</v>
      </c>
      <c r="H227" s="227" t="s">
        <v>506</v>
      </c>
      <c r="I227" s="227" t="s">
        <v>1332</v>
      </c>
      <c r="J227" s="227" t="s">
        <v>421</v>
      </c>
      <c r="K227" s="241">
        <v>1</v>
      </c>
      <c r="L227" s="227"/>
      <c r="M227" s="325">
        <v>2022</v>
      </c>
      <c r="N227" s="332">
        <v>122</v>
      </c>
      <c r="O227" s="333">
        <v>1</v>
      </c>
      <c r="P227" s="328">
        <f t="shared" si="12"/>
        <v>122</v>
      </c>
      <c r="Q227" s="329">
        <v>122</v>
      </c>
      <c r="R227" s="330">
        <f t="shared" si="13"/>
        <v>1</v>
      </c>
      <c r="S227" s="330">
        <f t="shared" si="14"/>
        <v>1</v>
      </c>
      <c r="T227" s="331">
        <f t="shared" si="15"/>
        <v>1</v>
      </c>
      <c r="U227" s="110"/>
    </row>
    <row r="228" spans="1:21" ht="178.5" x14ac:dyDescent="0.2">
      <c r="A228" s="227" t="s">
        <v>118</v>
      </c>
      <c r="B228" s="227" t="s">
        <v>1129</v>
      </c>
      <c r="C228" s="227" t="s">
        <v>662</v>
      </c>
      <c r="D228" s="227" t="s">
        <v>334</v>
      </c>
      <c r="E228" s="227" t="s">
        <v>180</v>
      </c>
      <c r="F228" s="227" t="s">
        <v>560</v>
      </c>
      <c r="G228" s="227" t="s">
        <v>1883</v>
      </c>
      <c r="H228" s="227" t="s">
        <v>559</v>
      </c>
      <c r="I228" s="227" t="s">
        <v>369</v>
      </c>
      <c r="J228" s="227" t="s">
        <v>425</v>
      </c>
      <c r="K228" s="241">
        <v>0.28999999999999998</v>
      </c>
      <c r="L228" s="227"/>
      <c r="M228" s="325">
        <v>2022</v>
      </c>
      <c r="N228" s="332">
        <v>122</v>
      </c>
      <c r="O228" s="333">
        <v>0.28999999999999998</v>
      </c>
      <c r="P228" s="328">
        <f t="shared" si="12"/>
        <v>36</v>
      </c>
      <c r="Q228" s="329">
        <v>27</v>
      </c>
      <c r="R228" s="330">
        <f t="shared" si="13"/>
        <v>0.75</v>
      </c>
      <c r="S228" s="330">
        <f t="shared" si="14"/>
        <v>0.22131147540983606</v>
      </c>
      <c r="T228" s="331">
        <f t="shared" si="15"/>
        <v>1</v>
      </c>
      <c r="U228" s="178" t="s">
        <v>2089</v>
      </c>
    </row>
    <row r="229" spans="1:21" ht="178.5" x14ac:dyDescent="0.2">
      <c r="A229" s="227" t="s">
        <v>118</v>
      </c>
      <c r="B229" s="227" t="s">
        <v>1129</v>
      </c>
      <c r="C229" s="227" t="s">
        <v>662</v>
      </c>
      <c r="D229" s="227" t="s">
        <v>334</v>
      </c>
      <c r="E229" s="227" t="s">
        <v>180</v>
      </c>
      <c r="F229" s="227" t="s">
        <v>560</v>
      </c>
      <c r="G229" s="227" t="s">
        <v>1883</v>
      </c>
      <c r="H229" s="227" t="s">
        <v>561</v>
      </c>
      <c r="I229" s="227" t="s">
        <v>369</v>
      </c>
      <c r="J229" s="227" t="s">
        <v>425</v>
      </c>
      <c r="K229" s="241">
        <v>0.28999999999999998</v>
      </c>
      <c r="L229" s="227"/>
      <c r="M229" s="325">
        <v>2022</v>
      </c>
      <c r="N229" s="332">
        <v>122</v>
      </c>
      <c r="O229" s="333">
        <v>0.28999999999999998</v>
      </c>
      <c r="P229" s="328">
        <f t="shared" si="12"/>
        <v>36</v>
      </c>
      <c r="Q229" s="329">
        <v>27</v>
      </c>
      <c r="R229" s="330">
        <f t="shared" si="13"/>
        <v>0.75</v>
      </c>
      <c r="S229" s="330">
        <f t="shared" si="14"/>
        <v>0.22131147540983606</v>
      </c>
      <c r="T229" s="331">
        <f t="shared" si="15"/>
        <v>1</v>
      </c>
      <c r="U229" s="178" t="s">
        <v>2090</v>
      </c>
    </row>
    <row r="230" spans="1:21" ht="178.5" x14ac:dyDescent="0.2">
      <c r="A230" s="227" t="s">
        <v>118</v>
      </c>
      <c r="B230" s="227" t="s">
        <v>1129</v>
      </c>
      <c r="C230" s="227" t="s">
        <v>662</v>
      </c>
      <c r="D230" s="227" t="s">
        <v>334</v>
      </c>
      <c r="E230" s="227" t="s">
        <v>180</v>
      </c>
      <c r="F230" s="227" t="s">
        <v>560</v>
      </c>
      <c r="G230" s="227" t="s">
        <v>1883</v>
      </c>
      <c r="H230" s="227" t="s">
        <v>562</v>
      </c>
      <c r="I230" s="227" t="s">
        <v>369</v>
      </c>
      <c r="J230" s="227" t="s">
        <v>425</v>
      </c>
      <c r="K230" s="241">
        <v>0.28999999999999998</v>
      </c>
      <c r="L230" s="227"/>
      <c r="M230" s="325">
        <v>2022</v>
      </c>
      <c r="N230" s="332">
        <v>122</v>
      </c>
      <c r="O230" s="333">
        <v>0.28999999999999998</v>
      </c>
      <c r="P230" s="328">
        <f t="shared" si="12"/>
        <v>36</v>
      </c>
      <c r="Q230" s="329">
        <v>27</v>
      </c>
      <c r="R230" s="330">
        <f t="shared" si="13"/>
        <v>0.75</v>
      </c>
      <c r="S230" s="330">
        <f t="shared" si="14"/>
        <v>0.22131147540983606</v>
      </c>
      <c r="T230" s="331">
        <f t="shared" si="15"/>
        <v>1</v>
      </c>
      <c r="U230" s="178" t="s">
        <v>2090</v>
      </c>
    </row>
    <row r="231" spans="1:21" ht="178.5" x14ac:dyDescent="0.2">
      <c r="A231" s="227" t="s">
        <v>118</v>
      </c>
      <c r="B231" s="227" t="s">
        <v>1129</v>
      </c>
      <c r="C231" s="227" t="s">
        <v>662</v>
      </c>
      <c r="D231" s="227" t="s">
        <v>334</v>
      </c>
      <c r="E231" s="227" t="s">
        <v>180</v>
      </c>
      <c r="F231" s="227" t="s">
        <v>560</v>
      </c>
      <c r="G231" s="227" t="s">
        <v>1883</v>
      </c>
      <c r="H231" s="227" t="s">
        <v>563</v>
      </c>
      <c r="I231" s="227" t="s">
        <v>369</v>
      </c>
      <c r="J231" s="227" t="s">
        <v>425</v>
      </c>
      <c r="K231" s="241">
        <v>0.28999999999999998</v>
      </c>
      <c r="L231" s="227"/>
      <c r="M231" s="325">
        <v>2022</v>
      </c>
      <c r="N231" s="332">
        <v>122</v>
      </c>
      <c r="O231" s="333">
        <v>0.28999999999999998</v>
      </c>
      <c r="P231" s="328">
        <f t="shared" si="12"/>
        <v>36</v>
      </c>
      <c r="Q231" s="329">
        <v>27</v>
      </c>
      <c r="R231" s="330">
        <f t="shared" si="13"/>
        <v>0.75</v>
      </c>
      <c r="S231" s="330">
        <f t="shared" si="14"/>
        <v>0.22131147540983606</v>
      </c>
      <c r="T231" s="331">
        <f t="shared" si="15"/>
        <v>1</v>
      </c>
      <c r="U231" s="178" t="s">
        <v>2090</v>
      </c>
    </row>
    <row r="232" spans="1:21" ht="178.5" x14ac:dyDescent="0.2">
      <c r="A232" s="227" t="s">
        <v>118</v>
      </c>
      <c r="B232" s="227" t="s">
        <v>1129</v>
      </c>
      <c r="C232" s="227" t="s">
        <v>662</v>
      </c>
      <c r="D232" s="227" t="s">
        <v>334</v>
      </c>
      <c r="E232" s="227" t="s">
        <v>180</v>
      </c>
      <c r="F232" s="227" t="s">
        <v>560</v>
      </c>
      <c r="G232" s="227" t="s">
        <v>1883</v>
      </c>
      <c r="H232" s="227" t="s">
        <v>564</v>
      </c>
      <c r="I232" s="227" t="s">
        <v>369</v>
      </c>
      <c r="J232" s="227" t="s">
        <v>425</v>
      </c>
      <c r="K232" s="241">
        <v>0.28999999999999998</v>
      </c>
      <c r="L232" s="227"/>
      <c r="M232" s="325">
        <v>2022</v>
      </c>
      <c r="N232" s="332">
        <v>122</v>
      </c>
      <c r="O232" s="333">
        <v>0.28999999999999998</v>
      </c>
      <c r="P232" s="328">
        <f t="shared" si="12"/>
        <v>36</v>
      </c>
      <c r="Q232" s="329">
        <v>27</v>
      </c>
      <c r="R232" s="330">
        <f t="shared" si="13"/>
        <v>0.75</v>
      </c>
      <c r="S232" s="330">
        <f t="shared" si="14"/>
        <v>0.22131147540983606</v>
      </c>
      <c r="T232" s="331">
        <f t="shared" si="15"/>
        <v>1</v>
      </c>
      <c r="U232" s="178" t="s">
        <v>2090</v>
      </c>
    </row>
    <row r="233" spans="1:21" ht="178.5" x14ac:dyDescent="0.2">
      <c r="A233" s="227" t="s">
        <v>118</v>
      </c>
      <c r="B233" s="227" t="s">
        <v>1129</v>
      </c>
      <c r="C233" s="227" t="s">
        <v>662</v>
      </c>
      <c r="D233" s="227" t="s">
        <v>334</v>
      </c>
      <c r="E233" s="227" t="s">
        <v>180</v>
      </c>
      <c r="F233" s="227" t="s">
        <v>527</v>
      </c>
      <c r="G233" s="227" t="s">
        <v>1883</v>
      </c>
      <c r="H233" s="227" t="s">
        <v>530</v>
      </c>
      <c r="I233" s="227" t="s">
        <v>369</v>
      </c>
      <c r="J233" s="227" t="s">
        <v>425</v>
      </c>
      <c r="K233" s="241">
        <v>0.28999999999999998</v>
      </c>
      <c r="L233" s="227"/>
      <c r="M233" s="325">
        <v>2022</v>
      </c>
      <c r="N233" s="332">
        <v>122</v>
      </c>
      <c r="O233" s="333">
        <v>0.28999999999999998</v>
      </c>
      <c r="P233" s="328">
        <f t="shared" si="12"/>
        <v>36</v>
      </c>
      <c r="Q233" s="329">
        <v>27</v>
      </c>
      <c r="R233" s="330">
        <f t="shared" si="13"/>
        <v>0.75</v>
      </c>
      <c r="S233" s="330">
        <f t="shared" si="14"/>
        <v>0.22131147540983606</v>
      </c>
      <c r="T233" s="331">
        <f t="shared" si="15"/>
        <v>1</v>
      </c>
      <c r="U233" s="178" t="s">
        <v>2090</v>
      </c>
    </row>
    <row r="234" spans="1:21" ht="178.5" x14ac:dyDescent="0.2">
      <c r="A234" s="227" t="s">
        <v>118</v>
      </c>
      <c r="B234" s="227" t="s">
        <v>1129</v>
      </c>
      <c r="C234" s="227" t="s">
        <v>662</v>
      </c>
      <c r="D234" s="227" t="s">
        <v>334</v>
      </c>
      <c r="E234" s="227" t="s">
        <v>180</v>
      </c>
      <c r="F234" s="227" t="s">
        <v>527</v>
      </c>
      <c r="G234" s="227" t="s">
        <v>1883</v>
      </c>
      <c r="H234" s="227" t="s">
        <v>531</v>
      </c>
      <c r="I234" s="227" t="s">
        <v>369</v>
      </c>
      <c r="J234" s="227" t="s">
        <v>425</v>
      </c>
      <c r="K234" s="241">
        <v>0.28999999999999998</v>
      </c>
      <c r="L234" s="227"/>
      <c r="M234" s="325">
        <v>2022</v>
      </c>
      <c r="N234" s="332">
        <v>122</v>
      </c>
      <c r="O234" s="333">
        <v>0.28999999999999998</v>
      </c>
      <c r="P234" s="328">
        <f t="shared" si="12"/>
        <v>36</v>
      </c>
      <c r="Q234" s="329">
        <v>27</v>
      </c>
      <c r="R234" s="330">
        <f t="shared" si="13"/>
        <v>0.75</v>
      </c>
      <c r="S234" s="330">
        <f t="shared" si="14"/>
        <v>0.22131147540983606</v>
      </c>
      <c r="T234" s="331">
        <f t="shared" si="15"/>
        <v>1</v>
      </c>
      <c r="U234" s="178" t="s">
        <v>2090</v>
      </c>
    </row>
    <row r="235" spans="1:21" ht="178.5" x14ac:dyDescent="0.2">
      <c r="A235" s="227" t="s">
        <v>118</v>
      </c>
      <c r="B235" s="227" t="s">
        <v>1129</v>
      </c>
      <c r="C235" s="227" t="s">
        <v>662</v>
      </c>
      <c r="D235" s="227" t="s">
        <v>334</v>
      </c>
      <c r="E235" s="227" t="s">
        <v>180</v>
      </c>
      <c r="F235" s="227" t="s">
        <v>560</v>
      </c>
      <c r="G235" s="227" t="s">
        <v>1883</v>
      </c>
      <c r="H235" s="227" t="s">
        <v>565</v>
      </c>
      <c r="I235" s="227" t="s">
        <v>369</v>
      </c>
      <c r="J235" s="227" t="s">
        <v>425</v>
      </c>
      <c r="K235" s="241">
        <v>0.28999999999999998</v>
      </c>
      <c r="L235" s="227"/>
      <c r="M235" s="325">
        <v>2022</v>
      </c>
      <c r="N235" s="332">
        <v>122</v>
      </c>
      <c r="O235" s="333">
        <v>0.28999999999999998</v>
      </c>
      <c r="P235" s="328">
        <f t="shared" si="12"/>
        <v>36</v>
      </c>
      <c r="Q235" s="329">
        <v>27</v>
      </c>
      <c r="R235" s="330">
        <f t="shared" si="13"/>
        <v>0.75</v>
      </c>
      <c r="S235" s="330">
        <f t="shared" si="14"/>
        <v>0.22131147540983606</v>
      </c>
      <c r="T235" s="331">
        <f t="shared" si="15"/>
        <v>1</v>
      </c>
      <c r="U235" s="178" t="s">
        <v>2090</v>
      </c>
    </row>
    <row r="236" spans="1:21" ht="178.5" x14ac:dyDescent="0.2">
      <c r="A236" s="227" t="s">
        <v>118</v>
      </c>
      <c r="B236" s="227" t="s">
        <v>1129</v>
      </c>
      <c r="C236" s="227" t="s">
        <v>662</v>
      </c>
      <c r="D236" s="227" t="s">
        <v>334</v>
      </c>
      <c r="E236" s="227" t="s">
        <v>180</v>
      </c>
      <c r="F236" s="227" t="s">
        <v>527</v>
      </c>
      <c r="G236" s="227" t="s">
        <v>1883</v>
      </c>
      <c r="H236" s="227" t="s">
        <v>532</v>
      </c>
      <c r="I236" s="227" t="s">
        <v>369</v>
      </c>
      <c r="J236" s="227" t="s">
        <v>425</v>
      </c>
      <c r="K236" s="241">
        <v>0.28999999999999998</v>
      </c>
      <c r="L236" s="227"/>
      <c r="M236" s="325">
        <v>2022</v>
      </c>
      <c r="N236" s="332">
        <v>122</v>
      </c>
      <c r="O236" s="333">
        <v>0.28999999999999998</v>
      </c>
      <c r="P236" s="328">
        <f t="shared" si="12"/>
        <v>36</v>
      </c>
      <c r="Q236" s="329">
        <v>27</v>
      </c>
      <c r="R236" s="330">
        <f t="shared" si="13"/>
        <v>0.75</v>
      </c>
      <c r="S236" s="330">
        <f t="shared" si="14"/>
        <v>0.22131147540983606</v>
      </c>
      <c r="T236" s="331">
        <f t="shared" si="15"/>
        <v>1</v>
      </c>
      <c r="U236" s="178" t="s">
        <v>2090</v>
      </c>
    </row>
    <row r="237" spans="1:21" ht="178.5" x14ac:dyDescent="0.2">
      <c r="A237" s="227" t="s">
        <v>118</v>
      </c>
      <c r="B237" s="227" t="s">
        <v>1129</v>
      </c>
      <c r="C237" s="227" t="s">
        <v>662</v>
      </c>
      <c r="D237" s="227" t="s">
        <v>334</v>
      </c>
      <c r="E237" s="227" t="s">
        <v>180</v>
      </c>
      <c r="F237" s="227" t="s">
        <v>527</v>
      </c>
      <c r="G237" s="227" t="s">
        <v>1883</v>
      </c>
      <c r="H237" s="227" t="s">
        <v>533</v>
      </c>
      <c r="I237" s="227" t="s">
        <v>369</v>
      </c>
      <c r="J237" s="227" t="s">
        <v>425</v>
      </c>
      <c r="K237" s="241">
        <v>0.28999999999999998</v>
      </c>
      <c r="L237" s="227"/>
      <c r="M237" s="325">
        <v>2022</v>
      </c>
      <c r="N237" s="332">
        <v>122</v>
      </c>
      <c r="O237" s="333">
        <v>0.28999999999999998</v>
      </c>
      <c r="P237" s="328">
        <f t="shared" si="12"/>
        <v>36</v>
      </c>
      <c r="Q237" s="329">
        <v>27</v>
      </c>
      <c r="R237" s="330">
        <f t="shared" si="13"/>
        <v>0.75</v>
      </c>
      <c r="S237" s="330">
        <f t="shared" si="14"/>
        <v>0.22131147540983606</v>
      </c>
      <c r="T237" s="331">
        <f t="shared" si="15"/>
        <v>1</v>
      </c>
      <c r="U237" s="178" t="s">
        <v>2090</v>
      </c>
    </row>
    <row r="238" spans="1:21" ht="102" x14ac:dyDescent="0.2">
      <c r="A238" s="227" t="s">
        <v>118</v>
      </c>
      <c r="B238" s="227" t="s">
        <v>1129</v>
      </c>
      <c r="C238" s="227" t="s">
        <v>662</v>
      </c>
      <c r="D238" s="227" t="s">
        <v>334</v>
      </c>
      <c r="E238" s="227" t="s">
        <v>180</v>
      </c>
      <c r="F238" s="227" t="s">
        <v>527</v>
      </c>
      <c r="G238" s="227" t="s">
        <v>1883</v>
      </c>
      <c r="H238" s="227" t="s">
        <v>534</v>
      </c>
      <c r="I238" s="227" t="s">
        <v>1911</v>
      </c>
      <c r="J238" s="227" t="s">
        <v>421</v>
      </c>
      <c r="K238" s="241">
        <v>1</v>
      </c>
      <c r="L238" s="227"/>
      <c r="M238" s="325">
        <v>2022</v>
      </c>
      <c r="N238" s="332">
        <v>122</v>
      </c>
      <c r="O238" s="333">
        <v>1</v>
      </c>
      <c r="P238" s="328">
        <f t="shared" si="12"/>
        <v>122</v>
      </c>
      <c r="Q238" s="329">
        <v>122</v>
      </c>
      <c r="R238" s="330">
        <f t="shared" si="13"/>
        <v>1</v>
      </c>
      <c r="S238" s="330">
        <f t="shared" si="14"/>
        <v>1</v>
      </c>
      <c r="T238" s="331">
        <f t="shared" si="15"/>
        <v>1</v>
      </c>
      <c r="U238" s="110"/>
    </row>
    <row r="239" spans="1:21" ht="102" x14ac:dyDescent="0.2">
      <c r="A239" s="227" t="s">
        <v>118</v>
      </c>
      <c r="B239" s="227" t="s">
        <v>1129</v>
      </c>
      <c r="C239" s="227" t="s">
        <v>662</v>
      </c>
      <c r="D239" s="227" t="s">
        <v>334</v>
      </c>
      <c r="E239" s="227" t="s">
        <v>180</v>
      </c>
      <c r="F239" s="227" t="s">
        <v>527</v>
      </c>
      <c r="G239" s="227" t="s">
        <v>1883</v>
      </c>
      <c r="H239" s="227" t="s">
        <v>535</v>
      </c>
      <c r="I239" s="227" t="s">
        <v>369</v>
      </c>
      <c r="J239" s="227" t="s">
        <v>425</v>
      </c>
      <c r="K239" s="241">
        <v>0</v>
      </c>
      <c r="L239" s="227" t="s">
        <v>1912</v>
      </c>
      <c r="M239" s="325">
        <v>2022</v>
      </c>
      <c r="N239" s="332">
        <v>122</v>
      </c>
      <c r="O239" s="333">
        <v>0</v>
      </c>
      <c r="P239" s="328">
        <f t="shared" si="12"/>
        <v>0</v>
      </c>
      <c r="Q239" s="329"/>
      <c r="R239" s="330" t="e">
        <f t="shared" si="13"/>
        <v>#DIV/0!</v>
      </c>
      <c r="S239" s="330">
        <f t="shared" si="14"/>
        <v>0</v>
      </c>
      <c r="T239" s="331" t="e">
        <f t="shared" si="15"/>
        <v>#DIV/0!</v>
      </c>
      <c r="U239" s="178" t="s">
        <v>2084</v>
      </c>
    </row>
    <row r="240" spans="1:21" ht="153" x14ac:dyDescent="0.2">
      <c r="A240" s="227" t="s">
        <v>118</v>
      </c>
      <c r="B240" s="227" t="s">
        <v>1129</v>
      </c>
      <c r="C240" s="227" t="s">
        <v>662</v>
      </c>
      <c r="D240" s="227" t="s">
        <v>334</v>
      </c>
      <c r="E240" s="227" t="s">
        <v>180</v>
      </c>
      <c r="F240" s="227" t="s">
        <v>527</v>
      </c>
      <c r="G240" s="227" t="s">
        <v>1883</v>
      </c>
      <c r="H240" s="227" t="s">
        <v>536</v>
      </c>
      <c r="I240" s="227" t="s">
        <v>367</v>
      </c>
      <c r="J240" s="227" t="s">
        <v>425</v>
      </c>
      <c r="K240" s="241">
        <v>0.28999999999999998</v>
      </c>
      <c r="L240" s="227"/>
      <c r="M240" s="325">
        <v>2022</v>
      </c>
      <c r="N240" s="332">
        <v>122</v>
      </c>
      <c r="O240" s="333">
        <v>0.28999999999999998</v>
      </c>
      <c r="P240" s="328">
        <f t="shared" si="12"/>
        <v>36</v>
      </c>
      <c r="Q240" s="329">
        <v>27</v>
      </c>
      <c r="R240" s="330">
        <f t="shared" si="13"/>
        <v>0.75</v>
      </c>
      <c r="S240" s="330">
        <f t="shared" si="14"/>
        <v>0.22131147540983606</v>
      </c>
      <c r="T240" s="331">
        <f t="shared" si="15"/>
        <v>1</v>
      </c>
      <c r="U240" s="110" t="s">
        <v>2085</v>
      </c>
    </row>
    <row r="241" spans="1:21" ht="102" x14ac:dyDescent="0.2">
      <c r="A241" s="227" t="s">
        <v>118</v>
      </c>
      <c r="B241" s="227" t="s">
        <v>1129</v>
      </c>
      <c r="C241" s="227" t="s">
        <v>662</v>
      </c>
      <c r="D241" s="227" t="s">
        <v>334</v>
      </c>
      <c r="E241" s="227" t="s">
        <v>180</v>
      </c>
      <c r="F241" s="227" t="s">
        <v>527</v>
      </c>
      <c r="G241" s="227" t="s">
        <v>1883</v>
      </c>
      <c r="H241" s="227" t="s">
        <v>537</v>
      </c>
      <c r="I241" s="227" t="s">
        <v>369</v>
      </c>
      <c r="J241" s="227" t="s">
        <v>425</v>
      </c>
      <c r="K241" s="241">
        <v>0</v>
      </c>
      <c r="L241" s="227" t="s">
        <v>1912</v>
      </c>
      <c r="M241" s="325">
        <v>2022</v>
      </c>
      <c r="N241" s="332">
        <v>122</v>
      </c>
      <c r="O241" s="333"/>
      <c r="P241" s="328">
        <f t="shared" si="12"/>
        <v>0</v>
      </c>
      <c r="Q241" s="329"/>
      <c r="R241" s="330" t="e">
        <f t="shared" si="13"/>
        <v>#DIV/0!</v>
      </c>
      <c r="S241" s="330">
        <f t="shared" si="14"/>
        <v>0</v>
      </c>
      <c r="T241" s="331" t="e">
        <f t="shared" si="15"/>
        <v>#DIV/0!</v>
      </c>
      <c r="U241" s="178" t="s">
        <v>2084</v>
      </c>
    </row>
    <row r="242" spans="1:21" ht="102" x14ac:dyDescent="0.2">
      <c r="A242" s="227" t="s">
        <v>118</v>
      </c>
      <c r="B242" s="227" t="s">
        <v>1129</v>
      </c>
      <c r="C242" s="227" t="s">
        <v>662</v>
      </c>
      <c r="D242" s="227" t="s">
        <v>334</v>
      </c>
      <c r="E242" s="227" t="s">
        <v>180</v>
      </c>
      <c r="F242" s="227" t="s">
        <v>527</v>
      </c>
      <c r="G242" s="227" t="s">
        <v>1883</v>
      </c>
      <c r="H242" s="227" t="s">
        <v>538</v>
      </c>
      <c r="I242" s="227" t="s">
        <v>230</v>
      </c>
      <c r="J242" s="227" t="s">
        <v>421</v>
      </c>
      <c r="K242" s="241">
        <v>1</v>
      </c>
      <c r="L242" s="227" t="s">
        <v>1913</v>
      </c>
      <c r="M242" s="325">
        <v>2022</v>
      </c>
      <c r="N242" s="332">
        <v>122</v>
      </c>
      <c r="O242" s="333">
        <v>1</v>
      </c>
      <c r="P242" s="328">
        <f t="shared" si="12"/>
        <v>122</v>
      </c>
      <c r="Q242" s="329">
        <v>122</v>
      </c>
      <c r="R242" s="330">
        <f t="shared" si="13"/>
        <v>1</v>
      </c>
      <c r="S242" s="330">
        <f t="shared" si="14"/>
        <v>1</v>
      </c>
      <c r="T242" s="331">
        <f t="shared" si="15"/>
        <v>1</v>
      </c>
      <c r="U242" s="110"/>
    </row>
    <row r="243" spans="1:21" ht="102" x14ac:dyDescent="0.2">
      <c r="A243" s="227" t="s">
        <v>118</v>
      </c>
      <c r="B243" s="227" t="s">
        <v>1129</v>
      </c>
      <c r="C243" s="227" t="s">
        <v>662</v>
      </c>
      <c r="D243" s="227" t="s">
        <v>334</v>
      </c>
      <c r="E243" s="227" t="s">
        <v>180</v>
      </c>
      <c r="F243" s="227" t="s">
        <v>527</v>
      </c>
      <c r="G243" s="227" t="s">
        <v>1883</v>
      </c>
      <c r="H243" s="227" t="s">
        <v>539</v>
      </c>
      <c r="I243" s="227" t="s">
        <v>230</v>
      </c>
      <c r="J243" s="227" t="s">
        <v>421</v>
      </c>
      <c r="K243" s="241">
        <v>1</v>
      </c>
      <c r="L243" s="227" t="s">
        <v>1913</v>
      </c>
      <c r="M243" s="325">
        <v>2022</v>
      </c>
      <c r="N243" s="332">
        <v>122</v>
      </c>
      <c r="O243" s="333">
        <v>1</v>
      </c>
      <c r="P243" s="328">
        <f t="shared" si="12"/>
        <v>122</v>
      </c>
      <c r="Q243" s="329">
        <v>122</v>
      </c>
      <c r="R243" s="330">
        <f t="shared" si="13"/>
        <v>1</v>
      </c>
      <c r="S243" s="330">
        <f t="shared" si="14"/>
        <v>1</v>
      </c>
      <c r="T243" s="331">
        <f t="shared" si="15"/>
        <v>1</v>
      </c>
      <c r="U243" s="110"/>
    </row>
    <row r="244" spans="1:21" ht="102" x14ac:dyDescent="0.2">
      <c r="A244" s="227" t="s">
        <v>118</v>
      </c>
      <c r="B244" s="227" t="s">
        <v>1129</v>
      </c>
      <c r="C244" s="227" t="s">
        <v>662</v>
      </c>
      <c r="D244" s="227" t="s">
        <v>334</v>
      </c>
      <c r="E244" s="227" t="s">
        <v>180</v>
      </c>
      <c r="F244" s="227" t="s">
        <v>527</v>
      </c>
      <c r="G244" s="227" t="s">
        <v>1883</v>
      </c>
      <c r="H244" s="227" t="s">
        <v>540</v>
      </c>
      <c r="I244" s="227" t="s">
        <v>230</v>
      </c>
      <c r="J244" s="227" t="s">
        <v>421</v>
      </c>
      <c r="K244" s="241">
        <v>1</v>
      </c>
      <c r="L244" s="227" t="s">
        <v>1913</v>
      </c>
      <c r="M244" s="325">
        <v>2022</v>
      </c>
      <c r="N244" s="332">
        <v>122</v>
      </c>
      <c r="O244" s="333">
        <v>1</v>
      </c>
      <c r="P244" s="328">
        <f t="shared" si="12"/>
        <v>122</v>
      </c>
      <c r="Q244" s="329">
        <v>122</v>
      </c>
      <c r="R244" s="330">
        <f t="shared" si="13"/>
        <v>1</v>
      </c>
      <c r="S244" s="330">
        <f t="shared" si="14"/>
        <v>1</v>
      </c>
      <c r="T244" s="331">
        <f t="shared" si="15"/>
        <v>1</v>
      </c>
      <c r="U244" s="110"/>
    </row>
    <row r="245" spans="1:21" ht="102" x14ac:dyDescent="0.2">
      <c r="A245" s="227" t="s">
        <v>118</v>
      </c>
      <c r="B245" s="227" t="s">
        <v>1129</v>
      </c>
      <c r="C245" s="227" t="s">
        <v>662</v>
      </c>
      <c r="D245" s="227" t="s">
        <v>334</v>
      </c>
      <c r="E245" s="227" t="s">
        <v>180</v>
      </c>
      <c r="F245" s="227" t="s">
        <v>527</v>
      </c>
      <c r="G245" s="227" t="s">
        <v>1883</v>
      </c>
      <c r="H245" s="227" t="s">
        <v>501</v>
      </c>
      <c r="I245" s="227" t="s">
        <v>230</v>
      </c>
      <c r="J245" s="227" t="s">
        <v>421</v>
      </c>
      <c r="K245" s="241">
        <v>1</v>
      </c>
      <c r="L245" s="227" t="s">
        <v>1913</v>
      </c>
      <c r="M245" s="325">
        <v>2022</v>
      </c>
      <c r="N245" s="332">
        <v>122</v>
      </c>
      <c r="O245" s="333">
        <v>1</v>
      </c>
      <c r="P245" s="328">
        <f t="shared" si="12"/>
        <v>122</v>
      </c>
      <c r="Q245" s="329">
        <v>122</v>
      </c>
      <c r="R245" s="330">
        <f t="shared" si="13"/>
        <v>1</v>
      </c>
      <c r="S245" s="330">
        <f t="shared" si="14"/>
        <v>1</v>
      </c>
      <c r="T245" s="331">
        <f t="shared" si="15"/>
        <v>1</v>
      </c>
      <c r="U245" s="110"/>
    </row>
    <row r="246" spans="1:21" ht="102" x14ac:dyDescent="0.2">
      <c r="A246" s="227" t="s">
        <v>118</v>
      </c>
      <c r="B246" s="227" t="s">
        <v>1129</v>
      </c>
      <c r="C246" s="227" t="s">
        <v>662</v>
      </c>
      <c r="D246" s="227" t="s">
        <v>334</v>
      </c>
      <c r="E246" s="227" t="s">
        <v>180</v>
      </c>
      <c r="F246" s="227" t="s">
        <v>527</v>
      </c>
      <c r="G246" s="227" t="s">
        <v>1883</v>
      </c>
      <c r="H246" s="227" t="s">
        <v>541</v>
      </c>
      <c r="I246" s="227" t="s">
        <v>230</v>
      </c>
      <c r="J246" s="227" t="s">
        <v>421</v>
      </c>
      <c r="K246" s="241">
        <v>1</v>
      </c>
      <c r="L246" s="227" t="s">
        <v>1914</v>
      </c>
      <c r="M246" s="325">
        <v>2022</v>
      </c>
      <c r="N246" s="332">
        <v>122</v>
      </c>
      <c r="O246" s="333">
        <v>1</v>
      </c>
      <c r="P246" s="328">
        <f t="shared" si="12"/>
        <v>122</v>
      </c>
      <c r="Q246" s="329">
        <v>122</v>
      </c>
      <c r="R246" s="330">
        <f t="shared" si="13"/>
        <v>1</v>
      </c>
      <c r="S246" s="330">
        <f t="shared" si="14"/>
        <v>1</v>
      </c>
      <c r="T246" s="331">
        <f t="shared" si="15"/>
        <v>1</v>
      </c>
      <c r="U246" s="110"/>
    </row>
    <row r="247" spans="1:21" ht="178.5" x14ac:dyDescent="0.2">
      <c r="A247" s="227" t="s">
        <v>118</v>
      </c>
      <c r="B247" s="227" t="s">
        <v>1129</v>
      </c>
      <c r="C247" s="227" t="s">
        <v>662</v>
      </c>
      <c r="D247" s="227" t="s">
        <v>334</v>
      </c>
      <c r="E247" s="227" t="s">
        <v>180</v>
      </c>
      <c r="F247" s="227" t="s">
        <v>527</v>
      </c>
      <c r="G247" s="227" t="s">
        <v>1883</v>
      </c>
      <c r="H247" s="227" t="s">
        <v>542</v>
      </c>
      <c r="I247" s="227" t="s">
        <v>369</v>
      </c>
      <c r="J247" s="227" t="s">
        <v>425</v>
      </c>
      <c r="K247" s="241">
        <v>0.28999999999999998</v>
      </c>
      <c r="L247" s="227"/>
      <c r="M247" s="325">
        <v>2022</v>
      </c>
      <c r="N247" s="332">
        <v>122</v>
      </c>
      <c r="O247" s="333">
        <v>0.28999999999999998</v>
      </c>
      <c r="P247" s="328">
        <f t="shared" si="12"/>
        <v>36</v>
      </c>
      <c r="Q247" s="329">
        <v>27</v>
      </c>
      <c r="R247" s="330">
        <f t="shared" si="13"/>
        <v>0.75</v>
      </c>
      <c r="S247" s="330">
        <f t="shared" si="14"/>
        <v>0.22131147540983606</v>
      </c>
      <c r="T247" s="331">
        <f t="shared" si="15"/>
        <v>1</v>
      </c>
      <c r="U247" s="178" t="s">
        <v>2090</v>
      </c>
    </row>
    <row r="248" spans="1:21" ht="178.5" x14ac:dyDescent="0.2">
      <c r="A248" s="227" t="s">
        <v>118</v>
      </c>
      <c r="B248" s="227" t="s">
        <v>1129</v>
      </c>
      <c r="C248" s="227" t="s">
        <v>662</v>
      </c>
      <c r="D248" s="227" t="s">
        <v>334</v>
      </c>
      <c r="E248" s="227" t="s">
        <v>180</v>
      </c>
      <c r="F248" s="227" t="s">
        <v>527</v>
      </c>
      <c r="G248" s="227" t="s">
        <v>1883</v>
      </c>
      <c r="H248" s="227" t="s">
        <v>543</v>
      </c>
      <c r="I248" s="227" t="s">
        <v>369</v>
      </c>
      <c r="J248" s="227" t="s">
        <v>425</v>
      </c>
      <c r="K248" s="241">
        <v>0.28999999999999998</v>
      </c>
      <c r="L248" s="227"/>
      <c r="M248" s="325">
        <v>2022</v>
      </c>
      <c r="N248" s="332">
        <v>122</v>
      </c>
      <c r="O248" s="333">
        <v>0.28999999999999998</v>
      </c>
      <c r="P248" s="328">
        <f t="shared" si="12"/>
        <v>36</v>
      </c>
      <c r="Q248" s="329">
        <v>27</v>
      </c>
      <c r="R248" s="330">
        <f t="shared" si="13"/>
        <v>0.75</v>
      </c>
      <c r="S248" s="330">
        <f t="shared" si="14"/>
        <v>0.22131147540983606</v>
      </c>
      <c r="T248" s="331">
        <f t="shared" si="15"/>
        <v>1</v>
      </c>
      <c r="U248" s="178" t="s">
        <v>2090</v>
      </c>
    </row>
    <row r="249" spans="1:21" ht="178.5" x14ac:dyDescent="0.2">
      <c r="A249" s="227" t="s">
        <v>118</v>
      </c>
      <c r="B249" s="227" t="s">
        <v>1129</v>
      </c>
      <c r="C249" s="227" t="s">
        <v>662</v>
      </c>
      <c r="D249" s="227" t="s">
        <v>334</v>
      </c>
      <c r="E249" s="227" t="s">
        <v>180</v>
      </c>
      <c r="F249" s="227" t="s">
        <v>527</v>
      </c>
      <c r="G249" s="227" t="s">
        <v>1883</v>
      </c>
      <c r="H249" s="227" t="s">
        <v>544</v>
      </c>
      <c r="I249" s="227" t="s">
        <v>369</v>
      </c>
      <c r="J249" s="227" t="s">
        <v>425</v>
      </c>
      <c r="K249" s="241">
        <v>0.28999999999999998</v>
      </c>
      <c r="L249" s="227"/>
      <c r="M249" s="325">
        <v>2022</v>
      </c>
      <c r="N249" s="332">
        <v>122</v>
      </c>
      <c r="O249" s="333">
        <v>0.28999999999999998</v>
      </c>
      <c r="P249" s="328">
        <f t="shared" si="12"/>
        <v>36</v>
      </c>
      <c r="Q249" s="329">
        <v>27</v>
      </c>
      <c r="R249" s="330">
        <f t="shared" si="13"/>
        <v>0.75</v>
      </c>
      <c r="S249" s="330">
        <f t="shared" si="14"/>
        <v>0.22131147540983606</v>
      </c>
      <c r="T249" s="331">
        <f t="shared" si="15"/>
        <v>1</v>
      </c>
      <c r="U249" s="178" t="s">
        <v>2090</v>
      </c>
    </row>
    <row r="250" spans="1:21" ht="178.5" x14ac:dyDescent="0.2">
      <c r="A250" s="227" t="s">
        <v>118</v>
      </c>
      <c r="B250" s="227" t="s">
        <v>1129</v>
      </c>
      <c r="C250" s="227" t="s">
        <v>662</v>
      </c>
      <c r="D250" s="227" t="s">
        <v>334</v>
      </c>
      <c r="E250" s="227" t="s">
        <v>180</v>
      </c>
      <c r="F250" s="227" t="s">
        <v>527</v>
      </c>
      <c r="G250" s="227" t="s">
        <v>1883</v>
      </c>
      <c r="H250" s="227" t="s">
        <v>545</v>
      </c>
      <c r="I250" s="227" t="s">
        <v>369</v>
      </c>
      <c r="J250" s="227" t="s">
        <v>425</v>
      </c>
      <c r="K250" s="241">
        <v>0.28999999999999998</v>
      </c>
      <c r="L250" s="227"/>
      <c r="M250" s="325">
        <v>2022</v>
      </c>
      <c r="N250" s="332">
        <v>122</v>
      </c>
      <c r="O250" s="333">
        <v>0.28999999999999998</v>
      </c>
      <c r="P250" s="328">
        <f t="shared" si="12"/>
        <v>36</v>
      </c>
      <c r="Q250" s="329">
        <v>27</v>
      </c>
      <c r="R250" s="330">
        <f t="shared" si="13"/>
        <v>0.75</v>
      </c>
      <c r="S250" s="330">
        <f t="shared" si="14"/>
        <v>0.22131147540983606</v>
      </c>
      <c r="T250" s="331">
        <f t="shared" si="15"/>
        <v>1</v>
      </c>
      <c r="U250" s="178" t="s">
        <v>2090</v>
      </c>
    </row>
    <row r="251" spans="1:21" ht="178.5" x14ac:dyDescent="0.2">
      <c r="A251" s="227" t="s">
        <v>118</v>
      </c>
      <c r="B251" s="227" t="s">
        <v>1129</v>
      </c>
      <c r="C251" s="227" t="s">
        <v>662</v>
      </c>
      <c r="D251" s="227" t="s">
        <v>334</v>
      </c>
      <c r="E251" s="227" t="s">
        <v>180</v>
      </c>
      <c r="F251" s="227" t="s">
        <v>527</v>
      </c>
      <c r="G251" s="227" t="s">
        <v>1883</v>
      </c>
      <c r="H251" s="227" t="s">
        <v>546</v>
      </c>
      <c r="I251" s="227" t="s">
        <v>369</v>
      </c>
      <c r="J251" s="227" t="s">
        <v>425</v>
      </c>
      <c r="K251" s="241">
        <v>0.28999999999999998</v>
      </c>
      <c r="L251" s="227"/>
      <c r="M251" s="325">
        <v>2022</v>
      </c>
      <c r="N251" s="332">
        <v>122</v>
      </c>
      <c r="O251" s="333">
        <v>0.28999999999999998</v>
      </c>
      <c r="P251" s="328">
        <f t="shared" si="12"/>
        <v>36</v>
      </c>
      <c r="Q251" s="329">
        <v>27</v>
      </c>
      <c r="R251" s="330">
        <f t="shared" si="13"/>
        <v>0.75</v>
      </c>
      <c r="S251" s="330">
        <f t="shared" si="14"/>
        <v>0.22131147540983606</v>
      </c>
      <c r="T251" s="331">
        <f t="shared" si="15"/>
        <v>1</v>
      </c>
      <c r="U251" s="178" t="s">
        <v>2090</v>
      </c>
    </row>
    <row r="252" spans="1:21" ht="178.5" x14ac:dyDescent="0.2">
      <c r="A252" s="227" t="s">
        <v>118</v>
      </c>
      <c r="B252" s="227" t="s">
        <v>1129</v>
      </c>
      <c r="C252" s="227" t="s">
        <v>662</v>
      </c>
      <c r="D252" s="227" t="s">
        <v>334</v>
      </c>
      <c r="E252" s="227" t="s">
        <v>180</v>
      </c>
      <c r="F252" s="227" t="s">
        <v>527</v>
      </c>
      <c r="G252" s="227" t="s">
        <v>1883</v>
      </c>
      <c r="H252" s="227" t="s">
        <v>547</v>
      </c>
      <c r="I252" s="227" t="s">
        <v>369</v>
      </c>
      <c r="J252" s="227" t="s">
        <v>425</v>
      </c>
      <c r="K252" s="241">
        <v>0.28999999999999998</v>
      </c>
      <c r="L252" s="227"/>
      <c r="M252" s="325">
        <v>2022</v>
      </c>
      <c r="N252" s="332">
        <v>122</v>
      </c>
      <c r="O252" s="333">
        <v>0.28999999999999998</v>
      </c>
      <c r="P252" s="328">
        <f t="shared" si="12"/>
        <v>36</v>
      </c>
      <c r="Q252" s="329">
        <v>27</v>
      </c>
      <c r="R252" s="330">
        <f t="shared" si="13"/>
        <v>0.75</v>
      </c>
      <c r="S252" s="330">
        <f t="shared" si="14"/>
        <v>0.22131147540983606</v>
      </c>
      <c r="T252" s="331">
        <f t="shared" si="15"/>
        <v>1</v>
      </c>
      <c r="U252" s="178" t="s">
        <v>2090</v>
      </c>
    </row>
    <row r="253" spans="1:21" ht="102" x14ac:dyDescent="0.2">
      <c r="A253" s="227" t="s">
        <v>118</v>
      </c>
      <c r="B253" s="227" t="s">
        <v>1129</v>
      </c>
      <c r="C253" s="227" t="s">
        <v>662</v>
      </c>
      <c r="D253" s="227" t="s">
        <v>334</v>
      </c>
      <c r="E253" s="227" t="s">
        <v>180</v>
      </c>
      <c r="F253" s="227" t="s">
        <v>527</v>
      </c>
      <c r="G253" s="227" t="s">
        <v>1883</v>
      </c>
      <c r="H253" s="227" t="s">
        <v>548</v>
      </c>
      <c r="I253" s="227" t="s">
        <v>230</v>
      </c>
      <c r="J253" s="227" t="s">
        <v>421</v>
      </c>
      <c r="K253" s="241">
        <v>1</v>
      </c>
      <c r="L253" s="227" t="s">
        <v>1914</v>
      </c>
      <c r="M253" s="325">
        <v>2022</v>
      </c>
      <c r="N253" s="332">
        <v>122</v>
      </c>
      <c r="O253" s="333">
        <v>1</v>
      </c>
      <c r="P253" s="328">
        <f t="shared" si="12"/>
        <v>122</v>
      </c>
      <c r="Q253" s="329">
        <v>122</v>
      </c>
      <c r="R253" s="330">
        <f t="shared" si="13"/>
        <v>1</v>
      </c>
      <c r="S253" s="330">
        <f t="shared" si="14"/>
        <v>1</v>
      </c>
      <c r="T253" s="331">
        <f t="shared" si="15"/>
        <v>1</v>
      </c>
      <c r="U253" s="110"/>
    </row>
    <row r="254" spans="1:21" ht="178.5" x14ac:dyDescent="0.2">
      <c r="A254" s="227" t="s">
        <v>118</v>
      </c>
      <c r="B254" s="227" t="s">
        <v>1129</v>
      </c>
      <c r="C254" s="227" t="s">
        <v>662</v>
      </c>
      <c r="D254" s="227" t="s">
        <v>334</v>
      </c>
      <c r="E254" s="227" t="s">
        <v>180</v>
      </c>
      <c r="F254" s="227" t="s">
        <v>527</v>
      </c>
      <c r="G254" s="227" t="s">
        <v>1883</v>
      </c>
      <c r="H254" s="227" t="s">
        <v>549</v>
      </c>
      <c r="I254" s="227" t="s">
        <v>369</v>
      </c>
      <c r="J254" s="227" t="s">
        <v>425</v>
      </c>
      <c r="K254" s="241">
        <v>0.28999999999999998</v>
      </c>
      <c r="L254" s="227"/>
      <c r="M254" s="325">
        <v>2022</v>
      </c>
      <c r="N254" s="332">
        <v>122</v>
      </c>
      <c r="O254" s="333">
        <v>0.28999999999999998</v>
      </c>
      <c r="P254" s="328">
        <f t="shared" si="12"/>
        <v>36</v>
      </c>
      <c r="Q254" s="329">
        <v>27</v>
      </c>
      <c r="R254" s="330">
        <f t="shared" si="13"/>
        <v>0.75</v>
      </c>
      <c r="S254" s="330">
        <f t="shared" si="14"/>
        <v>0.22131147540983606</v>
      </c>
      <c r="T254" s="331">
        <f t="shared" si="15"/>
        <v>1</v>
      </c>
      <c r="U254" s="178" t="s">
        <v>2090</v>
      </c>
    </row>
    <row r="255" spans="1:21" ht="153" x14ac:dyDescent="0.2">
      <c r="A255" s="227" t="s">
        <v>118</v>
      </c>
      <c r="B255" s="227" t="s">
        <v>1129</v>
      </c>
      <c r="C255" s="227" t="s">
        <v>662</v>
      </c>
      <c r="D255" s="227" t="s">
        <v>334</v>
      </c>
      <c r="E255" s="227" t="s">
        <v>180</v>
      </c>
      <c r="F255" s="227" t="s">
        <v>527</v>
      </c>
      <c r="G255" s="227" t="s">
        <v>1883</v>
      </c>
      <c r="H255" s="227" t="s">
        <v>581</v>
      </c>
      <c r="I255" s="227" t="s">
        <v>367</v>
      </c>
      <c r="J255" s="227" t="s">
        <v>425</v>
      </c>
      <c r="K255" s="241">
        <v>0.28999999999999998</v>
      </c>
      <c r="L255" s="227"/>
      <c r="M255" s="325">
        <v>2022</v>
      </c>
      <c r="N255" s="332">
        <v>122</v>
      </c>
      <c r="O255" s="333">
        <v>0.28999999999999998</v>
      </c>
      <c r="P255" s="328">
        <f t="shared" si="12"/>
        <v>36</v>
      </c>
      <c r="Q255" s="329">
        <v>27</v>
      </c>
      <c r="R255" s="330">
        <f t="shared" si="13"/>
        <v>0.75</v>
      </c>
      <c r="S255" s="330">
        <f t="shared" si="14"/>
        <v>0.22131147540983606</v>
      </c>
      <c r="T255" s="331">
        <f t="shared" si="15"/>
        <v>1</v>
      </c>
      <c r="U255" s="110" t="s">
        <v>2085</v>
      </c>
    </row>
    <row r="256" spans="1:21" ht="102" x14ac:dyDescent="0.2">
      <c r="A256" s="227" t="s">
        <v>118</v>
      </c>
      <c r="B256" s="227" t="s">
        <v>1129</v>
      </c>
      <c r="C256" s="227" t="s">
        <v>662</v>
      </c>
      <c r="D256" s="227" t="s">
        <v>334</v>
      </c>
      <c r="E256" s="227" t="s">
        <v>180</v>
      </c>
      <c r="F256" s="227" t="s">
        <v>527</v>
      </c>
      <c r="G256" s="227" t="s">
        <v>1883</v>
      </c>
      <c r="H256" s="227" t="s">
        <v>552</v>
      </c>
      <c r="I256" s="227" t="s">
        <v>230</v>
      </c>
      <c r="J256" s="227" t="s">
        <v>421</v>
      </c>
      <c r="K256" s="241">
        <v>1</v>
      </c>
      <c r="L256" s="227" t="s">
        <v>1913</v>
      </c>
      <c r="M256" s="325">
        <v>2022</v>
      </c>
      <c r="N256" s="332">
        <v>122</v>
      </c>
      <c r="O256" s="333">
        <v>1</v>
      </c>
      <c r="P256" s="328">
        <f t="shared" si="12"/>
        <v>122</v>
      </c>
      <c r="Q256" s="329">
        <v>122</v>
      </c>
      <c r="R256" s="330">
        <f t="shared" si="13"/>
        <v>1</v>
      </c>
      <c r="S256" s="330">
        <f t="shared" si="14"/>
        <v>1</v>
      </c>
      <c r="T256" s="331">
        <f t="shared" si="15"/>
        <v>1</v>
      </c>
      <c r="U256" s="110"/>
    </row>
    <row r="257" spans="1:21" ht="102" x14ac:dyDescent="0.2">
      <c r="A257" s="227" t="s">
        <v>118</v>
      </c>
      <c r="B257" s="227" t="s">
        <v>1129</v>
      </c>
      <c r="C257" s="227" t="s">
        <v>662</v>
      </c>
      <c r="D257" s="227" t="s">
        <v>334</v>
      </c>
      <c r="E257" s="227" t="s">
        <v>180</v>
      </c>
      <c r="F257" s="227" t="s">
        <v>527</v>
      </c>
      <c r="G257" s="227" t="s">
        <v>1883</v>
      </c>
      <c r="H257" s="227" t="s">
        <v>553</v>
      </c>
      <c r="I257" s="227" t="s">
        <v>230</v>
      </c>
      <c r="J257" s="227" t="s">
        <v>421</v>
      </c>
      <c r="K257" s="241">
        <v>1</v>
      </c>
      <c r="L257" s="227" t="s">
        <v>1913</v>
      </c>
      <c r="M257" s="325">
        <v>2022</v>
      </c>
      <c r="N257" s="332">
        <v>122</v>
      </c>
      <c r="O257" s="333">
        <v>1</v>
      </c>
      <c r="P257" s="328">
        <f t="shared" si="12"/>
        <v>122</v>
      </c>
      <c r="Q257" s="329">
        <v>122</v>
      </c>
      <c r="R257" s="330">
        <f t="shared" si="13"/>
        <v>1</v>
      </c>
      <c r="S257" s="330">
        <f t="shared" si="14"/>
        <v>1</v>
      </c>
      <c r="T257" s="331">
        <f t="shared" si="15"/>
        <v>1</v>
      </c>
      <c r="U257" s="110"/>
    </row>
    <row r="258" spans="1:21" ht="178.5" x14ac:dyDescent="0.2">
      <c r="A258" s="227" t="s">
        <v>118</v>
      </c>
      <c r="B258" s="227" t="s">
        <v>1129</v>
      </c>
      <c r="C258" s="227" t="s">
        <v>662</v>
      </c>
      <c r="D258" s="227" t="s">
        <v>334</v>
      </c>
      <c r="E258" s="227" t="s">
        <v>180</v>
      </c>
      <c r="F258" s="227" t="s">
        <v>527</v>
      </c>
      <c r="G258" s="227" t="s">
        <v>1883</v>
      </c>
      <c r="H258" s="227" t="s">
        <v>554</v>
      </c>
      <c r="I258" s="227" t="s">
        <v>369</v>
      </c>
      <c r="J258" s="227" t="s">
        <v>425</v>
      </c>
      <c r="K258" s="241">
        <v>0.28999999999999998</v>
      </c>
      <c r="L258" s="227"/>
      <c r="M258" s="325">
        <v>2022</v>
      </c>
      <c r="N258" s="332">
        <v>122</v>
      </c>
      <c r="O258" s="333">
        <v>0.28999999999999998</v>
      </c>
      <c r="P258" s="328">
        <f t="shared" si="12"/>
        <v>36</v>
      </c>
      <c r="Q258" s="329">
        <v>27</v>
      </c>
      <c r="R258" s="330">
        <f t="shared" si="13"/>
        <v>0.75</v>
      </c>
      <c r="S258" s="330">
        <f t="shared" si="14"/>
        <v>0.22131147540983606</v>
      </c>
      <c r="T258" s="331">
        <f t="shared" si="15"/>
        <v>1</v>
      </c>
      <c r="U258" s="178" t="s">
        <v>2090</v>
      </c>
    </row>
    <row r="259" spans="1:21" ht="178.5" x14ac:dyDescent="0.2">
      <c r="A259" s="227" t="s">
        <v>118</v>
      </c>
      <c r="B259" s="227" t="s">
        <v>1129</v>
      </c>
      <c r="C259" s="227" t="s">
        <v>662</v>
      </c>
      <c r="D259" s="227" t="s">
        <v>334</v>
      </c>
      <c r="E259" s="227" t="s">
        <v>180</v>
      </c>
      <c r="F259" s="227" t="s">
        <v>560</v>
      </c>
      <c r="G259" s="227" t="s">
        <v>1883</v>
      </c>
      <c r="H259" s="227" t="s">
        <v>566</v>
      </c>
      <c r="I259" s="227" t="s">
        <v>369</v>
      </c>
      <c r="J259" s="227" t="s">
        <v>425</v>
      </c>
      <c r="K259" s="241">
        <v>0.28999999999999998</v>
      </c>
      <c r="L259" s="227"/>
      <c r="M259" s="325">
        <v>2022</v>
      </c>
      <c r="N259" s="332">
        <v>122</v>
      </c>
      <c r="O259" s="333">
        <v>0.28999999999999998</v>
      </c>
      <c r="P259" s="328">
        <f t="shared" si="12"/>
        <v>36</v>
      </c>
      <c r="Q259" s="329">
        <v>27</v>
      </c>
      <c r="R259" s="330">
        <f t="shared" si="13"/>
        <v>0.75</v>
      </c>
      <c r="S259" s="330">
        <f t="shared" si="14"/>
        <v>0.22131147540983606</v>
      </c>
      <c r="T259" s="331">
        <f t="shared" si="15"/>
        <v>1</v>
      </c>
      <c r="U259" s="178" t="s">
        <v>2089</v>
      </c>
    </row>
    <row r="260" spans="1:21" ht="153" x14ac:dyDescent="0.2">
      <c r="A260" s="227" t="s">
        <v>118</v>
      </c>
      <c r="B260" s="227" t="s">
        <v>1129</v>
      </c>
      <c r="C260" s="227" t="s">
        <v>662</v>
      </c>
      <c r="D260" s="227" t="s">
        <v>334</v>
      </c>
      <c r="E260" s="227" t="s">
        <v>180</v>
      </c>
      <c r="F260" s="227" t="s">
        <v>527</v>
      </c>
      <c r="G260" s="227" t="s">
        <v>1883</v>
      </c>
      <c r="H260" s="227" t="s">
        <v>555</v>
      </c>
      <c r="I260" s="227" t="s">
        <v>367</v>
      </c>
      <c r="J260" s="227" t="s">
        <v>425</v>
      </c>
      <c r="K260" s="241">
        <v>0.28999999999999998</v>
      </c>
      <c r="L260" s="227"/>
      <c r="M260" s="325">
        <v>2022</v>
      </c>
      <c r="N260" s="332">
        <v>122</v>
      </c>
      <c r="O260" s="333">
        <v>0.28999999999999998</v>
      </c>
      <c r="P260" s="328">
        <f t="shared" si="12"/>
        <v>36</v>
      </c>
      <c r="Q260" s="329">
        <v>27</v>
      </c>
      <c r="R260" s="330">
        <f t="shared" si="13"/>
        <v>0.75</v>
      </c>
      <c r="S260" s="330">
        <f t="shared" si="14"/>
        <v>0.22131147540983606</v>
      </c>
      <c r="T260" s="331">
        <f t="shared" si="15"/>
        <v>1</v>
      </c>
      <c r="U260" s="110" t="s">
        <v>2085</v>
      </c>
    </row>
    <row r="261" spans="1:21" ht="102" x14ac:dyDescent="0.2">
      <c r="A261" s="227" t="s">
        <v>118</v>
      </c>
      <c r="B261" s="227" t="s">
        <v>1129</v>
      </c>
      <c r="C261" s="227" t="s">
        <v>662</v>
      </c>
      <c r="D261" s="227" t="s">
        <v>334</v>
      </c>
      <c r="E261" s="227" t="s">
        <v>180</v>
      </c>
      <c r="F261" s="227" t="s">
        <v>527</v>
      </c>
      <c r="G261" s="227" t="s">
        <v>1883</v>
      </c>
      <c r="H261" s="227" t="s">
        <v>1915</v>
      </c>
      <c r="I261" s="227" t="s">
        <v>367</v>
      </c>
      <c r="J261" s="227" t="s">
        <v>425</v>
      </c>
      <c r="K261" s="241">
        <v>0.28999999999999998</v>
      </c>
      <c r="L261" s="227"/>
      <c r="M261" s="325">
        <v>2022</v>
      </c>
      <c r="N261" s="332">
        <v>122</v>
      </c>
      <c r="O261" s="333">
        <v>0</v>
      </c>
      <c r="P261" s="328">
        <f t="shared" ref="P261:P324" si="16">ROUNDUP(N261*O261,0)</f>
        <v>0</v>
      </c>
      <c r="Q261" s="329"/>
      <c r="R261" s="330" t="e">
        <f t="shared" ref="R261:R324" si="17">Q261/P261</f>
        <v>#DIV/0!</v>
      </c>
      <c r="S261" s="330">
        <f t="shared" ref="S261:S324" si="18">Q261/N261</f>
        <v>0</v>
      </c>
      <c r="T261" s="331">
        <f t="shared" ref="T261:T324" si="19">O261/K261</f>
        <v>0</v>
      </c>
      <c r="U261" s="178" t="s">
        <v>2084</v>
      </c>
    </row>
    <row r="262" spans="1:21" ht="178.5" x14ac:dyDescent="0.2">
      <c r="A262" s="227" t="s">
        <v>118</v>
      </c>
      <c r="B262" s="227" t="s">
        <v>1129</v>
      </c>
      <c r="C262" s="227" t="s">
        <v>662</v>
      </c>
      <c r="D262" s="227" t="s">
        <v>334</v>
      </c>
      <c r="E262" s="227" t="s">
        <v>180</v>
      </c>
      <c r="F262" s="227" t="s">
        <v>527</v>
      </c>
      <c r="G262" s="227" t="s">
        <v>1883</v>
      </c>
      <c r="H262" s="227" t="s">
        <v>557</v>
      </c>
      <c r="I262" s="227" t="s">
        <v>369</v>
      </c>
      <c r="J262" s="227" t="s">
        <v>425</v>
      </c>
      <c r="K262" s="241">
        <v>0.28999999999999998</v>
      </c>
      <c r="L262" s="227"/>
      <c r="M262" s="325">
        <v>2022</v>
      </c>
      <c r="N262" s="332">
        <v>122</v>
      </c>
      <c r="O262" s="333">
        <v>0.28999999999999998</v>
      </c>
      <c r="P262" s="328">
        <f t="shared" si="16"/>
        <v>36</v>
      </c>
      <c r="Q262" s="329">
        <v>27</v>
      </c>
      <c r="R262" s="330">
        <f t="shared" si="17"/>
        <v>0.75</v>
      </c>
      <c r="S262" s="330">
        <f t="shared" si="18"/>
        <v>0.22131147540983606</v>
      </c>
      <c r="T262" s="331">
        <f t="shared" si="19"/>
        <v>1</v>
      </c>
      <c r="U262" s="178" t="s">
        <v>2089</v>
      </c>
    </row>
    <row r="263" spans="1:21" ht="127.5" x14ac:dyDescent="0.2">
      <c r="A263" s="227" t="s">
        <v>118</v>
      </c>
      <c r="B263" s="227" t="s">
        <v>1129</v>
      </c>
      <c r="C263" s="227" t="s">
        <v>662</v>
      </c>
      <c r="D263" s="227" t="s">
        <v>334</v>
      </c>
      <c r="E263" s="227" t="s">
        <v>180</v>
      </c>
      <c r="F263" s="227" t="s">
        <v>527</v>
      </c>
      <c r="G263" s="227" t="s">
        <v>1884</v>
      </c>
      <c r="H263" s="227" t="s">
        <v>526</v>
      </c>
      <c r="I263" s="227" t="s">
        <v>367</v>
      </c>
      <c r="J263" s="227" t="s">
        <v>425</v>
      </c>
      <c r="K263" s="241">
        <v>0.08</v>
      </c>
      <c r="L263" s="227"/>
      <c r="M263" s="325">
        <v>2022</v>
      </c>
      <c r="N263" s="332">
        <v>49</v>
      </c>
      <c r="O263" s="333">
        <v>0.08</v>
      </c>
      <c r="P263" s="328">
        <f t="shared" si="16"/>
        <v>4</v>
      </c>
      <c r="Q263" s="329">
        <v>12</v>
      </c>
      <c r="R263" s="330">
        <f t="shared" si="17"/>
        <v>3</v>
      </c>
      <c r="S263" s="330">
        <f t="shared" si="18"/>
        <v>0.24489795918367346</v>
      </c>
      <c r="T263" s="331">
        <f t="shared" si="19"/>
        <v>1</v>
      </c>
      <c r="U263" s="163" t="s">
        <v>2083</v>
      </c>
    </row>
    <row r="264" spans="1:21" ht="102" x14ac:dyDescent="0.2">
      <c r="A264" s="227" t="s">
        <v>118</v>
      </c>
      <c r="B264" s="227" t="s">
        <v>1129</v>
      </c>
      <c r="C264" s="227" t="s">
        <v>662</v>
      </c>
      <c r="D264" s="227" t="s">
        <v>334</v>
      </c>
      <c r="E264" s="227" t="s">
        <v>180</v>
      </c>
      <c r="F264" s="227" t="s">
        <v>527</v>
      </c>
      <c r="G264" s="227" t="s">
        <v>1884</v>
      </c>
      <c r="H264" s="227" t="s">
        <v>506</v>
      </c>
      <c r="I264" s="227" t="s">
        <v>1332</v>
      </c>
      <c r="J264" s="227" t="s">
        <v>421</v>
      </c>
      <c r="K264" s="241">
        <v>1</v>
      </c>
      <c r="L264" s="227"/>
      <c r="M264" s="325">
        <v>2022</v>
      </c>
      <c r="N264" s="332">
        <v>49</v>
      </c>
      <c r="O264" s="333">
        <v>1</v>
      </c>
      <c r="P264" s="328">
        <f t="shared" si="16"/>
        <v>49</v>
      </c>
      <c r="Q264" s="329">
        <v>49</v>
      </c>
      <c r="R264" s="330">
        <f t="shared" si="17"/>
        <v>1</v>
      </c>
      <c r="S264" s="330">
        <f t="shared" si="18"/>
        <v>1</v>
      </c>
      <c r="T264" s="331">
        <f t="shared" si="19"/>
        <v>1</v>
      </c>
      <c r="U264" s="110"/>
    </row>
    <row r="265" spans="1:21" ht="114.75" x14ac:dyDescent="0.2">
      <c r="A265" s="227" t="s">
        <v>118</v>
      </c>
      <c r="B265" s="227" t="s">
        <v>1129</v>
      </c>
      <c r="C265" s="227" t="s">
        <v>662</v>
      </c>
      <c r="D265" s="227" t="s">
        <v>334</v>
      </c>
      <c r="E265" s="227" t="s">
        <v>180</v>
      </c>
      <c r="F265" s="227" t="s">
        <v>560</v>
      </c>
      <c r="G265" s="227" t="s">
        <v>1884</v>
      </c>
      <c r="H265" s="227" t="s">
        <v>559</v>
      </c>
      <c r="I265" s="227" t="s">
        <v>369</v>
      </c>
      <c r="J265" s="227" t="s">
        <v>425</v>
      </c>
      <c r="K265" s="241">
        <v>0.08</v>
      </c>
      <c r="L265" s="227"/>
      <c r="M265" s="325">
        <v>2022</v>
      </c>
      <c r="N265" s="332">
        <v>49</v>
      </c>
      <c r="O265" s="333">
        <v>0.08</v>
      </c>
      <c r="P265" s="328">
        <f t="shared" si="16"/>
        <v>4</v>
      </c>
      <c r="Q265" s="329">
        <v>12</v>
      </c>
      <c r="R265" s="330">
        <f t="shared" si="17"/>
        <v>3</v>
      </c>
      <c r="S265" s="330">
        <f t="shared" si="18"/>
        <v>0.24489795918367346</v>
      </c>
      <c r="T265" s="331">
        <f t="shared" si="19"/>
        <v>1</v>
      </c>
      <c r="U265" s="178" t="s">
        <v>2091</v>
      </c>
    </row>
    <row r="266" spans="1:21" ht="114.75" x14ac:dyDescent="0.2">
      <c r="A266" s="227" t="s">
        <v>118</v>
      </c>
      <c r="B266" s="227" t="s">
        <v>1129</v>
      </c>
      <c r="C266" s="227" t="s">
        <v>662</v>
      </c>
      <c r="D266" s="227" t="s">
        <v>334</v>
      </c>
      <c r="E266" s="227" t="s">
        <v>180</v>
      </c>
      <c r="F266" s="227" t="s">
        <v>560</v>
      </c>
      <c r="G266" s="227" t="s">
        <v>1884</v>
      </c>
      <c r="H266" s="227" t="s">
        <v>561</v>
      </c>
      <c r="I266" s="227" t="s">
        <v>369</v>
      </c>
      <c r="J266" s="227" t="s">
        <v>425</v>
      </c>
      <c r="K266" s="241">
        <v>0.08</v>
      </c>
      <c r="L266" s="227"/>
      <c r="M266" s="325">
        <v>2022</v>
      </c>
      <c r="N266" s="332">
        <v>49</v>
      </c>
      <c r="O266" s="333">
        <v>0.08</v>
      </c>
      <c r="P266" s="328">
        <f t="shared" si="16"/>
        <v>4</v>
      </c>
      <c r="Q266" s="329">
        <v>12</v>
      </c>
      <c r="R266" s="330">
        <f t="shared" si="17"/>
        <v>3</v>
      </c>
      <c r="S266" s="330">
        <f t="shared" si="18"/>
        <v>0.24489795918367346</v>
      </c>
      <c r="T266" s="331">
        <f t="shared" si="19"/>
        <v>1</v>
      </c>
      <c r="U266" s="178" t="s">
        <v>2091</v>
      </c>
    </row>
    <row r="267" spans="1:21" ht="114.75" x14ac:dyDescent="0.2">
      <c r="A267" s="227" t="s">
        <v>118</v>
      </c>
      <c r="B267" s="227" t="s">
        <v>1129</v>
      </c>
      <c r="C267" s="227" t="s">
        <v>662</v>
      </c>
      <c r="D267" s="227" t="s">
        <v>334</v>
      </c>
      <c r="E267" s="227" t="s">
        <v>180</v>
      </c>
      <c r="F267" s="227" t="s">
        <v>560</v>
      </c>
      <c r="G267" s="227" t="s">
        <v>1884</v>
      </c>
      <c r="H267" s="227" t="s">
        <v>562</v>
      </c>
      <c r="I267" s="227" t="s">
        <v>369</v>
      </c>
      <c r="J267" s="227" t="s">
        <v>425</v>
      </c>
      <c r="K267" s="241">
        <v>0.08</v>
      </c>
      <c r="L267" s="227"/>
      <c r="M267" s="325">
        <v>2022</v>
      </c>
      <c r="N267" s="332">
        <v>49</v>
      </c>
      <c r="O267" s="333">
        <v>0.08</v>
      </c>
      <c r="P267" s="328">
        <f t="shared" si="16"/>
        <v>4</v>
      </c>
      <c r="Q267" s="329">
        <v>12</v>
      </c>
      <c r="R267" s="330">
        <f t="shared" si="17"/>
        <v>3</v>
      </c>
      <c r="S267" s="330">
        <f t="shared" si="18"/>
        <v>0.24489795918367346</v>
      </c>
      <c r="T267" s="331">
        <f t="shared" si="19"/>
        <v>1</v>
      </c>
      <c r="U267" s="178" t="s">
        <v>2091</v>
      </c>
    </row>
    <row r="268" spans="1:21" ht="114.75" x14ac:dyDescent="0.2">
      <c r="A268" s="227" t="s">
        <v>118</v>
      </c>
      <c r="B268" s="227" t="s">
        <v>1129</v>
      </c>
      <c r="C268" s="227" t="s">
        <v>662</v>
      </c>
      <c r="D268" s="227" t="s">
        <v>334</v>
      </c>
      <c r="E268" s="227" t="s">
        <v>180</v>
      </c>
      <c r="F268" s="227" t="s">
        <v>560</v>
      </c>
      <c r="G268" s="227" t="s">
        <v>1884</v>
      </c>
      <c r="H268" s="227" t="s">
        <v>563</v>
      </c>
      <c r="I268" s="227" t="s">
        <v>369</v>
      </c>
      <c r="J268" s="227" t="s">
        <v>425</v>
      </c>
      <c r="K268" s="241">
        <v>0.08</v>
      </c>
      <c r="L268" s="227"/>
      <c r="M268" s="325">
        <v>2022</v>
      </c>
      <c r="N268" s="332">
        <v>49</v>
      </c>
      <c r="O268" s="333">
        <v>0.08</v>
      </c>
      <c r="P268" s="328">
        <f t="shared" si="16"/>
        <v>4</v>
      </c>
      <c r="Q268" s="329">
        <v>12</v>
      </c>
      <c r="R268" s="330">
        <f t="shared" si="17"/>
        <v>3</v>
      </c>
      <c r="S268" s="330">
        <f t="shared" si="18"/>
        <v>0.24489795918367346</v>
      </c>
      <c r="T268" s="331">
        <f t="shared" si="19"/>
        <v>1</v>
      </c>
      <c r="U268" s="178" t="s">
        <v>2091</v>
      </c>
    </row>
    <row r="269" spans="1:21" ht="114.75" x14ac:dyDescent="0.2">
      <c r="A269" s="227" t="s">
        <v>118</v>
      </c>
      <c r="B269" s="227" t="s">
        <v>1129</v>
      </c>
      <c r="C269" s="227" t="s">
        <v>662</v>
      </c>
      <c r="D269" s="227" t="s">
        <v>334</v>
      </c>
      <c r="E269" s="227" t="s">
        <v>180</v>
      </c>
      <c r="F269" s="227" t="s">
        <v>560</v>
      </c>
      <c r="G269" s="227" t="s">
        <v>1884</v>
      </c>
      <c r="H269" s="227" t="s">
        <v>564</v>
      </c>
      <c r="I269" s="227" t="s">
        <v>369</v>
      </c>
      <c r="J269" s="227" t="s">
        <v>425</v>
      </c>
      <c r="K269" s="241">
        <v>0.08</v>
      </c>
      <c r="L269" s="227"/>
      <c r="M269" s="325">
        <v>2022</v>
      </c>
      <c r="N269" s="332">
        <v>49</v>
      </c>
      <c r="O269" s="333">
        <v>0.08</v>
      </c>
      <c r="P269" s="328">
        <f t="shared" si="16"/>
        <v>4</v>
      </c>
      <c r="Q269" s="329">
        <v>12</v>
      </c>
      <c r="R269" s="330">
        <f t="shared" si="17"/>
        <v>3</v>
      </c>
      <c r="S269" s="330">
        <f t="shared" si="18"/>
        <v>0.24489795918367346</v>
      </c>
      <c r="T269" s="331">
        <f t="shared" si="19"/>
        <v>1</v>
      </c>
      <c r="U269" s="178" t="s">
        <v>2091</v>
      </c>
    </row>
    <row r="270" spans="1:21" ht="114.75" x14ac:dyDescent="0.2">
      <c r="A270" s="227" t="s">
        <v>118</v>
      </c>
      <c r="B270" s="227" t="s">
        <v>1129</v>
      </c>
      <c r="C270" s="227" t="s">
        <v>662</v>
      </c>
      <c r="D270" s="227" t="s">
        <v>334</v>
      </c>
      <c r="E270" s="227" t="s">
        <v>180</v>
      </c>
      <c r="F270" s="227" t="s">
        <v>527</v>
      </c>
      <c r="G270" s="227" t="s">
        <v>1884</v>
      </c>
      <c r="H270" s="227" t="s">
        <v>530</v>
      </c>
      <c r="I270" s="227" t="s">
        <v>369</v>
      </c>
      <c r="J270" s="227" t="s">
        <v>425</v>
      </c>
      <c r="K270" s="241">
        <v>0.08</v>
      </c>
      <c r="L270" s="227"/>
      <c r="M270" s="325">
        <v>2022</v>
      </c>
      <c r="N270" s="332">
        <v>49</v>
      </c>
      <c r="O270" s="333">
        <v>0.08</v>
      </c>
      <c r="P270" s="328">
        <f t="shared" si="16"/>
        <v>4</v>
      </c>
      <c r="Q270" s="329">
        <v>12</v>
      </c>
      <c r="R270" s="330">
        <f t="shared" si="17"/>
        <v>3</v>
      </c>
      <c r="S270" s="330">
        <f t="shared" si="18"/>
        <v>0.24489795918367346</v>
      </c>
      <c r="T270" s="331">
        <f t="shared" si="19"/>
        <v>1</v>
      </c>
      <c r="U270" s="178" t="s">
        <v>2091</v>
      </c>
    </row>
    <row r="271" spans="1:21" ht="114.75" x14ac:dyDescent="0.2">
      <c r="A271" s="227" t="s">
        <v>118</v>
      </c>
      <c r="B271" s="227" t="s">
        <v>1129</v>
      </c>
      <c r="C271" s="227" t="s">
        <v>662</v>
      </c>
      <c r="D271" s="227" t="s">
        <v>334</v>
      </c>
      <c r="E271" s="227" t="s">
        <v>180</v>
      </c>
      <c r="F271" s="227" t="s">
        <v>527</v>
      </c>
      <c r="G271" s="227" t="s">
        <v>1884</v>
      </c>
      <c r="H271" s="227" t="s">
        <v>531</v>
      </c>
      <c r="I271" s="227" t="s">
        <v>369</v>
      </c>
      <c r="J271" s="227" t="s">
        <v>425</v>
      </c>
      <c r="K271" s="241">
        <v>0.08</v>
      </c>
      <c r="L271" s="227"/>
      <c r="M271" s="325">
        <v>2022</v>
      </c>
      <c r="N271" s="332">
        <v>49</v>
      </c>
      <c r="O271" s="333">
        <v>0.08</v>
      </c>
      <c r="P271" s="328">
        <f t="shared" si="16"/>
        <v>4</v>
      </c>
      <c r="Q271" s="329">
        <v>12</v>
      </c>
      <c r="R271" s="330">
        <f t="shared" si="17"/>
        <v>3</v>
      </c>
      <c r="S271" s="330">
        <f t="shared" si="18"/>
        <v>0.24489795918367346</v>
      </c>
      <c r="T271" s="331">
        <f t="shared" si="19"/>
        <v>1</v>
      </c>
      <c r="U271" s="178" t="s">
        <v>2091</v>
      </c>
    </row>
    <row r="272" spans="1:21" ht="114.75" x14ac:dyDescent="0.2">
      <c r="A272" s="227" t="s">
        <v>118</v>
      </c>
      <c r="B272" s="227" t="s">
        <v>1129</v>
      </c>
      <c r="C272" s="227" t="s">
        <v>662</v>
      </c>
      <c r="D272" s="227" t="s">
        <v>334</v>
      </c>
      <c r="E272" s="227" t="s">
        <v>180</v>
      </c>
      <c r="F272" s="227" t="s">
        <v>560</v>
      </c>
      <c r="G272" s="227" t="s">
        <v>1884</v>
      </c>
      <c r="H272" s="227" t="s">
        <v>565</v>
      </c>
      <c r="I272" s="227" t="s">
        <v>369</v>
      </c>
      <c r="J272" s="227" t="s">
        <v>425</v>
      </c>
      <c r="K272" s="241">
        <v>0.08</v>
      </c>
      <c r="L272" s="227"/>
      <c r="M272" s="325">
        <v>2022</v>
      </c>
      <c r="N272" s="332">
        <v>49</v>
      </c>
      <c r="O272" s="333">
        <v>0.08</v>
      </c>
      <c r="P272" s="328">
        <f t="shared" si="16"/>
        <v>4</v>
      </c>
      <c r="Q272" s="329">
        <v>12</v>
      </c>
      <c r="R272" s="330">
        <f t="shared" si="17"/>
        <v>3</v>
      </c>
      <c r="S272" s="330">
        <f t="shared" si="18"/>
        <v>0.24489795918367346</v>
      </c>
      <c r="T272" s="331">
        <f t="shared" si="19"/>
        <v>1</v>
      </c>
      <c r="U272" s="178" t="s">
        <v>2091</v>
      </c>
    </row>
    <row r="273" spans="1:21" ht="114.75" x14ac:dyDescent="0.2">
      <c r="A273" s="227" t="s">
        <v>118</v>
      </c>
      <c r="B273" s="227" t="s">
        <v>1129</v>
      </c>
      <c r="C273" s="227" t="s">
        <v>662</v>
      </c>
      <c r="D273" s="227" t="s">
        <v>334</v>
      </c>
      <c r="E273" s="227" t="s">
        <v>180</v>
      </c>
      <c r="F273" s="227" t="s">
        <v>527</v>
      </c>
      <c r="G273" s="227" t="s">
        <v>1884</v>
      </c>
      <c r="H273" s="227" t="s">
        <v>532</v>
      </c>
      <c r="I273" s="227" t="s">
        <v>369</v>
      </c>
      <c r="J273" s="227" t="s">
        <v>425</v>
      </c>
      <c r="K273" s="241">
        <v>0.08</v>
      </c>
      <c r="L273" s="227"/>
      <c r="M273" s="325">
        <v>2022</v>
      </c>
      <c r="N273" s="332">
        <v>49</v>
      </c>
      <c r="O273" s="333">
        <v>0.08</v>
      </c>
      <c r="P273" s="328">
        <f t="shared" si="16"/>
        <v>4</v>
      </c>
      <c r="Q273" s="329">
        <v>12</v>
      </c>
      <c r="R273" s="330">
        <f t="shared" si="17"/>
        <v>3</v>
      </c>
      <c r="S273" s="330">
        <f t="shared" si="18"/>
        <v>0.24489795918367346</v>
      </c>
      <c r="T273" s="331">
        <f t="shared" si="19"/>
        <v>1</v>
      </c>
      <c r="U273" s="178" t="s">
        <v>2091</v>
      </c>
    </row>
    <row r="274" spans="1:21" ht="114.75" x14ac:dyDescent="0.2">
      <c r="A274" s="227" t="s">
        <v>118</v>
      </c>
      <c r="B274" s="227" t="s">
        <v>1129</v>
      </c>
      <c r="C274" s="227" t="s">
        <v>662</v>
      </c>
      <c r="D274" s="227" t="s">
        <v>334</v>
      </c>
      <c r="E274" s="227" t="s">
        <v>180</v>
      </c>
      <c r="F274" s="227" t="s">
        <v>527</v>
      </c>
      <c r="G274" s="227" t="s">
        <v>1884</v>
      </c>
      <c r="H274" s="227" t="s">
        <v>533</v>
      </c>
      <c r="I274" s="227" t="s">
        <v>369</v>
      </c>
      <c r="J274" s="227" t="s">
        <v>425</v>
      </c>
      <c r="K274" s="241">
        <v>0.08</v>
      </c>
      <c r="L274" s="227"/>
      <c r="M274" s="325">
        <v>2022</v>
      </c>
      <c r="N274" s="332">
        <v>49</v>
      </c>
      <c r="O274" s="333">
        <v>0.08</v>
      </c>
      <c r="P274" s="328">
        <f t="shared" si="16"/>
        <v>4</v>
      </c>
      <c r="Q274" s="329">
        <v>12</v>
      </c>
      <c r="R274" s="330">
        <f t="shared" si="17"/>
        <v>3</v>
      </c>
      <c r="S274" s="330">
        <f t="shared" si="18"/>
        <v>0.24489795918367346</v>
      </c>
      <c r="T274" s="331">
        <f t="shared" si="19"/>
        <v>1</v>
      </c>
      <c r="U274" s="178" t="s">
        <v>2091</v>
      </c>
    </row>
    <row r="275" spans="1:21" ht="102" x14ac:dyDescent="0.2">
      <c r="A275" s="227" t="s">
        <v>118</v>
      </c>
      <c r="B275" s="227" t="s">
        <v>1129</v>
      </c>
      <c r="C275" s="227" t="s">
        <v>662</v>
      </c>
      <c r="D275" s="227" t="s">
        <v>334</v>
      </c>
      <c r="E275" s="227" t="s">
        <v>180</v>
      </c>
      <c r="F275" s="227" t="s">
        <v>527</v>
      </c>
      <c r="G275" s="227" t="s">
        <v>1884</v>
      </c>
      <c r="H275" s="227" t="s">
        <v>534</v>
      </c>
      <c r="I275" s="227" t="s">
        <v>1911</v>
      </c>
      <c r="J275" s="227" t="s">
        <v>421</v>
      </c>
      <c r="K275" s="241">
        <v>1</v>
      </c>
      <c r="L275" s="227"/>
      <c r="M275" s="325">
        <v>2022</v>
      </c>
      <c r="N275" s="332">
        <v>49</v>
      </c>
      <c r="O275" s="333">
        <v>1</v>
      </c>
      <c r="P275" s="328">
        <f t="shared" si="16"/>
        <v>49</v>
      </c>
      <c r="Q275" s="329">
        <v>49</v>
      </c>
      <c r="R275" s="330">
        <f t="shared" si="17"/>
        <v>1</v>
      </c>
      <c r="S275" s="330">
        <f t="shared" si="18"/>
        <v>1</v>
      </c>
      <c r="T275" s="331">
        <f t="shared" si="19"/>
        <v>1</v>
      </c>
      <c r="U275" s="110"/>
    </row>
    <row r="276" spans="1:21" ht="102" x14ac:dyDescent="0.2">
      <c r="A276" s="227" t="s">
        <v>118</v>
      </c>
      <c r="B276" s="227" t="s">
        <v>1129</v>
      </c>
      <c r="C276" s="227" t="s">
        <v>662</v>
      </c>
      <c r="D276" s="227" t="s">
        <v>334</v>
      </c>
      <c r="E276" s="227" t="s">
        <v>180</v>
      </c>
      <c r="F276" s="227" t="s">
        <v>527</v>
      </c>
      <c r="G276" s="227" t="s">
        <v>1884</v>
      </c>
      <c r="H276" s="227" t="s">
        <v>535</v>
      </c>
      <c r="I276" s="227" t="s">
        <v>369</v>
      </c>
      <c r="J276" s="227" t="s">
        <v>425</v>
      </c>
      <c r="K276" s="241">
        <v>0</v>
      </c>
      <c r="L276" s="227" t="s">
        <v>1912</v>
      </c>
      <c r="M276" s="325">
        <v>2022</v>
      </c>
      <c r="N276" s="332">
        <v>49</v>
      </c>
      <c r="O276" s="333">
        <v>0</v>
      </c>
      <c r="P276" s="328">
        <f t="shared" si="16"/>
        <v>0</v>
      </c>
      <c r="Q276" s="329"/>
      <c r="R276" s="330" t="e">
        <f t="shared" si="17"/>
        <v>#DIV/0!</v>
      </c>
      <c r="S276" s="330">
        <f t="shared" si="18"/>
        <v>0</v>
      </c>
      <c r="T276" s="331" t="e">
        <f t="shared" si="19"/>
        <v>#DIV/0!</v>
      </c>
      <c r="U276" s="178" t="s">
        <v>2084</v>
      </c>
    </row>
    <row r="277" spans="1:21" ht="127.5" x14ac:dyDescent="0.2">
      <c r="A277" s="227" t="s">
        <v>118</v>
      </c>
      <c r="B277" s="227" t="s">
        <v>1129</v>
      </c>
      <c r="C277" s="227" t="s">
        <v>662</v>
      </c>
      <c r="D277" s="227" t="s">
        <v>334</v>
      </c>
      <c r="E277" s="227" t="s">
        <v>180</v>
      </c>
      <c r="F277" s="227" t="s">
        <v>527</v>
      </c>
      <c r="G277" s="227" t="s">
        <v>1884</v>
      </c>
      <c r="H277" s="227" t="s">
        <v>536</v>
      </c>
      <c r="I277" s="227" t="s">
        <v>367</v>
      </c>
      <c r="J277" s="227" t="s">
        <v>425</v>
      </c>
      <c r="K277" s="241">
        <v>0.08</v>
      </c>
      <c r="L277" s="227"/>
      <c r="M277" s="325">
        <v>2022</v>
      </c>
      <c r="N277" s="332">
        <v>49</v>
      </c>
      <c r="O277" s="333">
        <v>0.08</v>
      </c>
      <c r="P277" s="328">
        <f t="shared" si="16"/>
        <v>4</v>
      </c>
      <c r="Q277" s="329">
        <v>12</v>
      </c>
      <c r="R277" s="330">
        <f t="shared" si="17"/>
        <v>3</v>
      </c>
      <c r="S277" s="330">
        <f t="shared" si="18"/>
        <v>0.24489795918367346</v>
      </c>
      <c r="T277" s="331">
        <f t="shared" si="19"/>
        <v>1</v>
      </c>
      <c r="U277" s="163" t="s">
        <v>2083</v>
      </c>
    </row>
    <row r="278" spans="1:21" ht="102" x14ac:dyDescent="0.2">
      <c r="A278" s="227" t="s">
        <v>118</v>
      </c>
      <c r="B278" s="227" t="s">
        <v>1129</v>
      </c>
      <c r="C278" s="227" t="s">
        <v>662</v>
      </c>
      <c r="D278" s="227" t="s">
        <v>334</v>
      </c>
      <c r="E278" s="227" t="s">
        <v>180</v>
      </c>
      <c r="F278" s="227" t="s">
        <v>527</v>
      </c>
      <c r="G278" s="227" t="s">
        <v>1884</v>
      </c>
      <c r="H278" s="227" t="s">
        <v>537</v>
      </c>
      <c r="I278" s="227" t="s">
        <v>369</v>
      </c>
      <c r="J278" s="227" t="s">
        <v>425</v>
      </c>
      <c r="K278" s="241">
        <v>0</v>
      </c>
      <c r="L278" s="227" t="s">
        <v>1912</v>
      </c>
      <c r="M278" s="325">
        <v>2022</v>
      </c>
      <c r="N278" s="332">
        <v>49</v>
      </c>
      <c r="O278" s="333"/>
      <c r="P278" s="328">
        <f t="shared" si="16"/>
        <v>0</v>
      </c>
      <c r="Q278" s="329"/>
      <c r="R278" s="330" t="e">
        <f t="shared" si="17"/>
        <v>#DIV/0!</v>
      </c>
      <c r="S278" s="330">
        <f t="shared" si="18"/>
        <v>0</v>
      </c>
      <c r="T278" s="331" t="e">
        <f t="shared" si="19"/>
        <v>#DIV/0!</v>
      </c>
      <c r="U278" s="178" t="s">
        <v>2084</v>
      </c>
    </row>
    <row r="279" spans="1:21" ht="102" x14ac:dyDescent="0.2">
      <c r="A279" s="227" t="s">
        <v>118</v>
      </c>
      <c r="B279" s="227" t="s">
        <v>1129</v>
      </c>
      <c r="C279" s="227" t="s">
        <v>662</v>
      </c>
      <c r="D279" s="227" t="s">
        <v>334</v>
      </c>
      <c r="E279" s="227" t="s">
        <v>180</v>
      </c>
      <c r="F279" s="227" t="s">
        <v>527</v>
      </c>
      <c r="G279" s="227" t="s">
        <v>1884</v>
      </c>
      <c r="H279" s="227" t="s">
        <v>538</v>
      </c>
      <c r="I279" s="227" t="s">
        <v>230</v>
      </c>
      <c r="J279" s="227" t="s">
        <v>421</v>
      </c>
      <c r="K279" s="241">
        <v>1</v>
      </c>
      <c r="L279" s="227" t="s">
        <v>1913</v>
      </c>
      <c r="M279" s="325">
        <v>2022</v>
      </c>
      <c r="N279" s="332">
        <v>49</v>
      </c>
      <c r="O279" s="333">
        <v>1</v>
      </c>
      <c r="P279" s="328">
        <f t="shared" si="16"/>
        <v>49</v>
      </c>
      <c r="Q279" s="329">
        <v>49</v>
      </c>
      <c r="R279" s="330">
        <f t="shared" si="17"/>
        <v>1</v>
      </c>
      <c r="S279" s="330">
        <f t="shared" si="18"/>
        <v>1</v>
      </c>
      <c r="T279" s="331">
        <f t="shared" si="19"/>
        <v>1</v>
      </c>
      <c r="U279" s="110"/>
    </row>
    <row r="280" spans="1:21" ht="102" x14ac:dyDescent="0.2">
      <c r="A280" s="227" t="s">
        <v>118</v>
      </c>
      <c r="B280" s="227" t="s">
        <v>1129</v>
      </c>
      <c r="C280" s="227" t="s">
        <v>662</v>
      </c>
      <c r="D280" s="227" t="s">
        <v>334</v>
      </c>
      <c r="E280" s="227" t="s">
        <v>180</v>
      </c>
      <c r="F280" s="227" t="s">
        <v>527</v>
      </c>
      <c r="G280" s="227" t="s">
        <v>1884</v>
      </c>
      <c r="H280" s="227" t="s">
        <v>539</v>
      </c>
      <c r="I280" s="227" t="s">
        <v>230</v>
      </c>
      <c r="J280" s="227" t="s">
        <v>421</v>
      </c>
      <c r="K280" s="241">
        <v>1</v>
      </c>
      <c r="L280" s="227" t="s">
        <v>1913</v>
      </c>
      <c r="M280" s="325">
        <v>2022</v>
      </c>
      <c r="N280" s="332">
        <v>49</v>
      </c>
      <c r="O280" s="333">
        <v>1</v>
      </c>
      <c r="P280" s="328">
        <f t="shared" si="16"/>
        <v>49</v>
      </c>
      <c r="Q280" s="329">
        <v>49</v>
      </c>
      <c r="R280" s="330">
        <f t="shared" si="17"/>
        <v>1</v>
      </c>
      <c r="S280" s="330">
        <f t="shared" si="18"/>
        <v>1</v>
      </c>
      <c r="T280" s="331">
        <f t="shared" si="19"/>
        <v>1</v>
      </c>
      <c r="U280" s="110"/>
    </row>
    <row r="281" spans="1:21" ht="102" x14ac:dyDescent="0.2">
      <c r="A281" s="227" t="s">
        <v>118</v>
      </c>
      <c r="B281" s="227" t="s">
        <v>1129</v>
      </c>
      <c r="C281" s="227" t="s">
        <v>662</v>
      </c>
      <c r="D281" s="227" t="s">
        <v>334</v>
      </c>
      <c r="E281" s="227" t="s">
        <v>180</v>
      </c>
      <c r="F281" s="227" t="s">
        <v>527</v>
      </c>
      <c r="G281" s="227" t="s">
        <v>1884</v>
      </c>
      <c r="H281" s="227" t="s">
        <v>540</v>
      </c>
      <c r="I281" s="227" t="s">
        <v>230</v>
      </c>
      <c r="J281" s="227" t="s">
        <v>421</v>
      </c>
      <c r="K281" s="241">
        <v>1</v>
      </c>
      <c r="L281" s="227" t="s">
        <v>1913</v>
      </c>
      <c r="M281" s="325">
        <v>2022</v>
      </c>
      <c r="N281" s="332">
        <v>49</v>
      </c>
      <c r="O281" s="333">
        <v>1</v>
      </c>
      <c r="P281" s="328">
        <f t="shared" si="16"/>
        <v>49</v>
      </c>
      <c r="Q281" s="329">
        <v>49</v>
      </c>
      <c r="R281" s="330">
        <f t="shared" si="17"/>
        <v>1</v>
      </c>
      <c r="S281" s="330">
        <f t="shared" si="18"/>
        <v>1</v>
      </c>
      <c r="T281" s="331">
        <f t="shared" si="19"/>
        <v>1</v>
      </c>
      <c r="U281" s="110"/>
    </row>
    <row r="282" spans="1:21" ht="102" x14ac:dyDescent="0.2">
      <c r="A282" s="227" t="s">
        <v>118</v>
      </c>
      <c r="B282" s="227" t="s">
        <v>1129</v>
      </c>
      <c r="C282" s="227" t="s">
        <v>662</v>
      </c>
      <c r="D282" s="227" t="s">
        <v>334</v>
      </c>
      <c r="E282" s="227" t="s">
        <v>180</v>
      </c>
      <c r="F282" s="227" t="s">
        <v>527</v>
      </c>
      <c r="G282" s="227" t="s">
        <v>1884</v>
      </c>
      <c r="H282" s="227" t="s">
        <v>501</v>
      </c>
      <c r="I282" s="227" t="s">
        <v>230</v>
      </c>
      <c r="J282" s="227" t="s">
        <v>421</v>
      </c>
      <c r="K282" s="241">
        <v>1</v>
      </c>
      <c r="L282" s="227" t="s">
        <v>1913</v>
      </c>
      <c r="M282" s="325">
        <v>2022</v>
      </c>
      <c r="N282" s="332">
        <v>49</v>
      </c>
      <c r="O282" s="333">
        <v>1</v>
      </c>
      <c r="P282" s="328">
        <f t="shared" si="16"/>
        <v>49</v>
      </c>
      <c r="Q282" s="329">
        <v>49</v>
      </c>
      <c r="R282" s="330">
        <f t="shared" si="17"/>
        <v>1</v>
      </c>
      <c r="S282" s="330">
        <f t="shared" si="18"/>
        <v>1</v>
      </c>
      <c r="T282" s="331">
        <f t="shared" si="19"/>
        <v>1</v>
      </c>
      <c r="U282" s="110"/>
    </row>
    <row r="283" spans="1:21" ht="102" x14ac:dyDescent="0.2">
      <c r="A283" s="227" t="s">
        <v>118</v>
      </c>
      <c r="B283" s="227" t="s">
        <v>1129</v>
      </c>
      <c r="C283" s="227" t="s">
        <v>662</v>
      </c>
      <c r="D283" s="227" t="s">
        <v>334</v>
      </c>
      <c r="E283" s="227" t="s">
        <v>180</v>
      </c>
      <c r="F283" s="227" t="s">
        <v>527</v>
      </c>
      <c r="G283" s="227" t="s">
        <v>1884</v>
      </c>
      <c r="H283" s="227" t="s">
        <v>541</v>
      </c>
      <c r="I283" s="227" t="s">
        <v>230</v>
      </c>
      <c r="J283" s="227" t="s">
        <v>421</v>
      </c>
      <c r="K283" s="241">
        <v>1</v>
      </c>
      <c r="L283" s="227" t="s">
        <v>1914</v>
      </c>
      <c r="M283" s="325">
        <v>2022</v>
      </c>
      <c r="N283" s="332">
        <v>49</v>
      </c>
      <c r="O283" s="333">
        <v>1</v>
      </c>
      <c r="P283" s="328">
        <f t="shared" si="16"/>
        <v>49</v>
      </c>
      <c r="Q283" s="329">
        <v>49</v>
      </c>
      <c r="R283" s="330">
        <f t="shared" si="17"/>
        <v>1</v>
      </c>
      <c r="S283" s="330">
        <f t="shared" si="18"/>
        <v>1</v>
      </c>
      <c r="T283" s="331">
        <f t="shared" si="19"/>
        <v>1</v>
      </c>
      <c r="U283" s="110"/>
    </row>
    <row r="284" spans="1:21" ht="114.75" x14ac:dyDescent="0.2">
      <c r="A284" s="227" t="s">
        <v>118</v>
      </c>
      <c r="B284" s="227" t="s">
        <v>1129</v>
      </c>
      <c r="C284" s="227" t="s">
        <v>662</v>
      </c>
      <c r="D284" s="227" t="s">
        <v>334</v>
      </c>
      <c r="E284" s="227" t="s">
        <v>180</v>
      </c>
      <c r="F284" s="227" t="s">
        <v>527</v>
      </c>
      <c r="G284" s="227" t="s">
        <v>1884</v>
      </c>
      <c r="H284" s="227" t="s">
        <v>542</v>
      </c>
      <c r="I284" s="227" t="s">
        <v>369</v>
      </c>
      <c r="J284" s="227" t="s">
        <v>425</v>
      </c>
      <c r="K284" s="241">
        <v>0.08</v>
      </c>
      <c r="L284" s="227"/>
      <c r="M284" s="325">
        <v>2022</v>
      </c>
      <c r="N284" s="332">
        <v>49</v>
      </c>
      <c r="O284" s="333">
        <v>0.08</v>
      </c>
      <c r="P284" s="328">
        <f t="shared" si="16"/>
        <v>4</v>
      </c>
      <c r="Q284" s="329">
        <v>12</v>
      </c>
      <c r="R284" s="330">
        <f t="shared" si="17"/>
        <v>3</v>
      </c>
      <c r="S284" s="330">
        <f t="shared" si="18"/>
        <v>0.24489795918367346</v>
      </c>
      <c r="T284" s="331">
        <f t="shared" si="19"/>
        <v>1</v>
      </c>
      <c r="U284" s="178" t="s">
        <v>2091</v>
      </c>
    </row>
    <row r="285" spans="1:21" ht="114.75" x14ac:dyDescent="0.2">
      <c r="A285" s="227" t="s">
        <v>118</v>
      </c>
      <c r="B285" s="227" t="s">
        <v>1129</v>
      </c>
      <c r="C285" s="227" t="s">
        <v>662</v>
      </c>
      <c r="D285" s="227" t="s">
        <v>334</v>
      </c>
      <c r="E285" s="227" t="s">
        <v>180</v>
      </c>
      <c r="F285" s="227" t="s">
        <v>527</v>
      </c>
      <c r="G285" s="227" t="s">
        <v>1884</v>
      </c>
      <c r="H285" s="227" t="s">
        <v>543</v>
      </c>
      <c r="I285" s="227" t="s">
        <v>369</v>
      </c>
      <c r="J285" s="227" t="s">
        <v>425</v>
      </c>
      <c r="K285" s="241">
        <v>0.08</v>
      </c>
      <c r="L285" s="227"/>
      <c r="M285" s="325">
        <v>2022</v>
      </c>
      <c r="N285" s="332">
        <v>49</v>
      </c>
      <c r="O285" s="333">
        <v>0.08</v>
      </c>
      <c r="P285" s="328">
        <f t="shared" si="16"/>
        <v>4</v>
      </c>
      <c r="Q285" s="329">
        <v>12</v>
      </c>
      <c r="R285" s="330">
        <f t="shared" si="17"/>
        <v>3</v>
      </c>
      <c r="S285" s="330">
        <f t="shared" si="18"/>
        <v>0.24489795918367346</v>
      </c>
      <c r="T285" s="331">
        <f t="shared" si="19"/>
        <v>1</v>
      </c>
      <c r="U285" s="178" t="s">
        <v>2091</v>
      </c>
    </row>
    <row r="286" spans="1:21" ht="114.75" x14ac:dyDescent="0.2">
      <c r="A286" s="227" t="s">
        <v>118</v>
      </c>
      <c r="B286" s="227" t="s">
        <v>1129</v>
      </c>
      <c r="C286" s="227" t="s">
        <v>662</v>
      </c>
      <c r="D286" s="227" t="s">
        <v>334</v>
      </c>
      <c r="E286" s="227" t="s">
        <v>180</v>
      </c>
      <c r="F286" s="227" t="s">
        <v>527</v>
      </c>
      <c r="G286" s="227" t="s">
        <v>1884</v>
      </c>
      <c r="H286" s="227" t="s">
        <v>544</v>
      </c>
      <c r="I286" s="227" t="s">
        <v>369</v>
      </c>
      <c r="J286" s="227" t="s">
        <v>425</v>
      </c>
      <c r="K286" s="241">
        <v>0.08</v>
      </c>
      <c r="L286" s="227"/>
      <c r="M286" s="325">
        <v>2022</v>
      </c>
      <c r="N286" s="332">
        <v>49</v>
      </c>
      <c r="O286" s="333">
        <v>0.08</v>
      </c>
      <c r="P286" s="328">
        <f t="shared" si="16"/>
        <v>4</v>
      </c>
      <c r="Q286" s="329">
        <v>12</v>
      </c>
      <c r="R286" s="330">
        <f t="shared" si="17"/>
        <v>3</v>
      </c>
      <c r="S286" s="330">
        <f t="shared" si="18"/>
        <v>0.24489795918367346</v>
      </c>
      <c r="T286" s="331">
        <f t="shared" si="19"/>
        <v>1</v>
      </c>
      <c r="U286" s="178" t="s">
        <v>2091</v>
      </c>
    </row>
    <row r="287" spans="1:21" ht="114.75" x14ac:dyDescent="0.2">
      <c r="A287" s="227" t="s">
        <v>118</v>
      </c>
      <c r="B287" s="227" t="s">
        <v>1129</v>
      </c>
      <c r="C287" s="227" t="s">
        <v>662</v>
      </c>
      <c r="D287" s="227" t="s">
        <v>334</v>
      </c>
      <c r="E287" s="227" t="s">
        <v>180</v>
      </c>
      <c r="F287" s="227" t="s">
        <v>527</v>
      </c>
      <c r="G287" s="227" t="s">
        <v>1884</v>
      </c>
      <c r="H287" s="227" t="s">
        <v>545</v>
      </c>
      <c r="I287" s="227" t="s">
        <v>369</v>
      </c>
      <c r="J287" s="227" t="s">
        <v>425</v>
      </c>
      <c r="K287" s="241">
        <v>0.08</v>
      </c>
      <c r="L287" s="227"/>
      <c r="M287" s="325">
        <v>2022</v>
      </c>
      <c r="N287" s="332">
        <v>49</v>
      </c>
      <c r="O287" s="333">
        <v>0.08</v>
      </c>
      <c r="P287" s="328">
        <f t="shared" si="16"/>
        <v>4</v>
      </c>
      <c r="Q287" s="329">
        <v>12</v>
      </c>
      <c r="R287" s="330">
        <f t="shared" si="17"/>
        <v>3</v>
      </c>
      <c r="S287" s="330">
        <f t="shared" si="18"/>
        <v>0.24489795918367346</v>
      </c>
      <c r="T287" s="331">
        <f t="shared" si="19"/>
        <v>1</v>
      </c>
      <c r="U287" s="178" t="s">
        <v>2091</v>
      </c>
    </row>
    <row r="288" spans="1:21" ht="114.75" x14ac:dyDescent="0.2">
      <c r="A288" s="227" t="s">
        <v>118</v>
      </c>
      <c r="B288" s="227" t="s">
        <v>1129</v>
      </c>
      <c r="C288" s="227" t="s">
        <v>662</v>
      </c>
      <c r="D288" s="227" t="s">
        <v>334</v>
      </c>
      <c r="E288" s="227" t="s">
        <v>180</v>
      </c>
      <c r="F288" s="227" t="s">
        <v>527</v>
      </c>
      <c r="G288" s="227" t="s">
        <v>1884</v>
      </c>
      <c r="H288" s="227" t="s">
        <v>546</v>
      </c>
      <c r="I288" s="227" t="s">
        <v>369</v>
      </c>
      <c r="J288" s="227" t="s">
        <v>425</v>
      </c>
      <c r="K288" s="241">
        <v>0.08</v>
      </c>
      <c r="L288" s="227"/>
      <c r="M288" s="325">
        <v>2022</v>
      </c>
      <c r="N288" s="332">
        <v>49</v>
      </c>
      <c r="O288" s="333">
        <v>0.08</v>
      </c>
      <c r="P288" s="328">
        <f t="shared" si="16"/>
        <v>4</v>
      </c>
      <c r="Q288" s="329">
        <v>12</v>
      </c>
      <c r="R288" s="330">
        <f t="shared" si="17"/>
        <v>3</v>
      </c>
      <c r="S288" s="330">
        <f t="shared" si="18"/>
        <v>0.24489795918367346</v>
      </c>
      <c r="T288" s="331">
        <f t="shared" si="19"/>
        <v>1</v>
      </c>
      <c r="U288" s="178" t="s">
        <v>2091</v>
      </c>
    </row>
    <row r="289" spans="1:21" ht="114.75" x14ac:dyDescent="0.2">
      <c r="A289" s="227" t="s">
        <v>118</v>
      </c>
      <c r="B289" s="227" t="s">
        <v>1129</v>
      </c>
      <c r="C289" s="227" t="s">
        <v>662</v>
      </c>
      <c r="D289" s="227" t="s">
        <v>334</v>
      </c>
      <c r="E289" s="227" t="s">
        <v>180</v>
      </c>
      <c r="F289" s="227" t="s">
        <v>527</v>
      </c>
      <c r="G289" s="227" t="s">
        <v>1884</v>
      </c>
      <c r="H289" s="227" t="s">
        <v>547</v>
      </c>
      <c r="I289" s="227" t="s">
        <v>369</v>
      </c>
      <c r="J289" s="227" t="s">
        <v>425</v>
      </c>
      <c r="K289" s="241">
        <v>0.08</v>
      </c>
      <c r="L289" s="227"/>
      <c r="M289" s="325">
        <v>2022</v>
      </c>
      <c r="N289" s="332">
        <v>49</v>
      </c>
      <c r="O289" s="333">
        <v>0.08</v>
      </c>
      <c r="P289" s="328">
        <f t="shared" si="16"/>
        <v>4</v>
      </c>
      <c r="Q289" s="329">
        <v>12</v>
      </c>
      <c r="R289" s="330">
        <f t="shared" si="17"/>
        <v>3</v>
      </c>
      <c r="S289" s="330">
        <f t="shared" si="18"/>
        <v>0.24489795918367346</v>
      </c>
      <c r="T289" s="331">
        <f t="shared" si="19"/>
        <v>1</v>
      </c>
      <c r="U289" s="178" t="s">
        <v>2091</v>
      </c>
    </row>
    <row r="290" spans="1:21" ht="102" x14ac:dyDescent="0.2">
      <c r="A290" s="227" t="s">
        <v>118</v>
      </c>
      <c r="B290" s="227" t="s">
        <v>1129</v>
      </c>
      <c r="C290" s="227" t="s">
        <v>662</v>
      </c>
      <c r="D290" s="227" t="s">
        <v>334</v>
      </c>
      <c r="E290" s="227" t="s">
        <v>180</v>
      </c>
      <c r="F290" s="227" t="s">
        <v>527</v>
      </c>
      <c r="G290" s="227" t="s">
        <v>1884</v>
      </c>
      <c r="H290" s="227" t="s">
        <v>548</v>
      </c>
      <c r="I290" s="227" t="s">
        <v>230</v>
      </c>
      <c r="J290" s="227" t="s">
        <v>421</v>
      </c>
      <c r="K290" s="241">
        <v>1</v>
      </c>
      <c r="L290" s="227" t="s">
        <v>1914</v>
      </c>
      <c r="M290" s="325">
        <v>2022</v>
      </c>
      <c r="N290" s="332">
        <v>49</v>
      </c>
      <c r="O290" s="333">
        <v>1</v>
      </c>
      <c r="P290" s="328">
        <f t="shared" si="16"/>
        <v>49</v>
      </c>
      <c r="Q290" s="329">
        <v>49</v>
      </c>
      <c r="R290" s="330">
        <f t="shared" si="17"/>
        <v>1</v>
      </c>
      <c r="S290" s="330">
        <f t="shared" si="18"/>
        <v>1</v>
      </c>
      <c r="T290" s="331">
        <f t="shared" si="19"/>
        <v>1</v>
      </c>
      <c r="U290" s="110"/>
    </row>
    <row r="291" spans="1:21" ht="114.75" x14ac:dyDescent="0.2">
      <c r="A291" s="227" t="s">
        <v>118</v>
      </c>
      <c r="B291" s="227" t="s">
        <v>1129</v>
      </c>
      <c r="C291" s="227" t="s">
        <v>662</v>
      </c>
      <c r="D291" s="227" t="s">
        <v>334</v>
      </c>
      <c r="E291" s="227" t="s">
        <v>180</v>
      </c>
      <c r="F291" s="227" t="s">
        <v>527</v>
      </c>
      <c r="G291" s="227" t="s">
        <v>1884</v>
      </c>
      <c r="H291" s="227" t="s">
        <v>549</v>
      </c>
      <c r="I291" s="227" t="s">
        <v>369</v>
      </c>
      <c r="J291" s="227" t="s">
        <v>425</v>
      </c>
      <c r="K291" s="241">
        <v>0.08</v>
      </c>
      <c r="L291" s="227"/>
      <c r="M291" s="325">
        <v>2022</v>
      </c>
      <c r="N291" s="332">
        <v>49</v>
      </c>
      <c r="O291" s="333">
        <v>0.08</v>
      </c>
      <c r="P291" s="328">
        <f t="shared" si="16"/>
        <v>4</v>
      </c>
      <c r="Q291" s="329">
        <v>12</v>
      </c>
      <c r="R291" s="330">
        <f t="shared" si="17"/>
        <v>3</v>
      </c>
      <c r="S291" s="330">
        <f t="shared" si="18"/>
        <v>0.24489795918367346</v>
      </c>
      <c r="T291" s="331">
        <f t="shared" si="19"/>
        <v>1</v>
      </c>
      <c r="U291" s="178" t="s">
        <v>2091</v>
      </c>
    </row>
    <row r="292" spans="1:21" ht="127.5" x14ac:dyDescent="0.2">
      <c r="A292" s="227" t="s">
        <v>118</v>
      </c>
      <c r="B292" s="227" t="s">
        <v>1129</v>
      </c>
      <c r="C292" s="227" t="s">
        <v>662</v>
      </c>
      <c r="D292" s="227" t="s">
        <v>334</v>
      </c>
      <c r="E292" s="227" t="s">
        <v>180</v>
      </c>
      <c r="F292" s="227" t="s">
        <v>527</v>
      </c>
      <c r="G292" s="227" t="s">
        <v>1884</v>
      </c>
      <c r="H292" s="227" t="s">
        <v>581</v>
      </c>
      <c r="I292" s="227" t="s">
        <v>367</v>
      </c>
      <c r="J292" s="227" t="s">
        <v>425</v>
      </c>
      <c r="K292" s="241">
        <v>0.08</v>
      </c>
      <c r="L292" s="227"/>
      <c r="M292" s="325">
        <v>2022</v>
      </c>
      <c r="N292" s="332">
        <v>49</v>
      </c>
      <c r="O292" s="333">
        <v>0.08</v>
      </c>
      <c r="P292" s="328">
        <f t="shared" si="16"/>
        <v>4</v>
      </c>
      <c r="Q292" s="329">
        <v>12</v>
      </c>
      <c r="R292" s="330">
        <f t="shared" si="17"/>
        <v>3</v>
      </c>
      <c r="S292" s="330">
        <f t="shared" si="18"/>
        <v>0.24489795918367346</v>
      </c>
      <c r="T292" s="331">
        <f t="shared" si="19"/>
        <v>1</v>
      </c>
      <c r="U292" s="163" t="s">
        <v>2083</v>
      </c>
    </row>
    <row r="293" spans="1:21" ht="102" x14ac:dyDescent="0.2">
      <c r="A293" s="227" t="s">
        <v>118</v>
      </c>
      <c r="B293" s="227" t="s">
        <v>1129</v>
      </c>
      <c r="C293" s="227" t="s">
        <v>662</v>
      </c>
      <c r="D293" s="227" t="s">
        <v>334</v>
      </c>
      <c r="E293" s="227" t="s">
        <v>180</v>
      </c>
      <c r="F293" s="227" t="s">
        <v>527</v>
      </c>
      <c r="G293" s="227" t="s">
        <v>1884</v>
      </c>
      <c r="H293" s="227" t="s">
        <v>552</v>
      </c>
      <c r="I293" s="227" t="s">
        <v>230</v>
      </c>
      <c r="J293" s="227" t="s">
        <v>421</v>
      </c>
      <c r="K293" s="241">
        <v>1</v>
      </c>
      <c r="L293" s="227" t="s">
        <v>1913</v>
      </c>
      <c r="M293" s="325">
        <v>2022</v>
      </c>
      <c r="N293" s="332">
        <v>49</v>
      </c>
      <c r="O293" s="333">
        <v>1</v>
      </c>
      <c r="P293" s="328">
        <f t="shared" si="16"/>
        <v>49</v>
      </c>
      <c r="Q293" s="329">
        <v>49</v>
      </c>
      <c r="R293" s="330">
        <f t="shared" si="17"/>
        <v>1</v>
      </c>
      <c r="S293" s="330">
        <f t="shared" si="18"/>
        <v>1</v>
      </c>
      <c r="T293" s="331">
        <f t="shared" si="19"/>
        <v>1</v>
      </c>
      <c r="U293" s="110"/>
    </row>
    <row r="294" spans="1:21" ht="102" x14ac:dyDescent="0.2">
      <c r="A294" s="227" t="s">
        <v>118</v>
      </c>
      <c r="B294" s="227" t="s">
        <v>1129</v>
      </c>
      <c r="C294" s="227" t="s">
        <v>662</v>
      </c>
      <c r="D294" s="227" t="s">
        <v>334</v>
      </c>
      <c r="E294" s="227" t="s">
        <v>180</v>
      </c>
      <c r="F294" s="227" t="s">
        <v>527</v>
      </c>
      <c r="G294" s="227" t="s">
        <v>1884</v>
      </c>
      <c r="H294" s="227" t="s">
        <v>553</v>
      </c>
      <c r="I294" s="227" t="s">
        <v>230</v>
      </c>
      <c r="J294" s="227" t="s">
        <v>421</v>
      </c>
      <c r="K294" s="241">
        <v>1</v>
      </c>
      <c r="L294" s="227" t="s">
        <v>1913</v>
      </c>
      <c r="M294" s="325">
        <v>2022</v>
      </c>
      <c r="N294" s="332">
        <v>49</v>
      </c>
      <c r="O294" s="333">
        <v>1</v>
      </c>
      <c r="P294" s="328">
        <f t="shared" si="16"/>
        <v>49</v>
      </c>
      <c r="Q294" s="329">
        <v>49</v>
      </c>
      <c r="R294" s="330">
        <f t="shared" si="17"/>
        <v>1</v>
      </c>
      <c r="S294" s="330">
        <f t="shared" si="18"/>
        <v>1</v>
      </c>
      <c r="T294" s="331">
        <f t="shared" si="19"/>
        <v>1</v>
      </c>
      <c r="U294" s="110"/>
    </row>
    <row r="295" spans="1:21" ht="114.75" x14ac:dyDescent="0.2">
      <c r="A295" s="227" t="s">
        <v>118</v>
      </c>
      <c r="B295" s="227" t="s">
        <v>1129</v>
      </c>
      <c r="C295" s="227" t="s">
        <v>662</v>
      </c>
      <c r="D295" s="227" t="s">
        <v>334</v>
      </c>
      <c r="E295" s="227" t="s">
        <v>180</v>
      </c>
      <c r="F295" s="227" t="s">
        <v>527</v>
      </c>
      <c r="G295" s="227" t="s">
        <v>1884</v>
      </c>
      <c r="H295" s="227" t="s">
        <v>554</v>
      </c>
      <c r="I295" s="227" t="s">
        <v>369</v>
      </c>
      <c r="J295" s="227" t="s">
        <v>425</v>
      </c>
      <c r="K295" s="241">
        <v>0.08</v>
      </c>
      <c r="L295" s="227"/>
      <c r="M295" s="325">
        <v>2022</v>
      </c>
      <c r="N295" s="332">
        <v>49</v>
      </c>
      <c r="O295" s="333">
        <v>0.08</v>
      </c>
      <c r="P295" s="328">
        <f t="shared" si="16"/>
        <v>4</v>
      </c>
      <c r="Q295" s="329">
        <v>12</v>
      </c>
      <c r="R295" s="330">
        <f t="shared" si="17"/>
        <v>3</v>
      </c>
      <c r="S295" s="330">
        <f t="shared" si="18"/>
        <v>0.24489795918367346</v>
      </c>
      <c r="T295" s="331">
        <f t="shared" si="19"/>
        <v>1</v>
      </c>
      <c r="U295" s="178" t="s">
        <v>2091</v>
      </c>
    </row>
    <row r="296" spans="1:21" ht="114.75" x14ac:dyDescent="0.2">
      <c r="A296" s="227" t="s">
        <v>118</v>
      </c>
      <c r="B296" s="227" t="s">
        <v>1129</v>
      </c>
      <c r="C296" s="227" t="s">
        <v>662</v>
      </c>
      <c r="D296" s="227" t="s">
        <v>334</v>
      </c>
      <c r="E296" s="227" t="s">
        <v>180</v>
      </c>
      <c r="F296" s="227" t="s">
        <v>560</v>
      </c>
      <c r="G296" s="227" t="s">
        <v>1884</v>
      </c>
      <c r="H296" s="227" t="s">
        <v>566</v>
      </c>
      <c r="I296" s="227" t="s">
        <v>369</v>
      </c>
      <c r="J296" s="227" t="s">
        <v>425</v>
      </c>
      <c r="K296" s="241">
        <v>0.08</v>
      </c>
      <c r="L296" s="227"/>
      <c r="M296" s="325">
        <v>2022</v>
      </c>
      <c r="N296" s="332">
        <v>49</v>
      </c>
      <c r="O296" s="333">
        <v>0.08</v>
      </c>
      <c r="P296" s="328">
        <f t="shared" si="16"/>
        <v>4</v>
      </c>
      <c r="Q296" s="329">
        <v>12</v>
      </c>
      <c r="R296" s="330">
        <f t="shared" si="17"/>
        <v>3</v>
      </c>
      <c r="S296" s="330">
        <f t="shared" si="18"/>
        <v>0.24489795918367346</v>
      </c>
      <c r="T296" s="331">
        <f t="shared" si="19"/>
        <v>1</v>
      </c>
      <c r="U296" s="178" t="s">
        <v>2091</v>
      </c>
    </row>
    <row r="297" spans="1:21" ht="127.5" x14ac:dyDescent="0.2">
      <c r="A297" s="227" t="s">
        <v>118</v>
      </c>
      <c r="B297" s="227" t="s">
        <v>1129</v>
      </c>
      <c r="C297" s="227" t="s">
        <v>662</v>
      </c>
      <c r="D297" s="227" t="s">
        <v>334</v>
      </c>
      <c r="E297" s="227" t="s">
        <v>180</v>
      </c>
      <c r="F297" s="227" t="s">
        <v>527</v>
      </c>
      <c r="G297" s="227" t="s">
        <v>1884</v>
      </c>
      <c r="H297" s="227" t="s">
        <v>555</v>
      </c>
      <c r="I297" s="227" t="s">
        <v>367</v>
      </c>
      <c r="J297" s="227" t="s">
        <v>425</v>
      </c>
      <c r="K297" s="241">
        <v>0.08</v>
      </c>
      <c r="L297" s="227"/>
      <c r="M297" s="325">
        <v>2022</v>
      </c>
      <c r="N297" s="332">
        <v>49</v>
      </c>
      <c r="O297" s="333">
        <v>0.08</v>
      </c>
      <c r="P297" s="328">
        <f t="shared" si="16"/>
        <v>4</v>
      </c>
      <c r="Q297" s="329">
        <v>12</v>
      </c>
      <c r="R297" s="330">
        <f t="shared" si="17"/>
        <v>3</v>
      </c>
      <c r="S297" s="330">
        <f t="shared" si="18"/>
        <v>0.24489795918367346</v>
      </c>
      <c r="T297" s="331">
        <f t="shared" si="19"/>
        <v>1</v>
      </c>
      <c r="U297" s="163" t="s">
        <v>2083</v>
      </c>
    </row>
    <row r="298" spans="1:21" ht="102" x14ac:dyDescent="0.2">
      <c r="A298" s="227" t="s">
        <v>118</v>
      </c>
      <c r="B298" s="227" t="s">
        <v>1129</v>
      </c>
      <c r="C298" s="227" t="s">
        <v>662</v>
      </c>
      <c r="D298" s="227" t="s">
        <v>334</v>
      </c>
      <c r="E298" s="227" t="s">
        <v>180</v>
      </c>
      <c r="F298" s="227" t="s">
        <v>527</v>
      </c>
      <c r="G298" s="227" t="s">
        <v>1884</v>
      </c>
      <c r="H298" s="227" t="s">
        <v>1915</v>
      </c>
      <c r="I298" s="227" t="s">
        <v>367</v>
      </c>
      <c r="J298" s="227" t="s">
        <v>425</v>
      </c>
      <c r="K298" s="241">
        <v>0.08</v>
      </c>
      <c r="L298" s="227"/>
      <c r="M298" s="325">
        <v>2022</v>
      </c>
      <c r="N298" s="332">
        <v>49</v>
      </c>
      <c r="O298" s="333">
        <v>0</v>
      </c>
      <c r="P298" s="328">
        <f t="shared" si="16"/>
        <v>0</v>
      </c>
      <c r="Q298" s="329"/>
      <c r="R298" s="330" t="e">
        <f t="shared" si="17"/>
        <v>#DIV/0!</v>
      </c>
      <c r="S298" s="330">
        <f t="shared" si="18"/>
        <v>0</v>
      </c>
      <c r="T298" s="331">
        <f t="shared" si="19"/>
        <v>0</v>
      </c>
      <c r="U298" s="178" t="s">
        <v>2084</v>
      </c>
    </row>
    <row r="299" spans="1:21" ht="114.75" x14ac:dyDescent="0.2">
      <c r="A299" s="227" t="s">
        <v>118</v>
      </c>
      <c r="B299" s="227" t="s">
        <v>1129</v>
      </c>
      <c r="C299" s="227" t="s">
        <v>662</v>
      </c>
      <c r="D299" s="227" t="s">
        <v>334</v>
      </c>
      <c r="E299" s="227" t="s">
        <v>180</v>
      </c>
      <c r="F299" s="227" t="s">
        <v>527</v>
      </c>
      <c r="G299" s="227" t="s">
        <v>1884</v>
      </c>
      <c r="H299" s="227" t="s">
        <v>557</v>
      </c>
      <c r="I299" s="227" t="s">
        <v>369</v>
      </c>
      <c r="J299" s="227" t="s">
        <v>425</v>
      </c>
      <c r="K299" s="241">
        <v>0.08</v>
      </c>
      <c r="L299" s="227"/>
      <c r="M299" s="325">
        <v>2022</v>
      </c>
      <c r="N299" s="332">
        <v>49</v>
      </c>
      <c r="O299" s="333">
        <v>0.08</v>
      </c>
      <c r="P299" s="328">
        <f t="shared" si="16"/>
        <v>4</v>
      </c>
      <c r="Q299" s="329">
        <v>12</v>
      </c>
      <c r="R299" s="330">
        <f t="shared" si="17"/>
        <v>3</v>
      </c>
      <c r="S299" s="330">
        <f t="shared" si="18"/>
        <v>0.24489795918367346</v>
      </c>
      <c r="T299" s="331">
        <f t="shared" si="19"/>
        <v>1</v>
      </c>
      <c r="U299" s="178" t="s">
        <v>2091</v>
      </c>
    </row>
    <row r="300" spans="1:21" ht="127.5" x14ac:dyDescent="0.2">
      <c r="A300" s="227" t="s">
        <v>118</v>
      </c>
      <c r="B300" s="227" t="s">
        <v>1129</v>
      </c>
      <c r="C300" s="227" t="s">
        <v>662</v>
      </c>
      <c r="D300" s="227" t="s">
        <v>334</v>
      </c>
      <c r="E300" s="227" t="s">
        <v>180</v>
      </c>
      <c r="F300" s="227" t="s">
        <v>527</v>
      </c>
      <c r="G300" s="227" t="s">
        <v>1894</v>
      </c>
      <c r="H300" s="227" t="s">
        <v>526</v>
      </c>
      <c r="I300" s="227" t="s">
        <v>367</v>
      </c>
      <c r="J300" s="227" t="s">
        <v>425</v>
      </c>
      <c r="K300" s="241">
        <v>0.16</v>
      </c>
      <c r="L300" s="227"/>
      <c r="M300" s="325">
        <v>2022</v>
      </c>
      <c r="N300" s="332">
        <v>9</v>
      </c>
      <c r="O300" s="333">
        <v>0.16</v>
      </c>
      <c r="P300" s="328">
        <f t="shared" si="16"/>
        <v>2</v>
      </c>
      <c r="Q300" s="329">
        <v>5</v>
      </c>
      <c r="R300" s="330">
        <f t="shared" si="17"/>
        <v>2.5</v>
      </c>
      <c r="S300" s="330">
        <f t="shared" si="18"/>
        <v>0.55555555555555558</v>
      </c>
      <c r="T300" s="331">
        <f t="shared" si="19"/>
        <v>1</v>
      </c>
      <c r="U300" s="163" t="s">
        <v>2083</v>
      </c>
    </row>
    <row r="301" spans="1:21" ht="102" x14ac:dyDescent="0.2">
      <c r="A301" s="227" t="s">
        <v>118</v>
      </c>
      <c r="B301" s="227" t="s">
        <v>1129</v>
      </c>
      <c r="C301" s="227" t="s">
        <v>662</v>
      </c>
      <c r="D301" s="227" t="s">
        <v>334</v>
      </c>
      <c r="E301" s="227" t="s">
        <v>180</v>
      </c>
      <c r="F301" s="227" t="s">
        <v>527</v>
      </c>
      <c r="G301" s="227" t="s">
        <v>1894</v>
      </c>
      <c r="H301" s="227" t="s">
        <v>506</v>
      </c>
      <c r="I301" s="227" t="s">
        <v>1332</v>
      </c>
      <c r="J301" s="227" t="s">
        <v>421</v>
      </c>
      <c r="K301" s="241">
        <v>1</v>
      </c>
      <c r="L301" s="227"/>
      <c r="M301" s="325">
        <v>2022</v>
      </c>
      <c r="N301" s="332">
        <v>9</v>
      </c>
      <c r="O301" s="333">
        <v>1</v>
      </c>
      <c r="P301" s="328">
        <f t="shared" si="16"/>
        <v>9</v>
      </c>
      <c r="Q301" s="329">
        <v>9</v>
      </c>
      <c r="R301" s="330">
        <f t="shared" si="17"/>
        <v>1</v>
      </c>
      <c r="S301" s="330">
        <f t="shared" si="18"/>
        <v>1</v>
      </c>
      <c r="T301" s="331">
        <f t="shared" si="19"/>
        <v>1</v>
      </c>
      <c r="U301" s="110"/>
    </row>
    <row r="302" spans="1:21" ht="114.75" x14ac:dyDescent="0.2">
      <c r="A302" s="227" t="s">
        <v>118</v>
      </c>
      <c r="B302" s="227" t="s">
        <v>1129</v>
      </c>
      <c r="C302" s="227" t="s">
        <v>662</v>
      </c>
      <c r="D302" s="227" t="s">
        <v>334</v>
      </c>
      <c r="E302" s="227" t="s">
        <v>180</v>
      </c>
      <c r="F302" s="227" t="s">
        <v>560</v>
      </c>
      <c r="G302" s="227" t="s">
        <v>1894</v>
      </c>
      <c r="H302" s="227" t="s">
        <v>559</v>
      </c>
      <c r="I302" s="227" t="s">
        <v>369</v>
      </c>
      <c r="J302" s="227" t="s">
        <v>425</v>
      </c>
      <c r="K302" s="241">
        <v>0.16</v>
      </c>
      <c r="L302" s="227"/>
      <c r="M302" s="325">
        <v>2022</v>
      </c>
      <c r="N302" s="332">
        <v>9</v>
      </c>
      <c r="O302" s="333">
        <v>0.16</v>
      </c>
      <c r="P302" s="328">
        <f t="shared" si="16"/>
        <v>2</v>
      </c>
      <c r="Q302" s="329">
        <v>5</v>
      </c>
      <c r="R302" s="330">
        <f t="shared" si="17"/>
        <v>2.5</v>
      </c>
      <c r="S302" s="330">
        <f t="shared" si="18"/>
        <v>0.55555555555555558</v>
      </c>
      <c r="T302" s="331">
        <f t="shared" si="19"/>
        <v>1</v>
      </c>
      <c r="U302" s="178" t="s">
        <v>2092</v>
      </c>
    </row>
    <row r="303" spans="1:21" ht="114.75" x14ac:dyDescent="0.2">
      <c r="A303" s="227" t="s">
        <v>118</v>
      </c>
      <c r="B303" s="227" t="s">
        <v>1129</v>
      </c>
      <c r="C303" s="227" t="s">
        <v>662</v>
      </c>
      <c r="D303" s="227" t="s">
        <v>334</v>
      </c>
      <c r="E303" s="227" t="s">
        <v>180</v>
      </c>
      <c r="F303" s="227" t="s">
        <v>560</v>
      </c>
      <c r="G303" s="227" t="s">
        <v>1894</v>
      </c>
      <c r="H303" s="227" t="s">
        <v>561</v>
      </c>
      <c r="I303" s="227" t="s">
        <v>369</v>
      </c>
      <c r="J303" s="227" t="s">
        <v>425</v>
      </c>
      <c r="K303" s="241">
        <v>0.16</v>
      </c>
      <c r="L303" s="227"/>
      <c r="M303" s="325">
        <v>2022</v>
      </c>
      <c r="N303" s="332">
        <v>9</v>
      </c>
      <c r="O303" s="333">
        <v>0.16</v>
      </c>
      <c r="P303" s="328">
        <f t="shared" si="16"/>
        <v>2</v>
      </c>
      <c r="Q303" s="329">
        <v>5</v>
      </c>
      <c r="R303" s="330">
        <f t="shared" si="17"/>
        <v>2.5</v>
      </c>
      <c r="S303" s="330">
        <f t="shared" si="18"/>
        <v>0.55555555555555558</v>
      </c>
      <c r="T303" s="331">
        <f t="shared" si="19"/>
        <v>1</v>
      </c>
      <c r="U303" s="178" t="s">
        <v>2092</v>
      </c>
    </row>
    <row r="304" spans="1:21" ht="114.75" x14ac:dyDescent="0.2">
      <c r="A304" s="227" t="s">
        <v>118</v>
      </c>
      <c r="B304" s="227" t="s">
        <v>1129</v>
      </c>
      <c r="C304" s="227" t="s">
        <v>662</v>
      </c>
      <c r="D304" s="227" t="s">
        <v>334</v>
      </c>
      <c r="E304" s="227" t="s">
        <v>180</v>
      </c>
      <c r="F304" s="227" t="s">
        <v>560</v>
      </c>
      <c r="G304" s="227" t="s">
        <v>1894</v>
      </c>
      <c r="H304" s="227" t="s">
        <v>562</v>
      </c>
      <c r="I304" s="227" t="s">
        <v>369</v>
      </c>
      <c r="J304" s="227" t="s">
        <v>425</v>
      </c>
      <c r="K304" s="241">
        <v>0.16</v>
      </c>
      <c r="L304" s="227"/>
      <c r="M304" s="325">
        <v>2022</v>
      </c>
      <c r="N304" s="332">
        <v>9</v>
      </c>
      <c r="O304" s="333">
        <v>0.16</v>
      </c>
      <c r="P304" s="328">
        <f t="shared" si="16"/>
        <v>2</v>
      </c>
      <c r="Q304" s="329">
        <v>5</v>
      </c>
      <c r="R304" s="330">
        <f t="shared" si="17"/>
        <v>2.5</v>
      </c>
      <c r="S304" s="330">
        <f t="shared" si="18"/>
        <v>0.55555555555555558</v>
      </c>
      <c r="T304" s="331">
        <f t="shared" si="19"/>
        <v>1</v>
      </c>
      <c r="U304" s="178" t="s">
        <v>2092</v>
      </c>
    </row>
    <row r="305" spans="1:21" ht="114.75" x14ac:dyDescent="0.2">
      <c r="A305" s="227" t="s">
        <v>118</v>
      </c>
      <c r="B305" s="227" t="s">
        <v>1129</v>
      </c>
      <c r="C305" s="227" t="s">
        <v>662</v>
      </c>
      <c r="D305" s="227" t="s">
        <v>334</v>
      </c>
      <c r="E305" s="227" t="s">
        <v>180</v>
      </c>
      <c r="F305" s="227" t="s">
        <v>560</v>
      </c>
      <c r="G305" s="227" t="s">
        <v>1894</v>
      </c>
      <c r="H305" s="227" t="s">
        <v>563</v>
      </c>
      <c r="I305" s="227" t="s">
        <v>369</v>
      </c>
      <c r="J305" s="227" t="s">
        <v>425</v>
      </c>
      <c r="K305" s="241">
        <v>0.16</v>
      </c>
      <c r="L305" s="227"/>
      <c r="M305" s="325">
        <v>2022</v>
      </c>
      <c r="N305" s="332">
        <v>9</v>
      </c>
      <c r="O305" s="333">
        <v>0.16</v>
      </c>
      <c r="P305" s="328">
        <f t="shared" si="16"/>
        <v>2</v>
      </c>
      <c r="Q305" s="329">
        <v>5</v>
      </c>
      <c r="R305" s="330">
        <f t="shared" si="17"/>
        <v>2.5</v>
      </c>
      <c r="S305" s="330">
        <f t="shared" si="18"/>
        <v>0.55555555555555558</v>
      </c>
      <c r="T305" s="331">
        <f t="shared" si="19"/>
        <v>1</v>
      </c>
      <c r="U305" s="178" t="s">
        <v>2092</v>
      </c>
    </row>
    <row r="306" spans="1:21" ht="114.75" x14ac:dyDescent="0.2">
      <c r="A306" s="227" t="s">
        <v>118</v>
      </c>
      <c r="B306" s="227" t="s">
        <v>1129</v>
      </c>
      <c r="C306" s="227" t="s">
        <v>662</v>
      </c>
      <c r="D306" s="227" t="s">
        <v>334</v>
      </c>
      <c r="E306" s="227" t="s">
        <v>180</v>
      </c>
      <c r="F306" s="227" t="s">
        <v>560</v>
      </c>
      <c r="G306" s="227" t="s">
        <v>1894</v>
      </c>
      <c r="H306" s="227" t="s">
        <v>564</v>
      </c>
      <c r="I306" s="227" t="s">
        <v>369</v>
      </c>
      <c r="J306" s="227" t="s">
        <v>425</v>
      </c>
      <c r="K306" s="241">
        <v>0.16</v>
      </c>
      <c r="L306" s="227"/>
      <c r="M306" s="325">
        <v>2022</v>
      </c>
      <c r="N306" s="332">
        <v>9</v>
      </c>
      <c r="O306" s="333">
        <v>0.16</v>
      </c>
      <c r="P306" s="328">
        <f t="shared" si="16"/>
        <v>2</v>
      </c>
      <c r="Q306" s="329">
        <v>5</v>
      </c>
      <c r="R306" s="330">
        <f t="shared" si="17"/>
        <v>2.5</v>
      </c>
      <c r="S306" s="330">
        <f t="shared" si="18"/>
        <v>0.55555555555555558</v>
      </c>
      <c r="T306" s="331">
        <f t="shared" si="19"/>
        <v>1</v>
      </c>
      <c r="U306" s="178" t="s">
        <v>2092</v>
      </c>
    </row>
    <row r="307" spans="1:21" ht="114.75" x14ac:dyDescent="0.2">
      <c r="A307" s="227" t="s">
        <v>118</v>
      </c>
      <c r="B307" s="227" t="s">
        <v>1129</v>
      </c>
      <c r="C307" s="227" t="s">
        <v>662</v>
      </c>
      <c r="D307" s="227" t="s">
        <v>334</v>
      </c>
      <c r="E307" s="227" t="s">
        <v>180</v>
      </c>
      <c r="F307" s="227" t="s">
        <v>527</v>
      </c>
      <c r="G307" s="227" t="s">
        <v>1894</v>
      </c>
      <c r="H307" s="227" t="s">
        <v>530</v>
      </c>
      <c r="I307" s="227" t="s">
        <v>369</v>
      </c>
      <c r="J307" s="227" t="s">
        <v>425</v>
      </c>
      <c r="K307" s="241">
        <v>0.16</v>
      </c>
      <c r="L307" s="227"/>
      <c r="M307" s="325">
        <v>2022</v>
      </c>
      <c r="N307" s="332">
        <v>9</v>
      </c>
      <c r="O307" s="333">
        <v>0.16</v>
      </c>
      <c r="P307" s="328">
        <f t="shared" si="16"/>
        <v>2</v>
      </c>
      <c r="Q307" s="329">
        <v>5</v>
      </c>
      <c r="R307" s="330">
        <f t="shared" si="17"/>
        <v>2.5</v>
      </c>
      <c r="S307" s="330">
        <f t="shared" si="18"/>
        <v>0.55555555555555558</v>
      </c>
      <c r="T307" s="331">
        <f t="shared" si="19"/>
        <v>1</v>
      </c>
      <c r="U307" s="178" t="s">
        <v>2092</v>
      </c>
    </row>
    <row r="308" spans="1:21" ht="114.75" x14ac:dyDescent="0.2">
      <c r="A308" s="227" t="s">
        <v>118</v>
      </c>
      <c r="B308" s="227" t="s">
        <v>1129</v>
      </c>
      <c r="C308" s="227" t="s">
        <v>662</v>
      </c>
      <c r="D308" s="227" t="s">
        <v>334</v>
      </c>
      <c r="E308" s="227" t="s">
        <v>180</v>
      </c>
      <c r="F308" s="227" t="s">
        <v>527</v>
      </c>
      <c r="G308" s="227" t="s">
        <v>1894</v>
      </c>
      <c r="H308" s="227" t="s">
        <v>531</v>
      </c>
      <c r="I308" s="227" t="s">
        <v>369</v>
      </c>
      <c r="J308" s="227" t="s">
        <v>425</v>
      </c>
      <c r="K308" s="241">
        <v>0.16</v>
      </c>
      <c r="L308" s="227"/>
      <c r="M308" s="325">
        <v>2022</v>
      </c>
      <c r="N308" s="332">
        <v>9</v>
      </c>
      <c r="O308" s="333">
        <v>0.16</v>
      </c>
      <c r="P308" s="328">
        <f t="shared" si="16"/>
        <v>2</v>
      </c>
      <c r="Q308" s="329">
        <v>5</v>
      </c>
      <c r="R308" s="330">
        <f t="shared" si="17"/>
        <v>2.5</v>
      </c>
      <c r="S308" s="330">
        <f t="shared" si="18"/>
        <v>0.55555555555555558</v>
      </c>
      <c r="T308" s="331">
        <f t="shared" si="19"/>
        <v>1</v>
      </c>
      <c r="U308" s="178" t="s">
        <v>2092</v>
      </c>
    </row>
    <row r="309" spans="1:21" ht="114.75" x14ac:dyDescent="0.2">
      <c r="A309" s="227" t="s">
        <v>118</v>
      </c>
      <c r="B309" s="227" t="s">
        <v>1129</v>
      </c>
      <c r="C309" s="227" t="s">
        <v>662</v>
      </c>
      <c r="D309" s="227" t="s">
        <v>334</v>
      </c>
      <c r="E309" s="227" t="s">
        <v>180</v>
      </c>
      <c r="F309" s="227" t="s">
        <v>560</v>
      </c>
      <c r="G309" s="227" t="s">
        <v>1894</v>
      </c>
      <c r="H309" s="227" t="s">
        <v>565</v>
      </c>
      <c r="I309" s="227" t="s">
        <v>369</v>
      </c>
      <c r="J309" s="227" t="s">
        <v>425</v>
      </c>
      <c r="K309" s="241">
        <v>0.16</v>
      </c>
      <c r="L309" s="227"/>
      <c r="M309" s="325">
        <v>2022</v>
      </c>
      <c r="N309" s="332">
        <v>9</v>
      </c>
      <c r="O309" s="333">
        <v>0.16</v>
      </c>
      <c r="P309" s="328">
        <f t="shared" si="16"/>
        <v>2</v>
      </c>
      <c r="Q309" s="329">
        <v>5</v>
      </c>
      <c r="R309" s="330">
        <f t="shared" si="17"/>
        <v>2.5</v>
      </c>
      <c r="S309" s="330">
        <f t="shared" si="18"/>
        <v>0.55555555555555558</v>
      </c>
      <c r="T309" s="331">
        <f t="shared" si="19"/>
        <v>1</v>
      </c>
      <c r="U309" s="178" t="s">
        <v>2092</v>
      </c>
    </row>
    <row r="310" spans="1:21" ht="114.75" x14ac:dyDescent="0.2">
      <c r="A310" s="227" t="s">
        <v>118</v>
      </c>
      <c r="B310" s="227" t="s">
        <v>1129</v>
      </c>
      <c r="C310" s="227" t="s">
        <v>662</v>
      </c>
      <c r="D310" s="227" t="s">
        <v>334</v>
      </c>
      <c r="E310" s="227" t="s">
        <v>180</v>
      </c>
      <c r="F310" s="227" t="s">
        <v>527</v>
      </c>
      <c r="G310" s="227" t="s">
        <v>1894</v>
      </c>
      <c r="H310" s="227" t="s">
        <v>532</v>
      </c>
      <c r="I310" s="227" t="s">
        <v>369</v>
      </c>
      <c r="J310" s="227" t="s">
        <v>425</v>
      </c>
      <c r="K310" s="241">
        <v>0.16</v>
      </c>
      <c r="L310" s="227"/>
      <c r="M310" s="325">
        <v>2022</v>
      </c>
      <c r="N310" s="332">
        <v>9</v>
      </c>
      <c r="O310" s="333">
        <v>0.16</v>
      </c>
      <c r="P310" s="328">
        <f t="shared" si="16"/>
        <v>2</v>
      </c>
      <c r="Q310" s="329">
        <v>5</v>
      </c>
      <c r="R310" s="330">
        <f t="shared" si="17"/>
        <v>2.5</v>
      </c>
      <c r="S310" s="330">
        <f t="shared" si="18"/>
        <v>0.55555555555555558</v>
      </c>
      <c r="T310" s="331">
        <f t="shared" si="19"/>
        <v>1</v>
      </c>
      <c r="U310" s="178" t="s">
        <v>2092</v>
      </c>
    </row>
    <row r="311" spans="1:21" ht="114.75" x14ac:dyDescent="0.2">
      <c r="A311" s="227" t="s">
        <v>118</v>
      </c>
      <c r="B311" s="227" t="s">
        <v>1129</v>
      </c>
      <c r="C311" s="227" t="s">
        <v>662</v>
      </c>
      <c r="D311" s="227" t="s">
        <v>334</v>
      </c>
      <c r="E311" s="227" t="s">
        <v>180</v>
      </c>
      <c r="F311" s="227" t="s">
        <v>527</v>
      </c>
      <c r="G311" s="227" t="s">
        <v>1894</v>
      </c>
      <c r="H311" s="227" t="s">
        <v>533</v>
      </c>
      <c r="I311" s="227" t="s">
        <v>369</v>
      </c>
      <c r="J311" s="227" t="s">
        <v>425</v>
      </c>
      <c r="K311" s="241">
        <v>0.16</v>
      </c>
      <c r="L311" s="227"/>
      <c r="M311" s="325">
        <v>2022</v>
      </c>
      <c r="N311" s="332">
        <v>9</v>
      </c>
      <c r="O311" s="333">
        <v>0.16</v>
      </c>
      <c r="P311" s="328">
        <f t="shared" si="16"/>
        <v>2</v>
      </c>
      <c r="Q311" s="329">
        <v>5</v>
      </c>
      <c r="R311" s="330">
        <f t="shared" si="17"/>
        <v>2.5</v>
      </c>
      <c r="S311" s="330">
        <f t="shared" si="18"/>
        <v>0.55555555555555558</v>
      </c>
      <c r="T311" s="331">
        <f t="shared" si="19"/>
        <v>1</v>
      </c>
      <c r="U311" s="178" t="s">
        <v>2092</v>
      </c>
    </row>
    <row r="312" spans="1:21" ht="102" x14ac:dyDescent="0.2">
      <c r="A312" s="227" t="s">
        <v>118</v>
      </c>
      <c r="B312" s="227" t="s">
        <v>1129</v>
      </c>
      <c r="C312" s="227" t="s">
        <v>662</v>
      </c>
      <c r="D312" s="227" t="s">
        <v>334</v>
      </c>
      <c r="E312" s="227" t="s">
        <v>180</v>
      </c>
      <c r="F312" s="227" t="s">
        <v>527</v>
      </c>
      <c r="G312" s="227" t="s">
        <v>1894</v>
      </c>
      <c r="H312" s="227" t="s">
        <v>534</v>
      </c>
      <c r="I312" s="227" t="s">
        <v>1911</v>
      </c>
      <c r="J312" s="227" t="s">
        <v>421</v>
      </c>
      <c r="K312" s="241">
        <v>1</v>
      </c>
      <c r="L312" s="227"/>
      <c r="M312" s="325">
        <v>2022</v>
      </c>
      <c r="N312" s="332">
        <v>9</v>
      </c>
      <c r="O312" s="333">
        <v>1</v>
      </c>
      <c r="P312" s="328">
        <f t="shared" si="16"/>
        <v>9</v>
      </c>
      <c r="Q312" s="329">
        <v>9</v>
      </c>
      <c r="R312" s="330">
        <f t="shared" si="17"/>
        <v>1</v>
      </c>
      <c r="S312" s="330">
        <f t="shared" si="18"/>
        <v>1</v>
      </c>
      <c r="T312" s="331">
        <f t="shared" si="19"/>
        <v>1</v>
      </c>
      <c r="U312" s="110"/>
    </row>
    <row r="313" spans="1:21" ht="102" x14ac:dyDescent="0.2">
      <c r="A313" s="227" t="s">
        <v>118</v>
      </c>
      <c r="B313" s="227" t="s">
        <v>1129</v>
      </c>
      <c r="C313" s="227" t="s">
        <v>662</v>
      </c>
      <c r="D313" s="227" t="s">
        <v>334</v>
      </c>
      <c r="E313" s="227" t="s">
        <v>180</v>
      </c>
      <c r="F313" s="227" t="s">
        <v>527</v>
      </c>
      <c r="G313" s="227" t="s">
        <v>1894</v>
      </c>
      <c r="H313" s="227" t="s">
        <v>535</v>
      </c>
      <c r="I313" s="227" t="s">
        <v>369</v>
      </c>
      <c r="J313" s="227" t="s">
        <v>425</v>
      </c>
      <c r="K313" s="241">
        <v>0</v>
      </c>
      <c r="L313" s="227" t="s">
        <v>1912</v>
      </c>
      <c r="M313" s="325">
        <v>2022</v>
      </c>
      <c r="N313" s="332">
        <v>9</v>
      </c>
      <c r="O313" s="333">
        <v>0</v>
      </c>
      <c r="P313" s="328">
        <f t="shared" si="16"/>
        <v>0</v>
      </c>
      <c r="Q313" s="329"/>
      <c r="R313" s="330" t="e">
        <f t="shared" si="17"/>
        <v>#DIV/0!</v>
      </c>
      <c r="S313" s="330">
        <f t="shared" si="18"/>
        <v>0</v>
      </c>
      <c r="T313" s="331" t="e">
        <f t="shared" si="19"/>
        <v>#DIV/0!</v>
      </c>
      <c r="U313" s="178" t="s">
        <v>2084</v>
      </c>
    </row>
    <row r="314" spans="1:21" ht="127.5" x14ac:dyDescent="0.2">
      <c r="A314" s="227" t="s">
        <v>118</v>
      </c>
      <c r="B314" s="227" t="s">
        <v>1129</v>
      </c>
      <c r="C314" s="227" t="s">
        <v>662</v>
      </c>
      <c r="D314" s="227" t="s">
        <v>334</v>
      </c>
      <c r="E314" s="227" t="s">
        <v>180</v>
      </c>
      <c r="F314" s="227" t="s">
        <v>527</v>
      </c>
      <c r="G314" s="227" t="s">
        <v>1894</v>
      </c>
      <c r="H314" s="227" t="s">
        <v>536</v>
      </c>
      <c r="I314" s="227" t="s">
        <v>367</v>
      </c>
      <c r="J314" s="227" t="s">
        <v>425</v>
      </c>
      <c r="K314" s="241">
        <v>0.16</v>
      </c>
      <c r="L314" s="227"/>
      <c r="M314" s="325">
        <v>2022</v>
      </c>
      <c r="N314" s="332">
        <v>9</v>
      </c>
      <c r="O314" s="333">
        <v>0.16</v>
      </c>
      <c r="P314" s="328">
        <f t="shared" si="16"/>
        <v>2</v>
      </c>
      <c r="Q314" s="329">
        <v>5</v>
      </c>
      <c r="R314" s="330">
        <f t="shared" si="17"/>
        <v>2.5</v>
      </c>
      <c r="S314" s="330">
        <f t="shared" si="18"/>
        <v>0.55555555555555558</v>
      </c>
      <c r="T314" s="331">
        <f t="shared" si="19"/>
        <v>1</v>
      </c>
      <c r="U314" s="163" t="s">
        <v>2083</v>
      </c>
    </row>
    <row r="315" spans="1:21" ht="102" x14ac:dyDescent="0.2">
      <c r="A315" s="227" t="s">
        <v>118</v>
      </c>
      <c r="B315" s="227" t="s">
        <v>1129</v>
      </c>
      <c r="C315" s="227" t="s">
        <v>662</v>
      </c>
      <c r="D315" s="227" t="s">
        <v>334</v>
      </c>
      <c r="E315" s="227" t="s">
        <v>180</v>
      </c>
      <c r="F315" s="227" t="s">
        <v>527</v>
      </c>
      <c r="G315" s="227" t="s">
        <v>1894</v>
      </c>
      <c r="H315" s="227" t="s">
        <v>537</v>
      </c>
      <c r="I315" s="227" t="s">
        <v>369</v>
      </c>
      <c r="J315" s="227" t="s">
        <v>425</v>
      </c>
      <c r="K315" s="241">
        <v>0</v>
      </c>
      <c r="L315" s="227" t="s">
        <v>1912</v>
      </c>
      <c r="M315" s="325">
        <v>2022</v>
      </c>
      <c r="N315" s="332">
        <v>9</v>
      </c>
      <c r="O315" s="333"/>
      <c r="P315" s="328">
        <f t="shared" si="16"/>
        <v>0</v>
      </c>
      <c r="Q315" s="329"/>
      <c r="R315" s="330" t="e">
        <f t="shared" si="17"/>
        <v>#DIV/0!</v>
      </c>
      <c r="S315" s="330">
        <f t="shared" si="18"/>
        <v>0</v>
      </c>
      <c r="T315" s="331" t="e">
        <f t="shared" si="19"/>
        <v>#DIV/0!</v>
      </c>
      <c r="U315" s="178" t="s">
        <v>2084</v>
      </c>
    </row>
    <row r="316" spans="1:21" ht="102" x14ac:dyDescent="0.2">
      <c r="A316" s="227" t="s">
        <v>118</v>
      </c>
      <c r="B316" s="227" t="s">
        <v>1129</v>
      </c>
      <c r="C316" s="227" t="s">
        <v>662</v>
      </c>
      <c r="D316" s="227" t="s">
        <v>334</v>
      </c>
      <c r="E316" s="227" t="s">
        <v>180</v>
      </c>
      <c r="F316" s="227" t="s">
        <v>527</v>
      </c>
      <c r="G316" s="227" t="s">
        <v>1894</v>
      </c>
      <c r="H316" s="227" t="s">
        <v>538</v>
      </c>
      <c r="I316" s="227" t="s">
        <v>230</v>
      </c>
      <c r="J316" s="227" t="s">
        <v>421</v>
      </c>
      <c r="K316" s="241">
        <v>1</v>
      </c>
      <c r="L316" s="227" t="s">
        <v>1913</v>
      </c>
      <c r="M316" s="325">
        <v>2022</v>
      </c>
      <c r="N316" s="332">
        <v>9</v>
      </c>
      <c r="O316" s="333">
        <v>1</v>
      </c>
      <c r="P316" s="328">
        <f t="shared" si="16"/>
        <v>9</v>
      </c>
      <c r="Q316" s="329">
        <v>9</v>
      </c>
      <c r="R316" s="330">
        <f t="shared" si="17"/>
        <v>1</v>
      </c>
      <c r="S316" s="330">
        <f t="shared" si="18"/>
        <v>1</v>
      </c>
      <c r="T316" s="331">
        <f t="shared" si="19"/>
        <v>1</v>
      </c>
      <c r="U316" s="110"/>
    </row>
    <row r="317" spans="1:21" ht="102" x14ac:dyDescent="0.2">
      <c r="A317" s="227" t="s">
        <v>118</v>
      </c>
      <c r="B317" s="227" t="s">
        <v>1129</v>
      </c>
      <c r="C317" s="227" t="s">
        <v>662</v>
      </c>
      <c r="D317" s="227" t="s">
        <v>334</v>
      </c>
      <c r="E317" s="227" t="s">
        <v>180</v>
      </c>
      <c r="F317" s="227" t="s">
        <v>527</v>
      </c>
      <c r="G317" s="227" t="s">
        <v>1894</v>
      </c>
      <c r="H317" s="227" t="s">
        <v>539</v>
      </c>
      <c r="I317" s="227" t="s">
        <v>230</v>
      </c>
      <c r="J317" s="227" t="s">
        <v>421</v>
      </c>
      <c r="K317" s="241">
        <v>1</v>
      </c>
      <c r="L317" s="227" t="s">
        <v>1913</v>
      </c>
      <c r="M317" s="325">
        <v>2022</v>
      </c>
      <c r="N317" s="332">
        <v>9</v>
      </c>
      <c r="O317" s="333">
        <v>1</v>
      </c>
      <c r="P317" s="328">
        <f t="shared" si="16"/>
        <v>9</v>
      </c>
      <c r="Q317" s="329">
        <v>9</v>
      </c>
      <c r="R317" s="330">
        <f t="shared" si="17"/>
        <v>1</v>
      </c>
      <c r="S317" s="330">
        <f t="shared" si="18"/>
        <v>1</v>
      </c>
      <c r="T317" s="331">
        <f t="shared" si="19"/>
        <v>1</v>
      </c>
      <c r="U317" s="110"/>
    </row>
    <row r="318" spans="1:21" ht="102" x14ac:dyDescent="0.2">
      <c r="A318" s="227" t="s">
        <v>118</v>
      </c>
      <c r="B318" s="227" t="s">
        <v>1129</v>
      </c>
      <c r="C318" s="227" t="s">
        <v>662</v>
      </c>
      <c r="D318" s="227" t="s">
        <v>334</v>
      </c>
      <c r="E318" s="227" t="s">
        <v>180</v>
      </c>
      <c r="F318" s="227" t="s">
        <v>527</v>
      </c>
      <c r="G318" s="227" t="s">
        <v>1894</v>
      </c>
      <c r="H318" s="227" t="s">
        <v>540</v>
      </c>
      <c r="I318" s="227" t="s">
        <v>230</v>
      </c>
      <c r="J318" s="227" t="s">
        <v>421</v>
      </c>
      <c r="K318" s="241">
        <v>1</v>
      </c>
      <c r="L318" s="227" t="s">
        <v>1913</v>
      </c>
      <c r="M318" s="325">
        <v>2022</v>
      </c>
      <c r="N318" s="332">
        <v>9</v>
      </c>
      <c r="O318" s="333">
        <v>1</v>
      </c>
      <c r="P318" s="328">
        <f t="shared" si="16"/>
        <v>9</v>
      </c>
      <c r="Q318" s="329">
        <v>9</v>
      </c>
      <c r="R318" s="330">
        <f t="shared" si="17"/>
        <v>1</v>
      </c>
      <c r="S318" s="330">
        <f t="shared" si="18"/>
        <v>1</v>
      </c>
      <c r="T318" s="331">
        <f t="shared" si="19"/>
        <v>1</v>
      </c>
      <c r="U318" s="110"/>
    </row>
    <row r="319" spans="1:21" ht="102" x14ac:dyDescent="0.2">
      <c r="A319" s="227" t="s">
        <v>118</v>
      </c>
      <c r="B319" s="227" t="s">
        <v>1129</v>
      </c>
      <c r="C319" s="227" t="s">
        <v>662</v>
      </c>
      <c r="D319" s="227" t="s">
        <v>334</v>
      </c>
      <c r="E319" s="227" t="s">
        <v>180</v>
      </c>
      <c r="F319" s="227" t="s">
        <v>527</v>
      </c>
      <c r="G319" s="227" t="s">
        <v>1894</v>
      </c>
      <c r="H319" s="227" t="s">
        <v>501</v>
      </c>
      <c r="I319" s="227" t="s">
        <v>230</v>
      </c>
      <c r="J319" s="227" t="s">
        <v>421</v>
      </c>
      <c r="K319" s="241">
        <v>1</v>
      </c>
      <c r="L319" s="227" t="s">
        <v>1913</v>
      </c>
      <c r="M319" s="325">
        <v>2022</v>
      </c>
      <c r="N319" s="332">
        <v>9</v>
      </c>
      <c r="O319" s="333">
        <v>1</v>
      </c>
      <c r="P319" s="328">
        <f t="shared" si="16"/>
        <v>9</v>
      </c>
      <c r="Q319" s="329">
        <v>9</v>
      </c>
      <c r="R319" s="330">
        <f t="shared" si="17"/>
        <v>1</v>
      </c>
      <c r="S319" s="330">
        <f t="shared" si="18"/>
        <v>1</v>
      </c>
      <c r="T319" s="331">
        <f t="shared" si="19"/>
        <v>1</v>
      </c>
      <c r="U319" s="110"/>
    </row>
    <row r="320" spans="1:21" ht="102" x14ac:dyDescent="0.2">
      <c r="A320" s="227" t="s">
        <v>118</v>
      </c>
      <c r="B320" s="227" t="s">
        <v>1129</v>
      </c>
      <c r="C320" s="227" t="s">
        <v>662</v>
      </c>
      <c r="D320" s="227" t="s">
        <v>334</v>
      </c>
      <c r="E320" s="227" t="s">
        <v>180</v>
      </c>
      <c r="F320" s="227" t="s">
        <v>527</v>
      </c>
      <c r="G320" s="227" t="s">
        <v>1894</v>
      </c>
      <c r="H320" s="227" t="s">
        <v>541</v>
      </c>
      <c r="I320" s="227" t="s">
        <v>230</v>
      </c>
      <c r="J320" s="227" t="s">
        <v>421</v>
      </c>
      <c r="K320" s="241">
        <v>1</v>
      </c>
      <c r="L320" s="227" t="s">
        <v>1914</v>
      </c>
      <c r="M320" s="325">
        <v>2022</v>
      </c>
      <c r="N320" s="332">
        <v>9</v>
      </c>
      <c r="O320" s="333">
        <v>1</v>
      </c>
      <c r="P320" s="328">
        <f t="shared" si="16"/>
        <v>9</v>
      </c>
      <c r="Q320" s="329">
        <v>9</v>
      </c>
      <c r="R320" s="330">
        <f t="shared" si="17"/>
        <v>1</v>
      </c>
      <c r="S320" s="330">
        <f t="shared" si="18"/>
        <v>1</v>
      </c>
      <c r="T320" s="331">
        <f t="shared" si="19"/>
        <v>1</v>
      </c>
      <c r="U320" s="110"/>
    </row>
    <row r="321" spans="1:21" ht="114.75" x14ac:dyDescent="0.2">
      <c r="A321" s="227" t="s">
        <v>118</v>
      </c>
      <c r="B321" s="227" t="s">
        <v>1129</v>
      </c>
      <c r="C321" s="227" t="s">
        <v>662</v>
      </c>
      <c r="D321" s="227" t="s">
        <v>334</v>
      </c>
      <c r="E321" s="227" t="s">
        <v>180</v>
      </c>
      <c r="F321" s="227" t="s">
        <v>527</v>
      </c>
      <c r="G321" s="227" t="s">
        <v>1894</v>
      </c>
      <c r="H321" s="227" t="s">
        <v>542</v>
      </c>
      <c r="I321" s="227" t="s">
        <v>369</v>
      </c>
      <c r="J321" s="227" t="s">
        <v>425</v>
      </c>
      <c r="K321" s="241">
        <v>0.16</v>
      </c>
      <c r="L321" s="227"/>
      <c r="M321" s="325">
        <v>2022</v>
      </c>
      <c r="N321" s="332">
        <v>9</v>
      </c>
      <c r="O321" s="333">
        <v>0.16</v>
      </c>
      <c r="P321" s="328">
        <f t="shared" si="16"/>
        <v>2</v>
      </c>
      <c r="Q321" s="329">
        <v>5</v>
      </c>
      <c r="R321" s="330">
        <f t="shared" si="17"/>
        <v>2.5</v>
      </c>
      <c r="S321" s="330">
        <f t="shared" si="18"/>
        <v>0.55555555555555558</v>
      </c>
      <c r="T321" s="331">
        <f t="shared" si="19"/>
        <v>1</v>
      </c>
      <c r="U321" s="178" t="s">
        <v>2092</v>
      </c>
    </row>
    <row r="322" spans="1:21" ht="114.75" x14ac:dyDescent="0.2">
      <c r="A322" s="227" t="s">
        <v>118</v>
      </c>
      <c r="B322" s="227" t="s">
        <v>1129</v>
      </c>
      <c r="C322" s="227" t="s">
        <v>662</v>
      </c>
      <c r="D322" s="227" t="s">
        <v>334</v>
      </c>
      <c r="E322" s="227" t="s">
        <v>180</v>
      </c>
      <c r="F322" s="227" t="s">
        <v>527</v>
      </c>
      <c r="G322" s="227" t="s">
        <v>1894</v>
      </c>
      <c r="H322" s="227" t="s">
        <v>543</v>
      </c>
      <c r="I322" s="227" t="s">
        <v>369</v>
      </c>
      <c r="J322" s="227" t="s">
        <v>425</v>
      </c>
      <c r="K322" s="241">
        <v>0.16</v>
      </c>
      <c r="L322" s="227"/>
      <c r="M322" s="325">
        <v>2022</v>
      </c>
      <c r="N322" s="332">
        <v>9</v>
      </c>
      <c r="O322" s="333">
        <v>0.16</v>
      </c>
      <c r="P322" s="328">
        <f t="shared" si="16"/>
        <v>2</v>
      </c>
      <c r="Q322" s="329">
        <v>5</v>
      </c>
      <c r="R322" s="330">
        <f t="shared" si="17"/>
        <v>2.5</v>
      </c>
      <c r="S322" s="330">
        <f t="shared" si="18"/>
        <v>0.55555555555555558</v>
      </c>
      <c r="T322" s="331">
        <f t="shared" si="19"/>
        <v>1</v>
      </c>
      <c r="U322" s="178" t="s">
        <v>2092</v>
      </c>
    </row>
    <row r="323" spans="1:21" ht="114.75" x14ac:dyDescent="0.2">
      <c r="A323" s="227" t="s">
        <v>118</v>
      </c>
      <c r="B323" s="227" t="s">
        <v>1129</v>
      </c>
      <c r="C323" s="227" t="s">
        <v>662</v>
      </c>
      <c r="D323" s="227" t="s">
        <v>334</v>
      </c>
      <c r="E323" s="227" t="s">
        <v>180</v>
      </c>
      <c r="F323" s="227" t="s">
        <v>527</v>
      </c>
      <c r="G323" s="227" t="s">
        <v>1894</v>
      </c>
      <c r="H323" s="227" t="s">
        <v>544</v>
      </c>
      <c r="I323" s="227" t="s">
        <v>369</v>
      </c>
      <c r="J323" s="227" t="s">
        <v>425</v>
      </c>
      <c r="K323" s="241">
        <v>0.16</v>
      </c>
      <c r="L323" s="227"/>
      <c r="M323" s="325">
        <v>2022</v>
      </c>
      <c r="N323" s="332">
        <v>9</v>
      </c>
      <c r="O323" s="333">
        <v>0.16</v>
      </c>
      <c r="P323" s="328">
        <f t="shared" si="16"/>
        <v>2</v>
      </c>
      <c r="Q323" s="329">
        <v>5</v>
      </c>
      <c r="R323" s="330">
        <f t="shared" si="17"/>
        <v>2.5</v>
      </c>
      <c r="S323" s="330">
        <f t="shared" si="18"/>
        <v>0.55555555555555558</v>
      </c>
      <c r="T323" s="331">
        <f t="shared" si="19"/>
        <v>1</v>
      </c>
      <c r="U323" s="178" t="s">
        <v>2092</v>
      </c>
    </row>
    <row r="324" spans="1:21" ht="114.75" x14ac:dyDescent="0.2">
      <c r="A324" s="227" t="s">
        <v>118</v>
      </c>
      <c r="B324" s="227" t="s">
        <v>1129</v>
      </c>
      <c r="C324" s="227" t="s">
        <v>662</v>
      </c>
      <c r="D324" s="227" t="s">
        <v>334</v>
      </c>
      <c r="E324" s="227" t="s">
        <v>180</v>
      </c>
      <c r="F324" s="227" t="s">
        <v>527</v>
      </c>
      <c r="G324" s="227" t="s">
        <v>1894</v>
      </c>
      <c r="H324" s="227" t="s">
        <v>545</v>
      </c>
      <c r="I324" s="227" t="s">
        <v>369</v>
      </c>
      <c r="J324" s="227" t="s">
        <v>425</v>
      </c>
      <c r="K324" s="241">
        <v>0.16</v>
      </c>
      <c r="L324" s="227"/>
      <c r="M324" s="325">
        <v>2022</v>
      </c>
      <c r="N324" s="332">
        <v>9</v>
      </c>
      <c r="O324" s="333">
        <v>0.16</v>
      </c>
      <c r="P324" s="328">
        <f t="shared" si="16"/>
        <v>2</v>
      </c>
      <c r="Q324" s="329">
        <v>5</v>
      </c>
      <c r="R324" s="330">
        <f t="shared" si="17"/>
        <v>2.5</v>
      </c>
      <c r="S324" s="330">
        <f t="shared" si="18"/>
        <v>0.55555555555555558</v>
      </c>
      <c r="T324" s="331">
        <f t="shared" si="19"/>
        <v>1</v>
      </c>
      <c r="U324" s="178" t="s">
        <v>2092</v>
      </c>
    </row>
    <row r="325" spans="1:21" ht="114.75" x14ac:dyDescent="0.2">
      <c r="A325" s="227" t="s">
        <v>118</v>
      </c>
      <c r="B325" s="227" t="s">
        <v>1129</v>
      </c>
      <c r="C325" s="227" t="s">
        <v>662</v>
      </c>
      <c r="D325" s="227" t="s">
        <v>334</v>
      </c>
      <c r="E325" s="227" t="s">
        <v>180</v>
      </c>
      <c r="F325" s="227" t="s">
        <v>527</v>
      </c>
      <c r="G325" s="227" t="s">
        <v>1894</v>
      </c>
      <c r="H325" s="227" t="s">
        <v>546</v>
      </c>
      <c r="I325" s="227" t="s">
        <v>369</v>
      </c>
      <c r="J325" s="227" t="s">
        <v>425</v>
      </c>
      <c r="K325" s="241">
        <v>0.16</v>
      </c>
      <c r="L325" s="227"/>
      <c r="M325" s="325">
        <v>2022</v>
      </c>
      <c r="N325" s="332">
        <v>9</v>
      </c>
      <c r="O325" s="333">
        <v>0.16</v>
      </c>
      <c r="P325" s="328">
        <f t="shared" ref="P325:P388" si="20">ROUNDUP(N325*O325,0)</f>
        <v>2</v>
      </c>
      <c r="Q325" s="329">
        <v>5</v>
      </c>
      <c r="R325" s="330">
        <f t="shared" ref="R325:R388" si="21">Q325/P325</f>
        <v>2.5</v>
      </c>
      <c r="S325" s="330">
        <f t="shared" ref="S325:S388" si="22">Q325/N325</f>
        <v>0.55555555555555558</v>
      </c>
      <c r="T325" s="331">
        <f t="shared" ref="T325:T388" si="23">O325/K325</f>
        <v>1</v>
      </c>
      <c r="U325" s="178" t="s">
        <v>2092</v>
      </c>
    </row>
    <row r="326" spans="1:21" ht="114.75" x14ac:dyDescent="0.2">
      <c r="A326" s="227" t="s">
        <v>118</v>
      </c>
      <c r="B326" s="227" t="s">
        <v>1129</v>
      </c>
      <c r="C326" s="227" t="s">
        <v>662</v>
      </c>
      <c r="D326" s="227" t="s">
        <v>334</v>
      </c>
      <c r="E326" s="227" t="s">
        <v>180</v>
      </c>
      <c r="F326" s="227" t="s">
        <v>527</v>
      </c>
      <c r="G326" s="227" t="s">
        <v>1894</v>
      </c>
      <c r="H326" s="227" t="s">
        <v>547</v>
      </c>
      <c r="I326" s="227" t="s">
        <v>369</v>
      </c>
      <c r="J326" s="227" t="s">
        <v>425</v>
      </c>
      <c r="K326" s="241">
        <v>0.16</v>
      </c>
      <c r="L326" s="227"/>
      <c r="M326" s="325">
        <v>2022</v>
      </c>
      <c r="N326" s="332">
        <v>9</v>
      </c>
      <c r="O326" s="333">
        <v>0.16</v>
      </c>
      <c r="P326" s="328">
        <f t="shared" si="20"/>
        <v>2</v>
      </c>
      <c r="Q326" s="329">
        <v>5</v>
      </c>
      <c r="R326" s="330">
        <f t="shared" si="21"/>
        <v>2.5</v>
      </c>
      <c r="S326" s="330">
        <f t="shared" si="22"/>
        <v>0.55555555555555558</v>
      </c>
      <c r="T326" s="331">
        <f t="shared" si="23"/>
        <v>1</v>
      </c>
      <c r="U326" s="178" t="s">
        <v>2092</v>
      </c>
    </row>
    <row r="327" spans="1:21" ht="102" x14ac:dyDescent="0.2">
      <c r="A327" s="227" t="s">
        <v>118</v>
      </c>
      <c r="B327" s="227" t="s">
        <v>1129</v>
      </c>
      <c r="C327" s="227" t="s">
        <v>662</v>
      </c>
      <c r="D327" s="227" t="s">
        <v>334</v>
      </c>
      <c r="E327" s="227" t="s">
        <v>180</v>
      </c>
      <c r="F327" s="227" t="s">
        <v>527</v>
      </c>
      <c r="G327" s="227" t="s">
        <v>1894</v>
      </c>
      <c r="H327" s="227" t="s">
        <v>548</v>
      </c>
      <c r="I327" s="227" t="s">
        <v>230</v>
      </c>
      <c r="J327" s="227" t="s">
        <v>421</v>
      </c>
      <c r="K327" s="241">
        <v>1</v>
      </c>
      <c r="L327" s="227" t="s">
        <v>1914</v>
      </c>
      <c r="M327" s="325">
        <v>2022</v>
      </c>
      <c r="N327" s="332">
        <v>9</v>
      </c>
      <c r="O327" s="333">
        <v>1</v>
      </c>
      <c r="P327" s="328">
        <f t="shared" si="20"/>
        <v>9</v>
      </c>
      <c r="Q327" s="329">
        <v>9</v>
      </c>
      <c r="R327" s="330">
        <f t="shared" si="21"/>
        <v>1</v>
      </c>
      <c r="S327" s="330">
        <f t="shared" si="22"/>
        <v>1</v>
      </c>
      <c r="T327" s="331">
        <f t="shared" si="23"/>
        <v>1</v>
      </c>
      <c r="U327" s="110"/>
    </row>
    <row r="328" spans="1:21" ht="114.75" x14ac:dyDescent="0.2">
      <c r="A328" s="227" t="s">
        <v>118</v>
      </c>
      <c r="B328" s="227" t="s">
        <v>1129</v>
      </c>
      <c r="C328" s="227" t="s">
        <v>662</v>
      </c>
      <c r="D328" s="227" t="s">
        <v>334</v>
      </c>
      <c r="E328" s="227" t="s">
        <v>180</v>
      </c>
      <c r="F328" s="227" t="s">
        <v>527</v>
      </c>
      <c r="G328" s="227" t="s">
        <v>1894</v>
      </c>
      <c r="H328" s="227" t="s">
        <v>549</v>
      </c>
      <c r="I328" s="227" t="s">
        <v>369</v>
      </c>
      <c r="J328" s="227" t="s">
        <v>425</v>
      </c>
      <c r="K328" s="241">
        <v>0.16</v>
      </c>
      <c r="L328" s="227"/>
      <c r="M328" s="325">
        <v>2022</v>
      </c>
      <c r="N328" s="332">
        <v>9</v>
      </c>
      <c r="O328" s="333">
        <v>0.16</v>
      </c>
      <c r="P328" s="328">
        <f t="shared" si="20"/>
        <v>2</v>
      </c>
      <c r="Q328" s="329">
        <v>5</v>
      </c>
      <c r="R328" s="330">
        <f t="shared" si="21"/>
        <v>2.5</v>
      </c>
      <c r="S328" s="330">
        <f t="shared" si="22"/>
        <v>0.55555555555555558</v>
      </c>
      <c r="T328" s="331">
        <f t="shared" si="23"/>
        <v>1</v>
      </c>
      <c r="U328" s="178" t="s">
        <v>2092</v>
      </c>
    </row>
    <row r="329" spans="1:21" ht="127.5" x14ac:dyDescent="0.2">
      <c r="A329" s="227" t="s">
        <v>118</v>
      </c>
      <c r="B329" s="227" t="s">
        <v>1129</v>
      </c>
      <c r="C329" s="227" t="s">
        <v>662</v>
      </c>
      <c r="D329" s="227" t="s">
        <v>334</v>
      </c>
      <c r="E329" s="227" t="s">
        <v>180</v>
      </c>
      <c r="F329" s="227" t="s">
        <v>527</v>
      </c>
      <c r="G329" s="227" t="s">
        <v>1894</v>
      </c>
      <c r="H329" s="227" t="s">
        <v>581</v>
      </c>
      <c r="I329" s="227" t="s">
        <v>367</v>
      </c>
      <c r="J329" s="227" t="s">
        <v>425</v>
      </c>
      <c r="K329" s="241">
        <v>0.16</v>
      </c>
      <c r="L329" s="227"/>
      <c r="M329" s="325">
        <v>2022</v>
      </c>
      <c r="N329" s="332">
        <v>9</v>
      </c>
      <c r="O329" s="333">
        <v>0.16</v>
      </c>
      <c r="P329" s="328">
        <f t="shared" si="20"/>
        <v>2</v>
      </c>
      <c r="Q329" s="329">
        <v>5</v>
      </c>
      <c r="R329" s="330">
        <f t="shared" si="21"/>
        <v>2.5</v>
      </c>
      <c r="S329" s="330">
        <f t="shared" si="22"/>
        <v>0.55555555555555558</v>
      </c>
      <c r="T329" s="331">
        <f t="shared" si="23"/>
        <v>1</v>
      </c>
      <c r="U329" s="163" t="s">
        <v>2083</v>
      </c>
    </row>
    <row r="330" spans="1:21" ht="102" x14ac:dyDescent="0.2">
      <c r="A330" s="227" t="s">
        <v>118</v>
      </c>
      <c r="B330" s="227" t="s">
        <v>1129</v>
      </c>
      <c r="C330" s="227" t="s">
        <v>662</v>
      </c>
      <c r="D330" s="227" t="s">
        <v>334</v>
      </c>
      <c r="E330" s="227" t="s">
        <v>180</v>
      </c>
      <c r="F330" s="227" t="s">
        <v>527</v>
      </c>
      <c r="G330" s="227" t="s">
        <v>1894</v>
      </c>
      <c r="H330" s="227" t="s">
        <v>552</v>
      </c>
      <c r="I330" s="227" t="s">
        <v>230</v>
      </c>
      <c r="J330" s="227" t="s">
        <v>421</v>
      </c>
      <c r="K330" s="241">
        <v>1</v>
      </c>
      <c r="L330" s="227" t="s">
        <v>1913</v>
      </c>
      <c r="M330" s="325">
        <v>2022</v>
      </c>
      <c r="N330" s="332">
        <v>9</v>
      </c>
      <c r="O330" s="333">
        <v>1</v>
      </c>
      <c r="P330" s="328">
        <f t="shared" si="20"/>
        <v>9</v>
      </c>
      <c r="Q330" s="329">
        <v>9</v>
      </c>
      <c r="R330" s="330">
        <f t="shared" si="21"/>
        <v>1</v>
      </c>
      <c r="S330" s="330">
        <f t="shared" si="22"/>
        <v>1</v>
      </c>
      <c r="T330" s="331">
        <f t="shared" si="23"/>
        <v>1</v>
      </c>
      <c r="U330" s="110"/>
    </row>
    <row r="331" spans="1:21" ht="102" x14ac:dyDescent="0.2">
      <c r="A331" s="227" t="s">
        <v>118</v>
      </c>
      <c r="B331" s="227" t="s">
        <v>1129</v>
      </c>
      <c r="C331" s="227" t="s">
        <v>662</v>
      </c>
      <c r="D331" s="227" t="s">
        <v>334</v>
      </c>
      <c r="E331" s="227" t="s">
        <v>180</v>
      </c>
      <c r="F331" s="227" t="s">
        <v>527</v>
      </c>
      <c r="G331" s="227" t="s">
        <v>1894</v>
      </c>
      <c r="H331" s="227" t="s">
        <v>553</v>
      </c>
      <c r="I331" s="227" t="s">
        <v>230</v>
      </c>
      <c r="J331" s="227" t="s">
        <v>421</v>
      </c>
      <c r="K331" s="241">
        <v>1</v>
      </c>
      <c r="L331" s="227" t="s">
        <v>1913</v>
      </c>
      <c r="M331" s="325">
        <v>2022</v>
      </c>
      <c r="N331" s="332">
        <v>9</v>
      </c>
      <c r="O331" s="333">
        <v>1</v>
      </c>
      <c r="P331" s="328">
        <f t="shared" si="20"/>
        <v>9</v>
      </c>
      <c r="Q331" s="329">
        <v>9</v>
      </c>
      <c r="R331" s="330">
        <f t="shared" si="21"/>
        <v>1</v>
      </c>
      <c r="S331" s="330">
        <f t="shared" si="22"/>
        <v>1</v>
      </c>
      <c r="T331" s="331">
        <f t="shared" si="23"/>
        <v>1</v>
      </c>
      <c r="U331" s="110"/>
    </row>
    <row r="332" spans="1:21" ht="114.75" x14ac:dyDescent="0.2">
      <c r="A332" s="227" t="s">
        <v>118</v>
      </c>
      <c r="B332" s="227" t="s">
        <v>1129</v>
      </c>
      <c r="C332" s="227" t="s">
        <v>662</v>
      </c>
      <c r="D332" s="227" t="s">
        <v>334</v>
      </c>
      <c r="E332" s="227" t="s">
        <v>180</v>
      </c>
      <c r="F332" s="227" t="s">
        <v>527</v>
      </c>
      <c r="G332" s="227" t="s">
        <v>1894</v>
      </c>
      <c r="H332" s="227" t="s">
        <v>554</v>
      </c>
      <c r="I332" s="227" t="s">
        <v>369</v>
      </c>
      <c r="J332" s="227" t="s">
        <v>425</v>
      </c>
      <c r="K332" s="241">
        <v>0.16</v>
      </c>
      <c r="L332" s="227"/>
      <c r="M332" s="325">
        <v>2022</v>
      </c>
      <c r="N332" s="332">
        <v>9</v>
      </c>
      <c r="O332" s="333">
        <v>0.16</v>
      </c>
      <c r="P332" s="328">
        <f t="shared" si="20"/>
        <v>2</v>
      </c>
      <c r="Q332" s="329">
        <v>5</v>
      </c>
      <c r="R332" s="330">
        <f t="shared" si="21"/>
        <v>2.5</v>
      </c>
      <c r="S332" s="330">
        <f t="shared" si="22"/>
        <v>0.55555555555555558</v>
      </c>
      <c r="T332" s="331">
        <f t="shared" si="23"/>
        <v>1</v>
      </c>
      <c r="U332" s="178" t="s">
        <v>2092</v>
      </c>
    </row>
    <row r="333" spans="1:21" ht="114.75" x14ac:dyDescent="0.2">
      <c r="A333" s="227" t="s">
        <v>118</v>
      </c>
      <c r="B333" s="227" t="s">
        <v>1129</v>
      </c>
      <c r="C333" s="227" t="s">
        <v>662</v>
      </c>
      <c r="D333" s="227" t="s">
        <v>334</v>
      </c>
      <c r="E333" s="227" t="s">
        <v>180</v>
      </c>
      <c r="F333" s="227" t="s">
        <v>560</v>
      </c>
      <c r="G333" s="227" t="s">
        <v>1894</v>
      </c>
      <c r="H333" s="227" t="s">
        <v>566</v>
      </c>
      <c r="I333" s="227" t="s">
        <v>369</v>
      </c>
      <c r="J333" s="227" t="s">
        <v>425</v>
      </c>
      <c r="K333" s="241">
        <v>0.16</v>
      </c>
      <c r="L333" s="227"/>
      <c r="M333" s="325">
        <v>2022</v>
      </c>
      <c r="N333" s="332">
        <v>9</v>
      </c>
      <c r="O333" s="333">
        <v>0.16</v>
      </c>
      <c r="P333" s="328">
        <f t="shared" si="20"/>
        <v>2</v>
      </c>
      <c r="Q333" s="329">
        <v>5</v>
      </c>
      <c r="R333" s="330">
        <f t="shared" si="21"/>
        <v>2.5</v>
      </c>
      <c r="S333" s="330">
        <f t="shared" si="22"/>
        <v>0.55555555555555558</v>
      </c>
      <c r="T333" s="331">
        <f t="shared" si="23"/>
        <v>1</v>
      </c>
      <c r="U333" s="178" t="s">
        <v>2092</v>
      </c>
    </row>
    <row r="334" spans="1:21" ht="127.5" x14ac:dyDescent="0.2">
      <c r="A334" s="227" t="s">
        <v>118</v>
      </c>
      <c r="B334" s="227" t="s">
        <v>1129</v>
      </c>
      <c r="C334" s="227" t="s">
        <v>662</v>
      </c>
      <c r="D334" s="227" t="s">
        <v>334</v>
      </c>
      <c r="E334" s="227" t="s">
        <v>180</v>
      </c>
      <c r="F334" s="227" t="s">
        <v>527</v>
      </c>
      <c r="G334" s="227" t="s">
        <v>1894</v>
      </c>
      <c r="H334" s="227" t="s">
        <v>555</v>
      </c>
      <c r="I334" s="227" t="s">
        <v>367</v>
      </c>
      <c r="J334" s="227" t="s">
        <v>425</v>
      </c>
      <c r="K334" s="241">
        <v>0.16</v>
      </c>
      <c r="L334" s="227"/>
      <c r="M334" s="325">
        <v>2022</v>
      </c>
      <c r="N334" s="391">
        <v>6</v>
      </c>
      <c r="O334" s="333">
        <v>0.16</v>
      </c>
      <c r="P334" s="328">
        <f t="shared" si="20"/>
        <v>1</v>
      </c>
      <c r="Q334" s="329">
        <v>5</v>
      </c>
      <c r="R334" s="330">
        <f t="shared" si="21"/>
        <v>5</v>
      </c>
      <c r="S334" s="330">
        <f t="shared" si="22"/>
        <v>0.83333333333333337</v>
      </c>
      <c r="T334" s="331">
        <f t="shared" si="23"/>
        <v>1</v>
      </c>
      <c r="U334" s="163" t="s">
        <v>2083</v>
      </c>
    </row>
    <row r="335" spans="1:21" ht="102" x14ac:dyDescent="0.2">
      <c r="A335" s="227" t="s">
        <v>118</v>
      </c>
      <c r="B335" s="227" t="s">
        <v>1129</v>
      </c>
      <c r="C335" s="227" t="s">
        <v>662</v>
      </c>
      <c r="D335" s="227" t="s">
        <v>334</v>
      </c>
      <c r="E335" s="227" t="s">
        <v>180</v>
      </c>
      <c r="F335" s="227" t="s">
        <v>527</v>
      </c>
      <c r="G335" s="227" t="s">
        <v>1894</v>
      </c>
      <c r="H335" s="227" t="s">
        <v>1915</v>
      </c>
      <c r="I335" s="227" t="s">
        <v>367</v>
      </c>
      <c r="J335" s="227" t="s">
        <v>425</v>
      </c>
      <c r="K335" s="241">
        <v>0.16</v>
      </c>
      <c r="L335" s="227"/>
      <c r="M335" s="325">
        <v>2022</v>
      </c>
      <c r="N335" s="332">
        <v>9</v>
      </c>
      <c r="O335" s="333">
        <v>0</v>
      </c>
      <c r="P335" s="328">
        <f t="shared" si="20"/>
        <v>0</v>
      </c>
      <c r="Q335" s="329"/>
      <c r="R335" s="330" t="e">
        <f t="shared" si="21"/>
        <v>#DIV/0!</v>
      </c>
      <c r="S335" s="330">
        <f t="shared" si="22"/>
        <v>0</v>
      </c>
      <c r="T335" s="331">
        <f t="shared" si="23"/>
        <v>0</v>
      </c>
      <c r="U335" s="178" t="s">
        <v>2084</v>
      </c>
    </row>
    <row r="336" spans="1:21" ht="114.75" x14ac:dyDescent="0.2">
      <c r="A336" s="227" t="s">
        <v>118</v>
      </c>
      <c r="B336" s="227" t="s">
        <v>1129</v>
      </c>
      <c r="C336" s="227" t="s">
        <v>662</v>
      </c>
      <c r="D336" s="227" t="s">
        <v>334</v>
      </c>
      <c r="E336" s="227" t="s">
        <v>180</v>
      </c>
      <c r="F336" s="227" t="s">
        <v>527</v>
      </c>
      <c r="G336" s="227" t="s">
        <v>1894</v>
      </c>
      <c r="H336" s="227" t="s">
        <v>557</v>
      </c>
      <c r="I336" s="227" t="s">
        <v>369</v>
      </c>
      <c r="J336" s="227" t="s">
        <v>425</v>
      </c>
      <c r="K336" s="241">
        <v>0.16</v>
      </c>
      <c r="L336" s="227"/>
      <c r="M336" s="325">
        <v>2022</v>
      </c>
      <c r="N336" s="332">
        <v>9</v>
      </c>
      <c r="O336" s="333">
        <v>0.16</v>
      </c>
      <c r="P336" s="328">
        <f t="shared" si="20"/>
        <v>2</v>
      </c>
      <c r="Q336" s="329">
        <v>5</v>
      </c>
      <c r="R336" s="330">
        <f t="shared" si="21"/>
        <v>2.5</v>
      </c>
      <c r="S336" s="330">
        <f t="shared" si="22"/>
        <v>0.55555555555555558</v>
      </c>
      <c r="T336" s="331">
        <f t="shared" si="23"/>
        <v>1</v>
      </c>
      <c r="U336" s="178" t="s">
        <v>2092</v>
      </c>
    </row>
    <row r="337" spans="1:21" ht="153" x14ac:dyDescent="0.2">
      <c r="A337" s="227" t="s">
        <v>118</v>
      </c>
      <c r="B337" s="227" t="s">
        <v>1129</v>
      </c>
      <c r="C337" s="227" t="s">
        <v>662</v>
      </c>
      <c r="D337" s="227" t="s">
        <v>334</v>
      </c>
      <c r="E337" s="227" t="s">
        <v>180</v>
      </c>
      <c r="F337" s="227" t="s">
        <v>527</v>
      </c>
      <c r="G337" s="227" t="s">
        <v>1885</v>
      </c>
      <c r="H337" s="227" t="s">
        <v>526</v>
      </c>
      <c r="I337" s="227" t="s">
        <v>367</v>
      </c>
      <c r="J337" s="227" t="s">
        <v>425</v>
      </c>
      <c r="K337" s="241">
        <v>0.17</v>
      </c>
      <c r="L337" s="227"/>
      <c r="M337" s="325">
        <v>2022</v>
      </c>
      <c r="N337" s="332">
        <v>168</v>
      </c>
      <c r="O337" s="333">
        <v>0.17</v>
      </c>
      <c r="P337" s="328">
        <f t="shared" si="20"/>
        <v>29</v>
      </c>
      <c r="Q337" s="329">
        <v>22</v>
      </c>
      <c r="R337" s="330">
        <f t="shared" si="21"/>
        <v>0.75862068965517238</v>
      </c>
      <c r="S337" s="330">
        <f t="shared" si="22"/>
        <v>0.13095238095238096</v>
      </c>
      <c r="T337" s="331">
        <f t="shared" si="23"/>
        <v>1</v>
      </c>
      <c r="U337" s="110" t="s">
        <v>2085</v>
      </c>
    </row>
    <row r="338" spans="1:21" ht="102" x14ac:dyDescent="0.2">
      <c r="A338" s="227" t="s">
        <v>118</v>
      </c>
      <c r="B338" s="227" t="s">
        <v>1129</v>
      </c>
      <c r="C338" s="227" t="s">
        <v>662</v>
      </c>
      <c r="D338" s="227" t="s">
        <v>334</v>
      </c>
      <c r="E338" s="227" t="s">
        <v>180</v>
      </c>
      <c r="F338" s="227" t="s">
        <v>527</v>
      </c>
      <c r="G338" s="227" t="s">
        <v>1885</v>
      </c>
      <c r="H338" s="227" t="s">
        <v>506</v>
      </c>
      <c r="I338" s="227" t="s">
        <v>1332</v>
      </c>
      <c r="J338" s="227" t="s">
        <v>421</v>
      </c>
      <c r="K338" s="241">
        <v>1</v>
      </c>
      <c r="L338" s="227"/>
      <c r="M338" s="325">
        <v>2022</v>
      </c>
      <c r="N338" s="332">
        <v>168</v>
      </c>
      <c r="O338" s="333">
        <v>1</v>
      </c>
      <c r="P338" s="328">
        <f t="shared" si="20"/>
        <v>168</v>
      </c>
      <c r="Q338" s="329">
        <v>168</v>
      </c>
      <c r="R338" s="330">
        <f t="shared" si="21"/>
        <v>1</v>
      </c>
      <c r="S338" s="330">
        <f t="shared" si="22"/>
        <v>1</v>
      </c>
      <c r="T338" s="331">
        <f t="shared" si="23"/>
        <v>1</v>
      </c>
      <c r="U338" s="110"/>
    </row>
    <row r="339" spans="1:21" ht="165.75" x14ac:dyDescent="0.2">
      <c r="A339" s="227" t="s">
        <v>118</v>
      </c>
      <c r="B339" s="227" t="s">
        <v>1129</v>
      </c>
      <c r="C339" s="227" t="s">
        <v>662</v>
      </c>
      <c r="D339" s="227" t="s">
        <v>334</v>
      </c>
      <c r="E339" s="227" t="s">
        <v>180</v>
      </c>
      <c r="F339" s="227" t="s">
        <v>560</v>
      </c>
      <c r="G339" s="227" t="s">
        <v>1885</v>
      </c>
      <c r="H339" s="227" t="s">
        <v>559</v>
      </c>
      <c r="I339" s="227" t="s">
        <v>369</v>
      </c>
      <c r="J339" s="227" t="s">
        <v>425</v>
      </c>
      <c r="K339" s="241">
        <v>0.17</v>
      </c>
      <c r="L339" s="227"/>
      <c r="M339" s="325">
        <v>2022</v>
      </c>
      <c r="N339" s="332">
        <v>168</v>
      </c>
      <c r="O339" s="333">
        <v>0.17</v>
      </c>
      <c r="P339" s="328">
        <f t="shared" si="20"/>
        <v>29</v>
      </c>
      <c r="Q339" s="329">
        <v>22</v>
      </c>
      <c r="R339" s="330">
        <f t="shared" si="21"/>
        <v>0.75862068965517238</v>
      </c>
      <c r="S339" s="330">
        <f t="shared" si="22"/>
        <v>0.13095238095238096</v>
      </c>
      <c r="T339" s="331">
        <f t="shared" si="23"/>
        <v>1</v>
      </c>
      <c r="U339" s="178" t="s">
        <v>2093</v>
      </c>
    </row>
    <row r="340" spans="1:21" ht="165.75" x14ac:dyDescent="0.2">
      <c r="A340" s="227" t="s">
        <v>118</v>
      </c>
      <c r="B340" s="227" t="s">
        <v>1129</v>
      </c>
      <c r="C340" s="227" t="s">
        <v>662</v>
      </c>
      <c r="D340" s="227" t="s">
        <v>334</v>
      </c>
      <c r="E340" s="227" t="s">
        <v>180</v>
      </c>
      <c r="F340" s="227" t="s">
        <v>560</v>
      </c>
      <c r="G340" s="227" t="s">
        <v>1885</v>
      </c>
      <c r="H340" s="227" t="s">
        <v>561</v>
      </c>
      <c r="I340" s="227" t="s">
        <v>369</v>
      </c>
      <c r="J340" s="227" t="s">
        <v>425</v>
      </c>
      <c r="K340" s="241">
        <v>0.17</v>
      </c>
      <c r="L340" s="227"/>
      <c r="M340" s="325">
        <v>2022</v>
      </c>
      <c r="N340" s="332">
        <v>168</v>
      </c>
      <c r="O340" s="333">
        <v>0.17</v>
      </c>
      <c r="P340" s="328">
        <f t="shared" si="20"/>
        <v>29</v>
      </c>
      <c r="Q340" s="329">
        <v>22</v>
      </c>
      <c r="R340" s="330">
        <f t="shared" si="21"/>
        <v>0.75862068965517238</v>
      </c>
      <c r="S340" s="330">
        <f t="shared" si="22"/>
        <v>0.13095238095238096</v>
      </c>
      <c r="T340" s="331">
        <f t="shared" si="23"/>
        <v>1</v>
      </c>
      <c r="U340" s="178" t="s">
        <v>2093</v>
      </c>
    </row>
    <row r="341" spans="1:21" ht="165.75" x14ac:dyDescent="0.2">
      <c r="A341" s="227" t="s">
        <v>118</v>
      </c>
      <c r="B341" s="227" t="s">
        <v>1129</v>
      </c>
      <c r="C341" s="227" t="s">
        <v>662</v>
      </c>
      <c r="D341" s="227" t="s">
        <v>334</v>
      </c>
      <c r="E341" s="227" t="s">
        <v>180</v>
      </c>
      <c r="F341" s="227" t="s">
        <v>560</v>
      </c>
      <c r="G341" s="227" t="s">
        <v>1885</v>
      </c>
      <c r="H341" s="227" t="s">
        <v>562</v>
      </c>
      <c r="I341" s="227" t="s">
        <v>369</v>
      </c>
      <c r="J341" s="227" t="s">
        <v>425</v>
      </c>
      <c r="K341" s="241">
        <v>0.17</v>
      </c>
      <c r="L341" s="227"/>
      <c r="M341" s="325">
        <v>2022</v>
      </c>
      <c r="N341" s="332">
        <v>168</v>
      </c>
      <c r="O341" s="333">
        <v>0.17</v>
      </c>
      <c r="P341" s="328">
        <f t="shared" si="20"/>
        <v>29</v>
      </c>
      <c r="Q341" s="329">
        <v>22</v>
      </c>
      <c r="R341" s="330">
        <f t="shared" si="21"/>
        <v>0.75862068965517238</v>
      </c>
      <c r="S341" s="330">
        <f t="shared" si="22"/>
        <v>0.13095238095238096</v>
      </c>
      <c r="T341" s="331">
        <f t="shared" si="23"/>
        <v>1</v>
      </c>
      <c r="U341" s="178" t="s">
        <v>2093</v>
      </c>
    </row>
    <row r="342" spans="1:21" ht="165.75" x14ac:dyDescent="0.2">
      <c r="A342" s="227" t="s">
        <v>118</v>
      </c>
      <c r="B342" s="227" t="s">
        <v>1129</v>
      </c>
      <c r="C342" s="227" t="s">
        <v>662</v>
      </c>
      <c r="D342" s="227" t="s">
        <v>334</v>
      </c>
      <c r="E342" s="227" t="s">
        <v>180</v>
      </c>
      <c r="F342" s="227" t="s">
        <v>560</v>
      </c>
      <c r="G342" s="227" t="s">
        <v>1885</v>
      </c>
      <c r="H342" s="227" t="s">
        <v>563</v>
      </c>
      <c r="I342" s="227" t="s">
        <v>369</v>
      </c>
      <c r="J342" s="227" t="s">
        <v>425</v>
      </c>
      <c r="K342" s="241">
        <v>0.17</v>
      </c>
      <c r="L342" s="227"/>
      <c r="M342" s="325">
        <v>2022</v>
      </c>
      <c r="N342" s="332">
        <v>168</v>
      </c>
      <c r="O342" s="333">
        <v>0.17</v>
      </c>
      <c r="P342" s="328">
        <f t="shared" si="20"/>
        <v>29</v>
      </c>
      <c r="Q342" s="329">
        <v>22</v>
      </c>
      <c r="R342" s="330">
        <f t="shared" si="21"/>
        <v>0.75862068965517238</v>
      </c>
      <c r="S342" s="330">
        <f t="shared" si="22"/>
        <v>0.13095238095238096</v>
      </c>
      <c r="T342" s="331">
        <f t="shared" si="23"/>
        <v>1</v>
      </c>
      <c r="U342" s="178" t="s">
        <v>2093</v>
      </c>
    </row>
    <row r="343" spans="1:21" ht="165.75" x14ac:dyDescent="0.2">
      <c r="A343" s="227" t="s">
        <v>118</v>
      </c>
      <c r="B343" s="227" t="s">
        <v>1129</v>
      </c>
      <c r="C343" s="227" t="s">
        <v>662</v>
      </c>
      <c r="D343" s="227" t="s">
        <v>334</v>
      </c>
      <c r="E343" s="227" t="s">
        <v>180</v>
      </c>
      <c r="F343" s="227" t="s">
        <v>560</v>
      </c>
      <c r="G343" s="227" t="s">
        <v>1885</v>
      </c>
      <c r="H343" s="227" t="s">
        <v>564</v>
      </c>
      <c r="I343" s="227" t="s">
        <v>369</v>
      </c>
      <c r="J343" s="227" t="s">
        <v>425</v>
      </c>
      <c r="K343" s="241">
        <v>0.17</v>
      </c>
      <c r="L343" s="227"/>
      <c r="M343" s="325">
        <v>2022</v>
      </c>
      <c r="N343" s="332">
        <v>168</v>
      </c>
      <c r="O343" s="333">
        <v>0.17</v>
      </c>
      <c r="P343" s="328">
        <f t="shared" si="20"/>
        <v>29</v>
      </c>
      <c r="Q343" s="329">
        <v>22</v>
      </c>
      <c r="R343" s="330">
        <f t="shared" si="21"/>
        <v>0.75862068965517238</v>
      </c>
      <c r="S343" s="330">
        <f t="shared" si="22"/>
        <v>0.13095238095238096</v>
      </c>
      <c r="T343" s="331">
        <f t="shared" si="23"/>
        <v>1</v>
      </c>
      <c r="U343" s="178" t="s">
        <v>2093</v>
      </c>
    </row>
    <row r="344" spans="1:21" ht="165.75" x14ac:dyDescent="0.2">
      <c r="A344" s="227" t="s">
        <v>118</v>
      </c>
      <c r="B344" s="227" t="s">
        <v>1129</v>
      </c>
      <c r="C344" s="227" t="s">
        <v>662</v>
      </c>
      <c r="D344" s="227" t="s">
        <v>334</v>
      </c>
      <c r="E344" s="227" t="s">
        <v>180</v>
      </c>
      <c r="F344" s="227" t="s">
        <v>527</v>
      </c>
      <c r="G344" s="227" t="s">
        <v>1885</v>
      </c>
      <c r="H344" s="227" t="s">
        <v>530</v>
      </c>
      <c r="I344" s="227" t="s">
        <v>369</v>
      </c>
      <c r="J344" s="227" t="s">
        <v>425</v>
      </c>
      <c r="K344" s="241">
        <v>0.17</v>
      </c>
      <c r="L344" s="227"/>
      <c r="M344" s="325">
        <v>2022</v>
      </c>
      <c r="N344" s="332">
        <v>168</v>
      </c>
      <c r="O344" s="333">
        <v>0.17</v>
      </c>
      <c r="P344" s="328">
        <f t="shared" si="20"/>
        <v>29</v>
      </c>
      <c r="Q344" s="329">
        <v>22</v>
      </c>
      <c r="R344" s="330">
        <f t="shared" si="21"/>
        <v>0.75862068965517238</v>
      </c>
      <c r="S344" s="330">
        <f t="shared" si="22"/>
        <v>0.13095238095238096</v>
      </c>
      <c r="T344" s="331">
        <f t="shared" si="23"/>
        <v>1</v>
      </c>
      <c r="U344" s="178" t="s">
        <v>2093</v>
      </c>
    </row>
    <row r="345" spans="1:21" ht="165.75" x14ac:dyDescent="0.2">
      <c r="A345" s="227" t="s">
        <v>118</v>
      </c>
      <c r="B345" s="227" t="s">
        <v>1129</v>
      </c>
      <c r="C345" s="227" t="s">
        <v>662</v>
      </c>
      <c r="D345" s="227" t="s">
        <v>334</v>
      </c>
      <c r="E345" s="227" t="s">
        <v>180</v>
      </c>
      <c r="F345" s="227" t="s">
        <v>527</v>
      </c>
      <c r="G345" s="227" t="s">
        <v>1885</v>
      </c>
      <c r="H345" s="227" t="s">
        <v>531</v>
      </c>
      <c r="I345" s="227" t="s">
        <v>369</v>
      </c>
      <c r="J345" s="227" t="s">
        <v>425</v>
      </c>
      <c r="K345" s="241">
        <v>0.17</v>
      </c>
      <c r="L345" s="227"/>
      <c r="M345" s="325">
        <v>2022</v>
      </c>
      <c r="N345" s="332">
        <v>168</v>
      </c>
      <c r="O345" s="333">
        <v>0.17</v>
      </c>
      <c r="P345" s="328">
        <f t="shared" si="20"/>
        <v>29</v>
      </c>
      <c r="Q345" s="329">
        <v>22</v>
      </c>
      <c r="R345" s="330">
        <f t="shared" si="21"/>
        <v>0.75862068965517238</v>
      </c>
      <c r="S345" s="330">
        <f t="shared" si="22"/>
        <v>0.13095238095238096</v>
      </c>
      <c r="T345" s="331">
        <f t="shared" si="23"/>
        <v>1</v>
      </c>
      <c r="U345" s="178" t="s">
        <v>2093</v>
      </c>
    </row>
    <row r="346" spans="1:21" ht="165.75" x14ac:dyDescent="0.2">
      <c r="A346" s="227" t="s">
        <v>118</v>
      </c>
      <c r="B346" s="227" t="s">
        <v>1129</v>
      </c>
      <c r="C346" s="227" t="s">
        <v>662</v>
      </c>
      <c r="D346" s="227" t="s">
        <v>334</v>
      </c>
      <c r="E346" s="227" t="s">
        <v>180</v>
      </c>
      <c r="F346" s="227" t="s">
        <v>560</v>
      </c>
      <c r="G346" s="227" t="s">
        <v>1885</v>
      </c>
      <c r="H346" s="227" t="s">
        <v>565</v>
      </c>
      <c r="I346" s="227" t="s">
        <v>369</v>
      </c>
      <c r="J346" s="227" t="s">
        <v>425</v>
      </c>
      <c r="K346" s="241">
        <v>0.17</v>
      </c>
      <c r="L346" s="227"/>
      <c r="M346" s="325">
        <v>2022</v>
      </c>
      <c r="N346" s="332">
        <v>168</v>
      </c>
      <c r="O346" s="333">
        <v>0.17</v>
      </c>
      <c r="P346" s="328">
        <f t="shared" si="20"/>
        <v>29</v>
      </c>
      <c r="Q346" s="329">
        <v>22</v>
      </c>
      <c r="R346" s="330">
        <f t="shared" si="21"/>
        <v>0.75862068965517238</v>
      </c>
      <c r="S346" s="330">
        <f t="shared" si="22"/>
        <v>0.13095238095238096</v>
      </c>
      <c r="T346" s="331">
        <f t="shared" si="23"/>
        <v>1</v>
      </c>
      <c r="U346" s="178" t="s">
        <v>2093</v>
      </c>
    </row>
    <row r="347" spans="1:21" ht="165.75" x14ac:dyDescent="0.2">
      <c r="A347" s="227" t="s">
        <v>118</v>
      </c>
      <c r="B347" s="227" t="s">
        <v>1129</v>
      </c>
      <c r="C347" s="227" t="s">
        <v>662</v>
      </c>
      <c r="D347" s="227" t="s">
        <v>334</v>
      </c>
      <c r="E347" s="227" t="s">
        <v>180</v>
      </c>
      <c r="F347" s="227" t="s">
        <v>527</v>
      </c>
      <c r="G347" s="227" t="s">
        <v>1885</v>
      </c>
      <c r="H347" s="227" t="s">
        <v>532</v>
      </c>
      <c r="I347" s="227" t="s">
        <v>369</v>
      </c>
      <c r="J347" s="227" t="s">
        <v>425</v>
      </c>
      <c r="K347" s="241">
        <v>0.17</v>
      </c>
      <c r="L347" s="227"/>
      <c r="M347" s="325">
        <v>2022</v>
      </c>
      <c r="N347" s="332">
        <v>168</v>
      </c>
      <c r="O347" s="333">
        <v>0.17</v>
      </c>
      <c r="P347" s="328">
        <f t="shared" si="20"/>
        <v>29</v>
      </c>
      <c r="Q347" s="329">
        <v>22</v>
      </c>
      <c r="R347" s="330">
        <f t="shared" si="21"/>
        <v>0.75862068965517238</v>
      </c>
      <c r="S347" s="330">
        <f t="shared" si="22"/>
        <v>0.13095238095238096</v>
      </c>
      <c r="T347" s="331">
        <f t="shared" si="23"/>
        <v>1</v>
      </c>
      <c r="U347" s="178" t="s">
        <v>2093</v>
      </c>
    </row>
    <row r="348" spans="1:21" ht="165.75" x14ac:dyDescent="0.2">
      <c r="A348" s="227" t="s">
        <v>118</v>
      </c>
      <c r="B348" s="227" t="s">
        <v>1129</v>
      </c>
      <c r="C348" s="227" t="s">
        <v>662</v>
      </c>
      <c r="D348" s="227" t="s">
        <v>334</v>
      </c>
      <c r="E348" s="227" t="s">
        <v>180</v>
      </c>
      <c r="F348" s="227" t="s">
        <v>527</v>
      </c>
      <c r="G348" s="227" t="s">
        <v>1885</v>
      </c>
      <c r="H348" s="227" t="s">
        <v>533</v>
      </c>
      <c r="I348" s="227" t="s">
        <v>369</v>
      </c>
      <c r="J348" s="227" t="s">
        <v>425</v>
      </c>
      <c r="K348" s="241">
        <v>0.17</v>
      </c>
      <c r="L348" s="227"/>
      <c r="M348" s="325">
        <v>2022</v>
      </c>
      <c r="N348" s="332">
        <v>168</v>
      </c>
      <c r="O348" s="333">
        <v>0.17</v>
      </c>
      <c r="P348" s="328">
        <f t="shared" si="20"/>
        <v>29</v>
      </c>
      <c r="Q348" s="329">
        <v>22</v>
      </c>
      <c r="R348" s="330">
        <f t="shared" si="21"/>
        <v>0.75862068965517238</v>
      </c>
      <c r="S348" s="330">
        <f t="shared" si="22"/>
        <v>0.13095238095238096</v>
      </c>
      <c r="T348" s="331">
        <f t="shared" si="23"/>
        <v>1</v>
      </c>
      <c r="U348" s="178" t="s">
        <v>2093</v>
      </c>
    </row>
    <row r="349" spans="1:21" ht="102" x14ac:dyDescent="0.2">
      <c r="A349" s="227" t="s">
        <v>118</v>
      </c>
      <c r="B349" s="227" t="s">
        <v>1129</v>
      </c>
      <c r="C349" s="227" t="s">
        <v>662</v>
      </c>
      <c r="D349" s="227" t="s">
        <v>334</v>
      </c>
      <c r="E349" s="227" t="s">
        <v>180</v>
      </c>
      <c r="F349" s="227" t="s">
        <v>527</v>
      </c>
      <c r="G349" s="227" t="s">
        <v>1885</v>
      </c>
      <c r="H349" s="227" t="s">
        <v>534</v>
      </c>
      <c r="I349" s="227" t="s">
        <v>1911</v>
      </c>
      <c r="J349" s="227" t="s">
        <v>421</v>
      </c>
      <c r="K349" s="241">
        <v>1</v>
      </c>
      <c r="L349" s="227"/>
      <c r="M349" s="325">
        <v>2022</v>
      </c>
      <c r="N349" s="332">
        <v>168</v>
      </c>
      <c r="O349" s="333">
        <v>1</v>
      </c>
      <c r="P349" s="328">
        <f t="shared" si="20"/>
        <v>168</v>
      </c>
      <c r="Q349" s="329">
        <v>168</v>
      </c>
      <c r="R349" s="330">
        <f t="shared" si="21"/>
        <v>1</v>
      </c>
      <c r="S349" s="330">
        <f t="shared" si="22"/>
        <v>1</v>
      </c>
      <c r="T349" s="331">
        <f t="shared" si="23"/>
        <v>1</v>
      </c>
      <c r="U349" s="110"/>
    </row>
    <row r="350" spans="1:21" ht="102" x14ac:dyDescent="0.2">
      <c r="A350" s="227" t="s">
        <v>118</v>
      </c>
      <c r="B350" s="227" t="s">
        <v>1129</v>
      </c>
      <c r="C350" s="227" t="s">
        <v>662</v>
      </c>
      <c r="D350" s="227" t="s">
        <v>334</v>
      </c>
      <c r="E350" s="227" t="s">
        <v>180</v>
      </c>
      <c r="F350" s="227" t="s">
        <v>527</v>
      </c>
      <c r="G350" s="227" t="s">
        <v>1885</v>
      </c>
      <c r="H350" s="227" t="s">
        <v>535</v>
      </c>
      <c r="I350" s="227" t="s">
        <v>369</v>
      </c>
      <c r="J350" s="227" t="s">
        <v>425</v>
      </c>
      <c r="K350" s="241">
        <v>0</v>
      </c>
      <c r="L350" s="227" t="s">
        <v>1912</v>
      </c>
      <c r="M350" s="325">
        <v>2022</v>
      </c>
      <c r="N350" s="332">
        <v>168</v>
      </c>
      <c r="O350" s="333">
        <v>0</v>
      </c>
      <c r="P350" s="328">
        <f t="shared" si="20"/>
        <v>0</v>
      </c>
      <c r="Q350" s="329"/>
      <c r="R350" s="330" t="e">
        <f t="shared" si="21"/>
        <v>#DIV/0!</v>
      </c>
      <c r="S350" s="330">
        <f t="shared" si="22"/>
        <v>0</v>
      </c>
      <c r="T350" s="331" t="e">
        <f t="shared" si="23"/>
        <v>#DIV/0!</v>
      </c>
      <c r="U350" s="178" t="s">
        <v>2084</v>
      </c>
    </row>
    <row r="351" spans="1:21" ht="153" x14ac:dyDescent="0.2">
      <c r="A351" s="227" t="s">
        <v>118</v>
      </c>
      <c r="B351" s="227" t="s">
        <v>1129</v>
      </c>
      <c r="C351" s="227" t="s">
        <v>662</v>
      </c>
      <c r="D351" s="227" t="s">
        <v>334</v>
      </c>
      <c r="E351" s="227" t="s">
        <v>180</v>
      </c>
      <c r="F351" s="227" t="s">
        <v>527</v>
      </c>
      <c r="G351" s="227" t="s">
        <v>1885</v>
      </c>
      <c r="H351" s="227" t="s">
        <v>536</v>
      </c>
      <c r="I351" s="227" t="s">
        <v>367</v>
      </c>
      <c r="J351" s="227" t="s">
        <v>425</v>
      </c>
      <c r="K351" s="241">
        <v>0.17</v>
      </c>
      <c r="L351" s="227"/>
      <c r="M351" s="325">
        <v>2022</v>
      </c>
      <c r="N351" s="332">
        <v>168</v>
      </c>
      <c r="O351" s="333">
        <v>0.17</v>
      </c>
      <c r="P351" s="328">
        <f t="shared" si="20"/>
        <v>29</v>
      </c>
      <c r="Q351" s="329">
        <v>22</v>
      </c>
      <c r="R351" s="330">
        <f t="shared" si="21"/>
        <v>0.75862068965517238</v>
      </c>
      <c r="S351" s="330">
        <f t="shared" si="22"/>
        <v>0.13095238095238096</v>
      </c>
      <c r="T351" s="331">
        <f t="shared" si="23"/>
        <v>1</v>
      </c>
      <c r="U351" s="110" t="s">
        <v>2085</v>
      </c>
    </row>
    <row r="352" spans="1:21" ht="102" x14ac:dyDescent="0.2">
      <c r="A352" s="227" t="s">
        <v>118</v>
      </c>
      <c r="B352" s="227" t="s">
        <v>1129</v>
      </c>
      <c r="C352" s="227" t="s">
        <v>662</v>
      </c>
      <c r="D352" s="227" t="s">
        <v>334</v>
      </c>
      <c r="E352" s="227" t="s">
        <v>180</v>
      </c>
      <c r="F352" s="227" t="s">
        <v>527</v>
      </c>
      <c r="G352" s="227" t="s">
        <v>1885</v>
      </c>
      <c r="H352" s="227" t="s">
        <v>537</v>
      </c>
      <c r="I352" s="227" t="s">
        <v>369</v>
      </c>
      <c r="J352" s="227" t="s">
        <v>425</v>
      </c>
      <c r="K352" s="241">
        <v>0</v>
      </c>
      <c r="L352" s="227" t="s">
        <v>1912</v>
      </c>
      <c r="M352" s="325">
        <v>2022</v>
      </c>
      <c r="N352" s="332">
        <v>168</v>
      </c>
      <c r="O352" s="333"/>
      <c r="P352" s="328">
        <f t="shared" si="20"/>
        <v>0</v>
      </c>
      <c r="Q352" s="329"/>
      <c r="R352" s="330" t="e">
        <f t="shared" si="21"/>
        <v>#DIV/0!</v>
      </c>
      <c r="S352" s="330">
        <f t="shared" si="22"/>
        <v>0</v>
      </c>
      <c r="T352" s="331" t="e">
        <f t="shared" si="23"/>
        <v>#DIV/0!</v>
      </c>
      <c r="U352" s="178" t="s">
        <v>2084</v>
      </c>
    </row>
    <row r="353" spans="1:21" ht="102" x14ac:dyDescent="0.2">
      <c r="A353" s="227" t="s">
        <v>118</v>
      </c>
      <c r="B353" s="227" t="s">
        <v>1129</v>
      </c>
      <c r="C353" s="227" t="s">
        <v>662</v>
      </c>
      <c r="D353" s="227" t="s">
        <v>334</v>
      </c>
      <c r="E353" s="227" t="s">
        <v>180</v>
      </c>
      <c r="F353" s="227" t="s">
        <v>527</v>
      </c>
      <c r="G353" s="227" t="s">
        <v>1885</v>
      </c>
      <c r="H353" s="227" t="s">
        <v>538</v>
      </c>
      <c r="I353" s="227" t="s">
        <v>230</v>
      </c>
      <c r="J353" s="227" t="s">
        <v>421</v>
      </c>
      <c r="K353" s="241">
        <v>1</v>
      </c>
      <c r="L353" s="227" t="s">
        <v>1913</v>
      </c>
      <c r="M353" s="325">
        <v>2022</v>
      </c>
      <c r="N353" s="332">
        <v>168</v>
      </c>
      <c r="O353" s="333">
        <v>1</v>
      </c>
      <c r="P353" s="328">
        <f t="shared" si="20"/>
        <v>168</v>
      </c>
      <c r="Q353" s="329">
        <v>168</v>
      </c>
      <c r="R353" s="330">
        <f t="shared" si="21"/>
        <v>1</v>
      </c>
      <c r="S353" s="330">
        <f t="shared" si="22"/>
        <v>1</v>
      </c>
      <c r="T353" s="331">
        <f t="shared" si="23"/>
        <v>1</v>
      </c>
      <c r="U353" s="110"/>
    </row>
    <row r="354" spans="1:21" ht="102" x14ac:dyDescent="0.2">
      <c r="A354" s="227" t="s">
        <v>118</v>
      </c>
      <c r="B354" s="227" t="s">
        <v>1129</v>
      </c>
      <c r="C354" s="227" t="s">
        <v>662</v>
      </c>
      <c r="D354" s="227" t="s">
        <v>334</v>
      </c>
      <c r="E354" s="227" t="s">
        <v>180</v>
      </c>
      <c r="F354" s="227" t="s">
        <v>527</v>
      </c>
      <c r="G354" s="227" t="s">
        <v>1885</v>
      </c>
      <c r="H354" s="227" t="s">
        <v>539</v>
      </c>
      <c r="I354" s="227" t="s">
        <v>230</v>
      </c>
      <c r="J354" s="227" t="s">
        <v>421</v>
      </c>
      <c r="K354" s="241">
        <v>1</v>
      </c>
      <c r="L354" s="227" t="s">
        <v>1913</v>
      </c>
      <c r="M354" s="325">
        <v>2022</v>
      </c>
      <c r="N354" s="332">
        <v>168</v>
      </c>
      <c r="O354" s="333">
        <v>1</v>
      </c>
      <c r="P354" s="328">
        <f t="shared" si="20"/>
        <v>168</v>
      </c>
      <c r="Q354" s="329">
        <v>168</v>
      </c>
      <c r="R354" s="330">
        <f t="shared" si="21"/>
        <v>1</v>
      </c>
      <c r="S354" s="330">
        <f t="shared" si="22"/>
        <v>1</v>
      </c>
      <c r="T354" s="331">
        <f t="shared" si="23"/>
        <v>1</v>
      </c>
      <c r="U354" s="110"/>
    </row>
    <row r="355" spans="1:21" ht="102" x14ac:dyDescent="0.2">
      <c r="A355" s="227" t="s">
        <v>118</v>
      </c>
      <c r="B355" s="227" t="s">
        <v>1129</v>
      </c>
      <c r="C355" s="227" t="s">
        <v>662</v>
      </c>
      <c r="D355" s="227" t="s">
        <v>334</v>
      </c>
      <c r="E355" s="227" t="s">
        <v>180</v>
      </c>
      <c r="F355" s="227" t="s">
        <v>527</v>
      </c>
      <c r="G355" s="227" t="s">
        <v>1885</v>
      </c>
      <c r="H355" s="227" t="s">
        <v>540</v>
      </c>
      <c r="I355" s="227" t="s">
        <v>230</v>
      </c>
      <c r="J355" s="227" t="s">
        <v>421</v>
      </c>
      <c r="K355" s="241">
        <v>1</v>
      </c>
      <c r="L355" s="227" t="s">
        <v>1913</v>
      </c>
      <c r="M355" s="325">
        <v>2022</v>
      </c>
      <c r="N355" s="332">
        <v>168</v>
      </c>
      <c r="O355" s="333">
        <v>1</v>
      </c>
      <c r="P355" s="328">
        <f t="shared" si="20"/>
        <v>168</v>
      </c>
      <c r="Q355" s="329">
        <v>168</v>
      </c>
      <c r="R355" s="330">
        <f t="shared" si="21"/>
        <v>1</v>
      </c>
      <c r="S355" s="330">
        <f t="shared" si="22"/>
        <v>1</v>
      </c>
      <c r="T355" s="331">
        <f t="shared" si="23"/>
        <v>1</v>
      </c>
      <c r="U355" s="110"/>
    </row>
    <row r="356" spans="1:21" ht="102" x14ac:dyDescent="0.2">
      <c r="A356" s="227" t="s">
        <v>118</v>
      </c>
      <c r="B356" s="227" t="s">
        <v>1129</v>
      </c>
      <c r="C356" s="227" t="s">
        <v>662</v>
      </c>
      <c r="D356" s="227" t="s">
        <v>334</v>
      </c>
      <c r="E356" s="227" t="s">
        <v>180</v>
      </c>
      <c r="F356" s="227" t="s">
        <v>527</v>
      </c>
      <c r="G356" s="227" t="s">
        <v>1885</v>
      </c>
      <c r="H356" s="227" t="s">
        <v>501</v>
      </c>
      <c r="I356" s="227" t="s">
        <v>230</v>
      </c>
      <c r="J356" s="227" t="s">
        <v>421</v>
      </c>
      <c r="K356" s="241">
        <v>1</v>
      </c>
      <c r="L356" s="227" t="s">
        <v>1913</v>
      </c>
      <c r="M356" s="325">
        <v>2022</v>
      </c>
      <c r="N356" s="332">
        <v>168</v>
      </c>
      <c r="O356" s="333">
        <v>1</v>
      </c>
      <c r="P356" s="328">
        <f t="shared" si="20"/>
        <v>168</v>
      </c>
      <c r="Q356" s="329">
        <v>168</v>
      </c>
      <c r="R356" s="330">
        <f t="shared" si="21"/>
        <v>1</v>
      </c>
      <c r="S356" s="330">
        <f t="shared" si="22"/>
        <v>1</v>
      </c>
      <c r="T356" s="331">
        <f t="shared" si="23"/>
        <v>1</v>
      </c>
      <c r="U356" s="110"/>
    </row>
    <row r="357" spans="1:21" ht="102" x14ac:dyDescent="0.2">
      <c r="A357" s="227" t="s">
        <v>118</v>
      </c>
      <c r="B357" s="227" t="s">
        <v>1129</v>
      </c>
      <c r="C357" s="227" t="s">
        <v>662</v>
      </c>
      <c r="D357" s="227" t="s">
        <v>334</v>
      </c>
      <c r="E357" s="227" t="s">
        <v>180</v>
      </c>
      <c r="F357" s="227" t="s">
        <v>527</v>
      </c>
      <c r="G357" s="227" t="s">
        <v>1885</v>
      </c>
      <c r="H357" s="227" t="s">
        <v>541</v>
      </c>
      <c r="I357" s="227" t="s">
        <v>230</v>
      </c>
      <c r="J357" s="227" t="s">
        <v>421</v>
      </c>
      <c r="K357" s="241">
        <v>1</v>
      </c>
      <c r="L357" s="227" t="s">
        <v>1914</v>
      </c>
      <c r="M357" s="325">
        <v>2022</v>
      </c>
      <c r="N357" s="332">
        <v>168</v>
      </c>
      <c r="O357" s="333">
        <v>1</v>
      </c>
      <c r="P357" s="328">
        <f t="shared" si="20"/>
        <v>168</v>
      </c>
      <c r="Q357" s="329">
        <v>168</v>
      </c>
      <c r="R357" s="330">
        <f t="shared" si="21"/>
        <v>1</v>
      </c>
      <c r="S357" s="330">
        <f t="shared" si="22"/>
        <v>1</v>
      </c>
      <c r="T357" s="331">
        <f t="shared" si="23"/>
        <v>1</v>
      </c>
      <c r="U357" s="110"/>
    </row>
    <row r="358" spans="1:21" ht="165.75" x14ac:dyDescent="0.2">
      <c r="A358" s="227" t="s">
        <v>118</v>
      </c>
      <c r="B358" s="227" t="s">
        <v>1129</v>
      </c>
      <c r="C358" s="227" t="s">
        <v>662</v>
      </c>
      <c r="D358" s="227" t="s">
        <v>334</v>
      </c>
      <c r="E358" s="227" t="s">
        <v>180</v>
      </c>
      <c r="F358" s="227" t="s">
        <v>527</v>
      </c>
      <c r="G358" s="227" t="s">
        <v>1885</v>
      </c>
      <c r="H358" s="227" t="s">
        <v>542</v>
      </c>
      <c r="I358" s="227" t="s">
        <v>369</v>
      </c>
      <c r="J358" s="227" t="s">
        <v>425</v>
      </c>
      <c r="K358" s="241">
        <v>0.17</v>
      </c>
      <c r="L358" s="227"/>
      <c r="M358" s="325">
        <v>2022</v>
      </c>
      <c r="N358" s="332">
        <v>168</v>
      </c>
      <c r="O358" s="333">
        <v>0.17</v>
      </c>
      <c r="P358" s="328">
        <f t="shared" si="20"/>
        <v>29</v>
      </c>
      <c r="Q358" s="329">
        <v>22</v>
      </c>
      <c r="R358" s="330">
        <f t="shared" si="21"/>
        <v>0.75862068965517238</v>
      </c>
      <c r="S358" s="330">
        <f t="shared" si="22"/>
        <v>0.13095238095238096</v>
      </c>
      <c r="T358" s="331">
        <f t="shared" si="23"/>
        <v>1</v>
      </c>
      <c r="U358" s="178" t="s">
        <v>2093</v>
      </c>
    </row>
    <row r="359" spans="1:21" ht="165.75" x14ac:dyDescent="0.2">
      <c r="A359" s="227" t="s">
        <v>118</v>
      </c>
      <c r="B359" s="227" t="s">
        <v>1129</v>
      </c>
      <c r="C359" s="227" t="s">
        <v>662</v>
      </c>
      <c r="D359" s="227" t="s">
        <v>334</v>
      </c>
      <c r="E359" s="227" t="s">
        <v>180</v>
      </c>
      <c r="F359" s="227" t="s">
        <v>527</v>
      </c>
      <c r="G359" s="227" t="s">
        <v>1885</v>
      </c>
      <c r="H359" s="227" t="s">
        <v>543</v>
      </c>
      <c r="I359" s="227" t="s">
        <v>369</v>
      </c>
      <c r="J359" s="227" t="s">
        <v>425</v>
      </c>
      <c r="K359" s="241">
        <v>0.17</v>
      </c>
      <c r="L359" s="227"/>
      <c r="M359" s="325">
        <v>2022</v>
      </c>
      <c r="N359" s="332">
        <v>168</v>
      </c>
      <c r="O359" s="333">
        <v>0.17</v>
      </c>
      <c r="P359" s="328">
        <f t="shared" si="20"/>
        <v>29</v>
      </c>
      <c r="Q359" s="329">
        <v>22</v>
      </c>
      <c r="R359" s="330">
        <f t="shared" si="21"/>
        <v>0.75862068965517238</v>
      </c>
      <c r="S359" s="330">
        <f t="shared" si="22"/>
        <v>0.13095238095238096</v>
      </c>
      <c r="T359" s="331">
        <f t="shared" si="23"/>
        <v>1</v>
      </c>
      <c r="U359" s="178" t="s">
        <v>2093</v>
      </c>
    </row>
    <row r="360" spans="1:21" ht="165.75" x14ac:dyDescent="0.2">
      <c r="A360" s="227" t="s">
        <v>118</v>
      </c>
      <c r="B360" s="227" t="s">
        <v>1129</v>
      </c>
      <c r="C360" s="227" t="s">
        <v>662</v>
      </c>
      <c r="D360" s="227" t="s">
        <v>334</v>
      </c>
      <c r="E360" s="227" t="s">
        <v>180</v>
      </c>
      <c r="F360" s="227" t="s">
        <v>527</v>
      </c>
      <c r="G360" s="227" t="s">
        <v>1885</v>
      </c>
      <c r="H360" s="227" t="s">
        <v>544</v>
      </c>
      <c r="I360" s="227" t="s">
        <v>369</v>
      </c>
      <c r="J360" s="227" t="s">
        <v>425</v>
      </c>
      <c r="K360" s="241">
        <v>0.17</v>
      </c>
      <c r="L360" s="227"/>
      <c r="M360" s="325">
        <v>2022</v>
      </c>
      <c r="N360" s="332">
        <v>168</v>
      </c>
      <c r="O360" s="333">
        <v>0.17</v>
      </c>
      <c r="P360" s="328">
        <f t="shared" si="20"/>
        <v>29</v>
      </c>
      <c r="Q360" s="329">
        <v>22</v>
      </c>
      <c r="R360" s="330">
        <f t="shared" si="21"/>
        <v>0.75862068965517238</v>
      </c>
      <c r="S360" s="330">
        <f t="shared" si="22"/>
        <v>0.13095238095238096</v>
      </c>
      <c r="T360" s="331">
        <f t="shared" si="23"/>
        <v>1</v>
      </c>
      <c r="U360" s="178" t="s">
        <v>2093</v>
      </c>
    </row>
    <row r="361" spans="1:21" ht="165.75" x14ac:dyDescent="0.2">
      <c r="A361" s="227" t="s">
        <v>118</v>
      </c>
      <c r="B361" s="227" t="s">
        <v>1129</v>
      </c>
      <c r="C361" s="227" t="s">
        <v>662</v>
      </c>
      <c r="D361" s="227" t="s">
        <v>334</v>
      </c>
      <c r="E361" s="227" t="s">
        <v>180</v>
      </c>
      <c r="F361" s="227" t="s">
        <v>527</v>
      </c>
      <c r="G361" s="227" t="s">
        <v>1885</v>
      </c>
      <c r="H361" s="227" t="s">
        <v>545</v>
      </c>
      <c r="I361" s="227" t="s">
        <v>369</v>
      </c>
      <c r="J361" s="227" t="s">
        <v>425</v>
      </c>
      <c r="K361" s="241">
        <v>0.17</v>
      </c>
      <c r="L361" s="227"/>
      <c r="M361" s="325">
        <v>2022</v>
      </c>
      <c r="N361" s="332">
        <v>168</v>
      </c>
      <c r="O361" s="333">
        <v>0.17</v>
      </c>
      <c r="P361" s="328">
        <f t="shared" si="20"/>
        <v>29</v>
      </c>
      <c r="Q361" s="329">
        <v>22</v>
      </c>
      <c r="R361" s="330">
        <f t="shared" si="21"/>
        <v>0.75862068965517238</v>
      </c>
      <c r="S361" s="330">
        <f t="shared" si="22"/>
        <v>0.13095238095238096</v>
      </c>
      <c r="T361" s="331">
        <f t="shared" si="23"/>
        <v>1</v>
      </c>
      <c r="U361" s="178" t="s">
        <v>2093</v>
      </c>
    </row>
    <row r="362" spans="1:21" ht="165.75" x14ac:dyDescent="0.2">
      <c r="A362" s="227" t="s">
        <v>118</v>
      </c>
      <c r="B362" s="227" t="s">
        <v>1129</v>
      </c>
      <c r="C362" s="227" t="s">
        <v>662</v>
      </c>
      <c r="D362" s="227" t="s">
        <v>334</v>
      </c>
      <c r="E362" s="227" t="s">
        <v>180</v>
      </c>
      <c r="F362" s="227" t="s">
        <v>527</v>
      </c>
      <c r="G362" s="227" t="s">
        <v>1885</v>
      </c>
      <c r="H362" s="227" t="s">
        <v>546</v>
      </c>
      <c r="I362" s="227" t="s">
        <v>369</v>
      </c>
      <c r="J362" s="227" t="s">
        <v>425</v>
      </c>
      <c r="K362" s="241">
        <v>0.17</v>
      </c>
      <c r="L362" s="227"/>
      <c r="M362" s="325">
        <v>2022</v>
      </c>
      <c r="N362" s="332">
        <v>168</v>
      </c>
      <c r="O362" s="333">
        <v>0.17</v>
      </c>
      <c r="P362" s="328">
        <f t="shared" si="20"/>
        <v>29</v>
      </c>
      <c r="Q362" s="329">
        <v>22</v>
      </c>
      <c r="R362" s="330">
        <f t="shared" si="21"/>
        <v>0.75862068965517238</v>
      </c>
      <c r="S362" s="330">
        <f t="shared" si="22"/>
        <v>0.13095238095238096</v>
      </c>
      <c r="T362" s="331">
        <f t="shared" si="23"/>
        <v>1</v>
      </c>
      <c r="U362" s="178" t="s">
        <v>2093</v>
      </c>
    </row>
    <row r="363" spans="1:21" ht="165.75" x14ac:dyDescent="0.2">
      <c r="A363" s="227" t="s">
        <v>118</v>
      </c>
      <c r="B363" s="227" t="s">
        <v>1129</v>
      </c>
      <c r="C363" s="227" t="s">
        <v>662</v>
      </c>
      <c r="D363" s="227" t="s">
        <v>334</v>
      </c>
      <c r="E363" s="227" t="s">
        <v>180</v>
      </c>
      <c r="F363" s="227" t="s">
        <v>527</v>
      </c>
      <c r="G363" s="227" t="s">
        <v>1885</v>
      </c>
      <c r="H363" s="227" t="s">
        <v>547</v>
      </c>
      <c r="I363" s="227" t="s">
        <v>369</v>
      </c>
      <c r="J363" s="227" t="s">
        <v>425</v>
      </c>
      <c r="K363" s="241">
        <v>0.17</v>
      </c>
      <c r="L363" s="227"/>
      <c r="M363" s="325">
        <v>2022</v>
      </c>
      <c r="N363" s="332">
        <v>168</v>
      </c>
      <c r="O363" s="333">
        <v>0.17</v>
      </c>
      <c r="P363" s="328">
        <f t="shared" si="20"/>
        <v>29</v>
      </c>
      <c r="Q363" s="329">
        <v>22</v>
      </c>
      <c r="R363" s="330">
        <f t="shared" si="21"/>
        <v>0.75862068965517238</v>
      </c>
      <c r="S363" s="330">
        <f t="shared" si="22"/>
        <v>0.13095238095238096</v>
      </c>
      <c r="T363" s="331">
        <f t="shared" si="23"/>
        <v>1</v>
      </c>
      <c r="U363" s="178" t="s">
        <v>2093</v>
      </c>
    </row>
    <row r="364" spans="1:21" ht="102" x14ac:dyDescent="0.2">
      <c r="A364" s="227" t="s">
        <v>118</v>
      </c>
      <c r="B364" s="227" t="s">
        <v>1129</v>
      </c>
      <c r="C364" s="227" t="s">
        <v>662</v>
      </c>
      <c r="D364" s="227" t="s">
        <v>334</v>
      </c>
      <c r="E364" s="227" t="s">
        <v>180</v>
      </c>
      <c r="F364" s="227" t="s">
        <v>527</v>
      </c>
      <c r="G364" s="227" t="s">
        <v>1885</v>
      </c>
      <c r="H364" s="227" t="s">
        <v>548</v>
      </c>
      <c r="I364" s="227" t="s">
        <v>230</v>
      </c>
      <c r="J364" s="227" t="s">
        <v>421</v>
      </c>
      <c r="K364" s="241">
        <v>1</v>
      </c>
      <c r="L364" s="227" t="s">
        <v>1914</v>
      </c>
      <c r="M364" s="325">
        <v>2022</v>
      </c>
      <c r="N364" s="332">
        <v>168</v>
      </c>
      <c r="O364" s="333">
        <v>1</v>
      </c>
      <c r="P364" s="328">
        <f t="shared" si="20"/>
        <v>168</v>
      </c>
      <c r="Q364" s="329">
        <v>168</v>
      </c>
      <c r="R364" s="330">
        <f t="shared" si="21"/>
        <v>1</v>
      </c>
      <c r="S364" s="330">
        <f t="shared" si="22"/>
        <v>1</v>
      </c>
      <c r="T364" s="331">
        <f t="shared" si="23"/>
        <v>1</v>
      </c>
      <c r="U364" s="110"/>
    </row>
    <row r="365" spans="1:21" ht="165.75" x14ac:dyDescent="0.2">
      <c r="A365" s="227" t="s">
        <v>118</v>
      </c>
      <c r="B365" s="227" t="s">
        <v>1129</v>
      </c>
      <c r="C365" s="227" t="s">
        <v>662</v>
      </c>
      <c r="D365" s="227" t="s">
        <v>334</v>
      </c>
      <c r="E365" s="227" t="s">
        <v>180</v>
      </c>
      <c r="F365" s="227" t="s">
        <v>527</v>
      </c>
      <c r="G365" s="227" t="s">
        <v>1885</v>
      </c>
      <c r="H365" s="227" t="s">
        <v>549</v>
      </c>
      <c r="I365" s="227" t="s">
        <v>369</v>
      </c>
      <c r="J365" s="227" t="s">
        <v>425</v>
      </c>
      <c r="K365" s="241">
        <v>0.17</v>
      </c>
      <c r="L365" s="227"/>
      <c r="M365" s="325">
        <v>2022</v>
      </c>
      <c r="N365" s="332">
        <v>168</v>
      </c>
      <c r="O365" s="333">
        <v>0.17</v>
      </c>
      <c r="P365" s="328">
        <f t="shared" si="20"/>
        <v>29</v>
      </c>
      <c r="Q365" s="329">
        <v>22</v>
      </c>
      <c r="R365" s="330">
        <f t="shared" si="21"/>
        <v>0.75862068965517238</v>
      </c>
      <c r="S365" s="330">
        <f t="shared" si="22"/>
        <v>0.13095238095238096</v>
      </c>
      <c r="T365" s="331">
        <f t="shared" si="23"/>
        <v>1</v>
      </c>
      <c r="U365" s="178" t="s">
        <v>2093</v>
      </c>
    </row>
    <row r="366" spans="1:21" ht="153" x14ac:dyDescent="0.2">
      <c r="A366" s="227" t="s">
        <v>118</v>
      </c>
      <c r="B366" s="227" t="s">
        <v>1129</v>
      </c>
      <c r="C366" s="227" t="s">
        <v>662</v>
      </c>
      <c r="D366" s="227" t="s">
        <v>334</v>
      </c>
      <c r="E366" s="227" t="s">
        <v>180</v>
      </c>
      <c r="F366" s="227" t="s">
        <v>527</v>
      </c>
      <c r="G366" s="227" t="s">
        <v>1885</v>
      </c>
      <c r="H366" s="227" t="s">
        <v>581</v>
      </c>
      <c r="I366" s="227" t="s">
        <v>367</v>
      </c>
      <c r="J366" s="227" t="s">
        <v>425</v>
      </c>
      <c r="K366" s="241">
        <v>0.17</v>
      </c>
      <c r="L366" s="227"/>
      <c r="M366" s="325">
        <v>2022</v>
      </c>
      <c r="N366" s="332">
        <v>168</v>
      </c>
      <c r="O366" s="333">
        <v>0.17</v>
      </c>
      <c r="P366" s="328">
        <f t="shared" si="20"/>
        <v>29</v>
      </c>
      <c r="Q366" s="329">
        <v>22</v>
      </c>
      <c r="R366" s="330">
        <f t="shared" si="21"/>
        <v>0.75862068965517238</v>
      </c>
      <c r="S366" s="330">
        <f t="shared" si="22"/>
        <v>0.13095238095238096</v>
      </c>
      <c r="T366" s="331">
        <f t="shared" si="23"/>
        <v>1</v>
      </c>
      <c r="U366" s="110" t="s">
        <v>2085</v>
      </c>
    </row>
    <row r="367" spans="1:21" ht="102" x14ac:dyDescent="0.2">
      <c r="A367" s="227" t="s">
        <v>118</v>
      </c>
      <c r="B367" s="227" t="s">
        <v>1129</v>
      </c>
      <c r="C367" s="227" t="s">
        <v>662</v>
      </c>
      <c r="D367" s="227" t="s">
        <v>334</v>
      </c>
      <c r="E367" s="227" t="s">
        <v>180</v>
      </c>
      <c r="F367" s="227" t="s">
        <v>527</v>
      </c>
      <c r="G367" s="227" t="s">
        <v>1885</v>
      </c>
      <c r="H367" s="227" t="s">
        <v>552</v>
      </c>
      <c r="I367" s="227" t="s">
        <v>230</v>
      </c>
      <c r="J367" s="227" t="s">
        <v>421</v>
      </c>
      <c r="K367" s="241">
        <v>1</v>
      </c>
      <c r="L367" s="227" t="s">
        <v>1913</v>
      </c>
      <c r="M367" s="325">
        <v>2022</v>
      </c>
      <c r="N367" s="332">
        <v>168</v>
      </c>
      <c r="O367" s="333">
        <v>1</v>
      </c>
      <c r="P367" s="328">
        <f t="shared" si="20"/>
        <v>168</v>
      </c>
      <c r="Q367" s="329">
        <v>168</v>
      </c>
      <c r="R367" s="330">
        <f t="shared" si="21"/>
        <v>1</v>
      </c>
      <c r="S367" s="330">
        <f t="shared" si="22"/>
        <v>1</v>
      </c>
      <c r="T367" s="331">
        <f t="shared" si="23"/>
        <v>1</v>
      </c>
      <c r="U367" s="110"/>
    </row>
    <row r="368" spans="1:21" ht="102" x14ac:dyDescent="0.2">
      <c r="A368" s="227" t="s">
        <v>118</v>
      </c>
      <c r="B368" s="227" t="s">
        <v>1129</v>
      </c>
      <c r="C368" s="227" t="s">
        <v>662</v>
      </c>
      <c r="D368" s="227" t="s">
        <v>334</v>
      </c>
      <c r="E368" s="227" t="s">
        <v>180</v>
      </c>
      <c r="F368" s="227" t="s">
        <v>527</v>
      </c>
      <c r="G368" s="227" t="s">
        <v>1885</v>
      </c>
      <c r="H368" s="227" t="s">
        <v>553</v>
      </c>
      <c r="I368" s="227" t="s">
        <v>230</v>
      </c>
      <c r="J368" s="227" t="s">
        <v>421</v>
      </c>
      <c r="K368" s="241">
        <v>1</v>
      </c>
      <c r="L368" s="227" t="s">
        <v>1913</v>
      </c>
      <c r="M368" s="325">
        <v>2022</v>
      </c>
      <c r="N368" s="332">
        <v>168</v>
      </c>
      <c r="O368" s="333">
        <v>1</v>
      </c>
      <c r="P368" s="328">
        <f t="shared" si="20"/>
        <v>168</v>
      </c>
      <c r="Q368" s="329">
        <v>168</v>
      </c>
      <c r="R368" s="330">
        <f t="shared" si="21"/>
        <v>1</v>
      </c>
      <c r="S368" s="330">
        <f t="shared" si="22"/>
        <v>1</v>
      </c>
      <c r="T368" s="331">
        <f t="shared" si="23"/>
        <v>1</v>
      </c>
      <c r="U368" s="110"/>
    </row>
    <row r="369" spans="1:21" ht="165.75" x14ac:dyDescent="0.2">
      <c r="A369" s="227" t="s">
        <v>118</v>
      </c>
      <c r="B369" s="227" t="s">
        <v>1129</v>
      </c>
      <c r="C369" s="227" t="s">
        <v>662</v>
      </c>
      <c r="D369" s="227" t="s">
        <v>334</v>
      </c>
      <c r="E369" s="227" t="s">
        <v>180</v>
      </c>
      <c r="F369" s="227" t="s">
        <v>527</v>
      </c>
      <c r="G369" s="227" t="s">
        <v>1885</v>
      </c>
      <c r="H369" s="227" t="s">
        <v>554</v>
      </c>
      <c r="I369" s="227" t="s">
        <v>369</v>
      </c>
      <c r="J369" s="227" t="s">
        <v>425</v>
      </c>
      <c r="K369" s="241">
        <v>0.17</v>
      </c>
      <c r="L369" s="227"/>
      <c r="M369" s="325">
        <v>2022</v>
      </c>
      <c r="N369" s="332">
        <v>168</v>
      </c>
      <c r="O369" s="333">
        <v>0.17</v>
      </c>
      <c r="P369" s="328">
        <f t="shared" si="20"/>
        <v>29</v>
      </c>
      <c r="Q369" s="329">
        <v>22</v>
      </c>
      <c r="R369" s="330">
        <f t="shared" si="21"/>
        <v>0.75862068965517238</v>
      </c>
      <c r="S369" s="330">
        <f t="shared" si="22"/>
        <v>0.13095238095238096</v>
      </c>
      <c r="T369" s="331">
        <f t="shared" si="23"/>
        <v>1</v>
      </c>
      <c r="U369" s="178" t="s">
        <v>2093</v>
      </c>
    </row>
    <row r="370" spans="1:21" ht="165.75" x14ac:dyDescent="0.2">
      <c r="A370" s="227" t="s">
        <v>118</v>
      </c>
      <c r="B370" s="227" t="s">
        <v>1129</v>
      </c>
      <c r="C370" s="227" t="s">
        <v>662</v>
      </c>
      <c r="D370" s="227" t="s">
        <v>334</v>
      </c>
      <c r="E370" s="227" t="s">
        <v>180</v>
      </c>
      <c r="F370" s="227" t="s">
        <v>560</v>
      </c>
      <c r="G370" s="227" t="s">
        <v>1885</v>
      </c>
      <c r="H370" s="227" t="s">
        <v>566</v>
      </c>
      <c r="I370" s="227" t="s">
        <v>369</v>
      </c>
      <c r="J370" s="227" t="s">
        <v>425</v>
      </c>
      <c r="K370" s="241">
        <v>0.17</v>
      </c>
      <c r="L370" s="227"/>
      <c r="M370" s="325">
        <v>2022</v>
      </c>
      <c r="N370" s="332">
        <v>168</v>
      </c>
      <c r="O370" s="333">
        <v>0.17</v>
      </c>
      <c r="P370" s="328">
        <f t="shared" si="20"/>
        <v>29</v>
      </c>
      <c r="Q370" s="329">
        <v>22</v>
      </c>
      <c r="R370" s="330">
        <f t="shared" si="21"/>
        <v>0.75862068965517238</v>
      </c>
      <c r="S370" s="330">
        <f t="shared" si="22"/>
        <v>0.13095238095238096</v>
      </c>
      <c r="T370" s="331">
        <f t="shared" si="23"/>
        <v>1</v>
      </c>
      <c r="U370" s="178" t="s">
        <v>2093</v>
      </c>
    </row>
    <row r="371" spans="1:21" ht="153" x14ac:dyDescent="0.2">
      <c r="A371" s="227" t="s">
        <v>118</v>
      </c>
      <c r="B371" s="227" t="s">
        <v>1129</v>
      </c>
      <c r="C371" s="227" t="s">
        <v>662</v>
      </c>
      <c r="D371" s="227" t="s">
        <v>334</v>
      </c>
      <c r="E371" s="227" t="s">
        <v>180</v>
      </c>
      <c r="F371" s="227" t="s">
        <v>527</v>
      </c>
      <c r="G371" s="227" t="s">
        <v>1885</v>
      </c>
      <c r="H371" s="227" t="s">
        <v>555</v>
      </c>
      <c r="I371" s="227" t="s">
        <v>367</v>
      </c>
      <c r="J371" s="227" t="s">
        <v>425</v>
      </c>
      <c r="K371" s="241">
        <v>0.17</v>
      </c>
      <c r="L371" s="227"/>
      <c r="M371" s="325">
        <v>2022</v>
      </c>
      <c r="N371" s="332">
        <v>168</v>
      </c>
      <c r="O371" s="333">
        <v>0.17</v>
      </c>
      <c r="P371" s="328">
        <f t="shared" si="20"/>
        <v>29</v>
      </c>
      <c r="Q371" s="329">
        <v>22</v>
      </c>
      <c r="R371" s="330">
        <f t="shared" si="21"/>
        <v>0.75862068965517238</v>
      </c>
      <c r="S371" s="330">
        <f t="shared" si="22"/>
        <v>0.13095238095238096</v>
      </c>
      <c r="T371" s="331">
        <f t="shared" si="23"/>
        <v>1</v>
      </c>
      <c r="U371" s="110" t="s">
        <v>2085</v>
      </c>
    </row>
    <row r="372" spans="1:21" ht="102" x14ac:dyDescent="0.2">
      <c r="A372" s="227" t="s">
        <v>118</v>
      </c>
      <c r="B372" s="227" t="s">
        <v>1129</v>
      </c>
      <c r="C372" s="227" t="s">
        <v>662</v>
      </c>
      <c r="D372" s="227" t="s">
        <v>334</v>
      </c>
      <c r="E372" s="227" t="s">
        <v>180</v>
      </c>
      <c r="F372" s="227" t="s">
        <v>527</v>
      </c>
      <c r="G372" s="227" t="s">
        <v>1885</v>
      </c>
      <c r="H372" s="227" t="s">
        <v>1915</v>
      </c>
      <c r="I372" s="227" t="s">
        <v>367</v>
      </c>
      <c r="J372" s="227" t="s">
        <v>425</v>
      </c>
      <c r="K372" s="241">
        <v>0.17</v>
      </c>
      <c r="L372" s="227"/>
      <c r="M372" s="325">
        <v>2022</v>
      </c>
      <c r="N372" s="332">
        <v>168</v>
      </c>
      <c r="O372" s="333">
        <v>0</v>
      </c>
      <c r="P372" s="328">
        <f t="shared" si="20"/>
        <v>0</v>
      </c>
      <c r="Q372" s="329"/>
      <c r="R372" s="330" t="e">
        <f t="shared" si="21"/>
        <v>#DIV/0!</v>
      </c>
      <c r="S372" s="330">
        <f t="shared" si="22"/>
        <v>0</v>
      </c>
      <c r="T372" s="331">
        <f t="shared" si="23"/>
        <v>0</v>
      </c>
      <c r="U372" s="178" t="s">
        <v>2084</v>
      </c>
    </row>
    <row r="373" spans="1:21" ht="165.75" x14ac:dyDescent="0.2">
      <c r="A373" s="227" t="s">
        <v>118</v>
      </c>
      <c r="B373" s="227" t="s">
        <v>1129</v>
      </c>
      <c r="C373" s="227" t="s">
        <v>662</v>
      </c>
      <c r="D373" s="227" t="s">
        <v>334</v>
      </c>
      <c r="E373" s="227" t="s">
        <v>180</v>
      </c>
      <c r="F373" s="227" t="s">
        <v>527</v>
      </c>
      <c r="G373" s="227" t="s">
        <v>1885</v>
      </c>
      <c r="H373" s="227" t="s">
        <v>557</v>
      </c>
      <c r="I373" s="227" t="s">
        <v>369</v>
      </c>
      <c r="J373" s="227" t="s">
        <v>425</v>
      </c>
      <c r="K373" s="241">
        <v>0.17</v>
      </c>
      <c r="L373" s="227"/>
      <c r="M373" s="325">
        <v>2022</v>
      </c>
      <c r="N373" s="332">
        <v>168</v>
      </c>
      <c r="O373" s="333">
        <v>0.17</v>
      </c>
      <c r="P373" s="328">
        <f t="shared" si="20"/>
        <v>29</v>
      </c>
      <c r="Q373" s="329">
        <v>22</v>
      </c>
      <c r="R373" s="330">
        <f t="shared" si="21"/>
        <v>0.75862068965517238</v>
      </c>
      <c r="S373" s="330">
        <f t="shared" si="22"/>
        <v>0.13095238095238096</v>
      </c>
      <c r="T373" s="331">
        <f t="shared" si="23"/>
        <v>1</v>
      </c>
      <c r="U373" s="178" t="s">
        <v>2093</v>
      </c>
    </row>
    <row r="374" spans="1:21" ht="127.5" x14ac:dyDescent="0.2">
      <c r="A374" s="227" t="s">
        <v>118</v>
      </c>
      <c r="B374" s="227" t="s">
        <v>1129</v>
      </c>
      <c r="C374" s="227" t="s">
        <v>662</v>
      </c>
      <c r="D374" s="227" t="s">
        <v>334</v>
      </c>
      <c r="E374" s="227" t="s">
        <v>180</v>
      </c>
      <c r="F374" s="227" t="s">
        <v>527</v>
      </c>
      <c r="G374" s="227" t="s">
        <v>1886</v>
      </c>
      <c r="H374" s="227" t="s">
        <v>526</v>
      </c>
      <c r="I374" s="227" t="s">
        <v>367</v>
      </c>
      <c r="J374" s="227" t="s">
        <v>425</v>
      </c>
      <c r="K374" s="241">
        <v>0.36</v>
      </c>
      <c r="L374" s="227"/>
      <c r="M374" s="325">
        <v>2022</v>
      </c>
      <c r="N374" s="332">
        <v>15</v>
      </c>
      <c r="O374" s="333">
        <v>0.36</v>
      </c>
      <c r="P374" s="328">
        <f t="shared" si="20"/>
        <v>6</v>
      </c>
      <c r="Q374" s="329">
        <v>11</v>
      </c>
      <c r="R374" s="330">
        <f t="shared" si="21"/>
        <v>1.8333333333333333</v>
      </c>
      <c r="S374" s="330">
        <f t="shared" si="22"/>
        <v>0.73333333333333328</v>
      </c>
      <c r="T374" s="331">
        <f t="shared" si="23"/>
        <v>1</v>
      </c>
      <c r="U374" s="163" t="s">
        <v>2083</v>
      </c>
    </row>
    <row r="375" spans="1:21" ht="102" x14ac:dyDescent="0.2">
      <c r="A375" s="227" t="s">
        <v>118</v>
      </c>
      <c r="B375" s="227" t="s">
        <v>1129</v>
      </c>
      <c r="C375" s="227" t="s">
        <v>662</v>
      </c>
      <c r="D375" s="227" t="s">
        <v>334</v>
      </c>
      <c r="E375" s="227" t="s">
        <v>180</v>
      </c>
      <c r="F375" s="227" t="s">
        <v>527</v>
      </c>
      <c r="G375" s="227" t="s">
        <v>1886</v>
      </c>
      <c r="H375" s="227" t="s">
        <v>506</v>
      </c>
      <c r="I375" s="227" t="s">
        <v>1332</v>
      </c>
      <c r="J375" s="227" t="s">
        <v>421</v>
      </c>
      <c r="K375" s="241">
        <v>1</v>
      </c>
      <c r="L375" s="227"/>
      <c r="M375" s="325">
        <v>2022</v>
      </c>
      <c r="N375" s="332">
        <v>15</v>
      </c>
      <c r="O375" s="333">
        <v>1</v>
      </c>
      <c r="P375" s="328">
        <f t="shared" si="20"/>
        <v>15</v>
      </c>
      <c r="Q375" s="329">
        <v>15</v>
      </c>
      <c r="R375" s="330">
        <f t="shared" si="21"/>
        <v>1</v>
      </c>
      <c r="S375" s="330">
        <f t="shared" si="22"/>
        <v>1</v>
      </c>
      <c r="T375" s="331">
        <f t="shared" si="23"/>
        <v>1</v>
      </c>
      <c r="U375" s="110"/>
    </row>
    <row r="376" spans="1:21" ht="114.75" x14ac:dyDescent="0.2">
      <c r="A376" s="227" t="s">
        <v>118</v>
      </c>
      <c r="B376" s="227" t="s">
        <v>1129</v>
      </c>
      <c r="C376" s="227" t="s">
        <v>662</v>
      </c>
      <c r="D376" s="227" t="s">
        <v>334</v>
      </c>
      <c r="E376" s="227" t="s">
        <v>180</v>
      </c>
      <c r="F376" s="227" t="s">
        <v>560</v>
      </c>
      <c r="G376" s="227" t="s">
        <v>1886</v>
      </c>
      <c r="H376" s="227" t="s">
        <v>559</v>
      </c>
      <c r="I376" s="227" t="s">
        <v>369</v>
      </c>
      <c r="J376" s="227" t="s">
        <v>425</v>
      </c>
      <c r="K376" s="241">
        <v>0.36</v>
      </c>
      <c r="L376" s="227"/>
      <c r="M376" s="325">
        <v>2022</v>
      </c>
      <c r="N376" s="332">
        <v>15</v>
      </c>
      <c r="O376" s="333">
        <v>0.36</v>
      </c>
      <c r="P376" s="328">
        <f t="shared" si="20"/>
        <v>6</v>
      </c>
      <c r="Q376" s="329">
        <v>11</v>
      </c>
      <c r="R376" s="330">
        <f t="shared" si="21"/>
        <v>1.8333333333333333</v>
      </c>
      <c r="S376" s="330">
        <f t="shared" si="22"/>
        <v>0.73333333333333328</v>
      </c>
      <c r="T376" s="331">
        <f t="shared" si="23"/>
        <v>1</v>
      </c>
      <c r="U376" s="178" t="s">
        <v>2094</v>
      </c>
    </row>
    <row r="377" spans="1:21" ht="114.75" x14ac:dyDescent="0.2">
      <c r="A377" s="227" t="s">
        <v>118</v>
      </c>
      <c r="B377" s="227" t="s">
        <v>1129</v>
      </c>
      <c r="C377" s="227" t="s">
        <v>662</v>
      </c>
      <c r="D377" s="227" t="s">
        <v>334</v>
      </c>
      <c r="E377" s="227" t="s">
        <v>180</v>
      </c>
      <c r="F377" s="227" t="s">
        <v>560</v>
      </c>
      <c r="G377" s="227" t="s">
        <v>1886</v>
      </c>
      <c r="H377" s="227" t="s">
        <v>561</v>
      </c>
      <c r="I377" s="227" t="s">
        <v>369</v>
      </c>
      <c r="J377" s="227" t="s">
        <v>425</v>
      </c>
      <c r="K377" s="241">
        <v>0.36</v>
      </c>
      <c r="L377" s="227"/>
      <c r="M377" s="325">
        <v>2022</v>
      </c>
      <c r="N377" s="332">
        <v>15</v>
      </c>
      <c r="O377" s="333">
        <v>0.36</v>
      </c>
      <c r="P377" s="328">
        <f t="shared" si="20"/>
        <v>6</v>
      </c>
      <c r="Q377" s="329">
        <v>11</v>
      </c>
      <c r="R377" s="330">
        <f t="shared" si="21"/>
        <v>1.8333333333333333</v>
      </c>
      <c r="S377" s="330">
        <f t="shared" si="22"/>
        <v>0.73333333333333328</v>
      </c>
      <c r="T377" s="331">
        <f t="shared" si="23"/>
        <v>1</v>
      </c>
      <c r="U377" s="178" t="s">
        <v>2094</v>
      </c>
    </row>
    <row r="378" spans="1:21" ht="114.75" x14ac:dyDescent="0.2">
      <c r="A378" s="227" t="s">
        <v>118</v>
      </c>
      <c r="B378" s="227" t="s">
        <v>1129</v>
      </c>
      <c r="C378" s="227" t="s">
        <v>662</v>
      </c>
      <c r="D378" s="227" t="s">
        <v>334</v>
      </c>
      <c r="E378" s="227" t="s">
        <v>180</v>
      </c>
      <c r="F378" s="227" t="s">
        <v>560</v>
      </c>
      <c r="G378" s="227" t="s">
        <v>1886</v>
      </c>
      <c r="H378" s="227" t="s">
        <v>562</v>
      </c>
      <c r="I378" s="227" t="s">
        <v>369</v>
      </c>
      <c r="J378" s="227" t="s">
        <v>425</v>
      </c>
      <c r="K378" s="241">
        <v>0.36</v>
      </c>
      <c r="L378" s="227"/>
      <c r="M378" s="325">
        <v>2022</v>
      </c>
      <c r="N378" s="332">
        <v>15</v>
      </c>
      <c r="O378" s="333">
        <v>0.36</v>
      </c>
      <c r="P378" s="328">
        <f t="shared" si="20"/>
        <v>6</v>
      </c>
      <c r="Q378" s="329">
        <v>11</v>
      </c>
      <c r="R378" s="330">
        <f t="shared" si="21"/>
        <v>1.8333333333333333</v>
      </c>
      <c r="S378" s="330">
        <f t="shared" si="22"/>
        <v>0.73333333333333328</v>
      </c>
      <c r="T378" s="331">
        <f t="shared" si="23"/>
        <v>1</v>
      </c>
      <c r="U378" s="178" t="s">
        <v>2094</v>
      </c>
    </row>
    <row r="379" spans="1:21" ht="114.75" x14ac:dyDescent="0.2">
      <c r="A379" s="227" t="s">
        <v>118</v>
      </c>
      <c r="B379" s="227" t="s">
        <v>1129</v>
      </c>
      <c r="C379" s="227" t="s">
        <v>662</v>
      </c>
      <c r="D379" s="227" t="s">
        <v>334</v>
      </c>
      <c r="E379" s="227" t="s">
        <v>180</v>
      </c>
      <c r="F379" s="227" t="s">
        <v>560</v>
      </c>
      <c r="G379" s="227" t="s">
        <v>1886</v>
      </c>
      <c r="H379" s="227" t="s">
        <v>563</v>
      </c>
      <c r="I379" s="227" t="s">
        <v>369</v>
      </c>
      <c r="J379" s="227" t="s">
        <v>425</v>
      </c>
      <c r="K379" s="241">
        <v>0.36</v>
      </c>
      <c r="L379" s="227"/>
      <c r="M379" s="325">
        <v>2022</v>
      </c>
      <c r="N379" s="332">
        <v>15</v>
      </c>
      <c r="O379" s="333">
        <v>0.36</v>
      </c>
      <c r="P379" s="328">
        <f t="shared" si="20"/>
        <v>6</v>
      </c>
      <c r="Q379" s="329">
        <v>11</v>
      </c>
      <c r="R379" s="330">
        <f t="shared" si="21"/>
        <v>1.8333333333333333</v>
      </c>
      <c r="S379" s="330">
        <f t="shared" si="22"/>
        <v>0.73333333333333328</v>
      </c>
      <c r="T379" s="331">
        <f t="shared" si="23"/>
        <v>1</v>
      </c>
      <c r="U379" s="178" t="s">
        <v>2094</v>
      </c>
    </row>
    <row r="380" spans="1:21" ht="114.75" x14ac:dyDescent="0.2">
      <c r="A380" s="227" t="s">
        <v>118</v>
      </c>
      <c r="B380" s="227" t="s">
        <v>1129</v>
      </c>
      <c r="C380" s="227" t="s">
        <v>662</v>
      </c>
      <c r="D380" s="227" t="s">
        <v>334</v>
      </c>
      <c r="E380" s="227" t="s">
        <v>180</v>
      </c>
      <c r="F380" s="227" t="s">
        <v>560</v>
      </c>
      <c r="G380" s="227" t="s">
        <v>1886</v>
      </c>
      <c r="H380" s="227" t="s">
        <v>564</v>
      </c>
      <c r="I380" s="227" t="s">
        <v>369</v>
      </c>
      <c r="J380" s="227" t="s">
        <v>425</v>
      </c>
      <c r="K380" s="241">
        <v>0.36</v>
      </c>
      <c r="L380" s="227"/>
      <c r="M380" s="325">
        <v>2022</v>
      </c>
      <c r="N380" s="332">
        <v>15</v>
      </c>
      <c r="O380" s="333">
        <v>0.36</v>
      </c>
      <c r="P380" s="328">
        <f t="shared" si="20"/>
        <v>6</v>
      </c>
      <c r="Q380" s="329">
        <v>11</v>
      </c>
      <c r="R380" s="330">
        <f t="shared" si="21"/>
        <v>1.8333333333333333</v>
      </c>
      <c r="S380" s="330">
        <f t="shared" si="22"/>
        <v>0.73333333333333328</v>
      </c>
      <c r="T380" s="331">
        <f t="shared" si="23"/>
        <v>1</v>
      </c>
      <c r="U380" s="178" t="s">
        <v>2094</v>
      </c>
    </row>
    <row r="381" spans="1:21" ht="114.75" x14ac:dyDescent="0.2">
      <c r="A381" s="227" t="s">
        <v>118</v>
      </c>
      <c r="B381" s="227" t="s">
        <v>1129</v>
      </c>
      <c r="C381" s="227" t="s">
        <v>662</v>
      </c>
      <c r="D381" s="227" t="s">
        <v>334</v>
      </c>
      <c r="E381" s="227" t="s">
        <v>180</v>
      </c>
      <c r="F381" s="227" t="s">
        <v>527</v>
      </c>
      <c r="G381" s="227" t="s">
        <v>1886</v>
      </c>
      <c r="H381" s="227" t="s">
        <v>530</v>
      </c>
      <c r="I381" s="227" t="s">
        <v>369</v>
      </c>
      <c r="J381" s="227" t="s">
        <v>425</v>
      </c>
      <c r="K381" s="241">
        <v>0.36</v>
      </c>
      <c r="L381" s="227"/>
      <c r="M381" s="325">
        <v>2022</v>
      </c>
      <c r="N381" s="332">
        <v>15</v>
      </c>
      <c r="O381" s="333">
        <v>0.36</v>
      </c>
      <c r="P381" s="328">
        <f t="shared" si="20"/>
        <v>6</v>
      </c>
      <c r="Q381" s="329">
        <v>11</v>
      </c>
      <c r="R381" s="330">
        <f t="shared" si="21"/>
        <v>1.8333333333333333</v>
      </c>
      <c r="S381" s="330">
        <f t="shared" si="22"/>
        <v>0.73333333333333328</v>
      </c>
      <c r="T381" s="331">
        <f t="shared" si="23"/>
        <v>1</v>
      </c>
      <c r="U381" s="178" t="s">
        <v>2094</v>
      </c>
    </row>
    <row r="382" spans="1:21" ht="114.75" x14ac:dyDescent="0.2">
      <c r="A382" s="227" t="s">
        <v>118</v>
      </c>
      <c r="B382" s="227" t="s">
        <v>1129</v>
      </c>
      <c r="C382" s="227" t="s">
        <v>662</v>
      </c>
      <c r="D382" s="227" t="s">
        <v>334</v>
      </c>
      <c r="E382" s="227" t="s">
        <v>180</v>
      </c>
      <c r="F382" s="227" t="s">
        <v>527</v>
      </c>
      <c r="G382" s="227" t="s">
        <v>1886</v>
      </c>
      <c r="H382" s="227" t="s">
        <v>531</v>
      </c>
      <c r="I382" s="227" t="s">
        <v>369</v>
      </c>
      <c r="J382" s="227" t="s">
        <v>425</v>
      </c>
      <c r="K382" s="241">
        <v>0.36</v>
      </c>
      <c r="L382" s="227"/>
      <c r="M382" s="325">
        <v>2022</v>
      </c>
      <c r="N382" s="332">
        <v>15</v>
      </c>
      <c r="O382" s="333">
        <v>0.36</v>
      </c>
      <c r="P382" s="328">
        <f t="shared" si="20"/>
        <v>6</v>
      </c>
      <c r="Q382" s="329">
        <v>11</v>
      </c>
      <c r="R382" s="330">
        <f t="shared" si="21"/>
        <v>1.8333333333333333</v>
      </c>
      <c r="S382" s="330">
        <f t="shared" si="22"/>
        <v>0.73333333333333328</v>
      </c>
      <c r="T382" s="331">
        <f t="shared" si="23"/>
        <v>1</v>
      </c>
      <c r="U382" s="178" t="s">
        <v>2094</v>
      </c>
    </row>
    <row r="383" spans="1:21" ht="114.75" x14ac:dyDescent="0.2">
      <c r="A383" s="227" t="s">
        <v>118</v>
      </c>
      <c r="B383" s="227" t="s">
        <v>1129</v>
      </c>
      <c r="C383" s="227" t="s">
        <v>662</v>
      </c>
      <c r="D383" s="227" t="s">
        <v>334</v>
      </c>
      <c r="E383" s="227" t="s">
        <v>180</v>
      </c>
      <c r="F383" s="227" t="s">
        <v>560</v>
      </c>
      <c r="G383" s="227" t="s">
        <v>1886</v>
      </c>
      <c r="H383" s="227" t="s">
        <v>565</v>
      </c>
      <c r="I383" s="227" t="s">
        <v>369</v>
      </c>
      <c r="J383" s="227" t="s">
        <v>425</v>
      </c>
      <c r="K383" s="241">
        <v>0.36</v>
      </c>
      <c r="L383" s="227"/>
      <c r="M383" s="325">
        <v>2022</v>
      </c>
      <c r="N383" s="332">
        <v>15</v>
      </c>
      <c r="O383" s="333">
        <v>0.36</v>
      </c>
      <c r="P383" s="328">
        <f t="shared" si="20"/>
        <v>6</v>
      </c>
      <c r="Q383" s="329">
        <v>11</v>
      </c>
      <c r="R383" s="330">
        <f t="shared" si="21"/>
        <v>1.8333333333333333</v>
      </c>
      <c r="S383" s="330">
        <f t="shared" si="22"/>
        <v>0.73333333333333328</v>
      </c>
      <c r="T383" s="331">
        <f t="shared" si="23"/>
        <v>1</v>
      </c>
      <c r="U383" s="178" t="s">
        <v>2094</v>
      </c>
    </row>
    <row r="384" spans="1:21" ht="114.75" x14ac:dyDescent="0.2">
      <c r="A384" s="227" t="s">
        <v>118</v>
      </c>
      <c r="B384" s="227" t="s">
        <v>1129</v>
      </c>
      <c r="C384" s="227" t="s">
        <v>662</v>
      </c>
      <c r="D384" s="227" t="s">
        <v>334</v>
      </c>
      <c r="E384" s="227" t="s">
        <v>180</v>
      </c>
      <c r="F384" s="227" t="s">
        <v>527</v>
      </c>
      <c r="G384" s="227" t="s">
        <v>1886</v>
      </c>
      <c r="H384" s="227" t="s">
        <v>532</v>
      </c>
      <c r="I384" s="227" t="s">
        <v>369</v>
      </c>
      <c r="J384" s="227" t="s">
        <v>425</v>
      </c>
      <c r="K384" s="241">
        <v>0.36</v>
      </c>
      <c r="L384" s="227"/>
      <c r="M384" s="325">
        <v>2022</v>
      </c>
      <c r="N384" s="332">
        <v>15</v>
      </c>
      <c r="O384" s="333">
        <v>0.36</v>
      </c>
      <c r="P384" s="328">
        <f t="shared" si="20"/>
        <v>6</v>
      </c>
      <c r="Q384" s="329">
        <v>11</v>
      </c>
      <c r="R384" s="330">
        <f t="shared" si="21"/>
        <v>1.8333333333333333</v>
      </c>
      <c r="S384" s="330">
        <f t="shared" si="22"/>
        <v>0.73333333333333328</v>
      </c>
      <c r="T384" s="331">
        <f t="shared" si="23"/>
        <v>1</v>
      </c>
      <c r="U384" s="178" t="s">
        <v>2094</v>
      </c>
    </row>
    <row r="385" spans="1:21" ht="114.75" x14ac:dyDescent="0.2">
      <c r="A385" s="227" t="s">
        <v>118</v>
      </c>
      <c r="B385" s="227" t="s">
        <v>1129</v>
      </c>
      <c r="C385" s="227" t="s">
        <v>662</v>
      </c>
      <c r="D385" s="227" t="s">
        <v>334</v>
      </c>
      <c r="E385" s="227" t="s">
        <v>180</v>
      </c>
      <c r="F385" s="227" t="s">
        <v>527</v>
      </c>
      <c r="G385" s="227" t="s">
        <v>1886</v>
      </c>
      <c r="H385" s="227" t="s">
        <v>533</v>
      </c>
      <c r="I385" s="227" t="s">
        <v>369</v>
      </c>
      <c r="J385" s="227" t="s">
        <v>425</v>
      </c>
      <c r="K385" s="241">
        <v>0.36</v>
      </c>
      <c r="L385" s="227"/>
      <c r="M385" s="325">
        <v>2022</v>
      </c>
      <c r="N385" s="332">
        <v>15</v>
      </c>
      <c r="O385" s="333">
        <v>0.36</v>
      </c>
      <c r="P385" s="328">
        <f t="shared" si="20"/>
        <v>6</v>
      </c>
      <c r="Q385" s="329">
        <v>11</v>
      </c>
      <c r="R385" s="330">
        <f t="shared" si="21"/>
        <v>1.8333333333333333</v>
      </c>
      <c r="S385" s="330">
        <f t="shared" si="22"/>
        <v>0.73333333333333328</v>
      </c>
      <c r="T385" s="331">
        <f t="shared" si="23"/>
        <v>1</v>
      </c>
      <c r="U385" s="178" t="s">
        <v>2094</v>
      </c>
    </row>
    <row r="386" spans="1:21" ht="102" x14ac:dyDescent="0.2">
      <c r="A386" s="227" t="s">
        <v>118</v>
      </c>
      <c r="B386" s="227" t="s">
        <v>1129</v>
      </c>
      <c r="C386" s="227" t="s">
        <v>662</v>
      </c>
      <c r="D386" s="227" t="s">
        <v>334</v>
      </c>
      <c r="E386" s="227" t="s">
        <v>180</v>
      </c>
      <c r="F386" s="227" t="s">
        <v>527</v>
      </c>
      <c r="G386" s="227" t="s">
        <v>1886</v>
      </c>
      <c r="H386" s="227" t="s">
        <v>534</v>
      </c>
      <c r="I386" s="227" t="s">
        <v>1911</v>
      </c>
      <c r="J386" s="227" t="s">
        <v>421</v>
      </c>
      <c r="K386" s="241">
        <v>1</v>
      </c>
      <c r="L386" s="227"/>
      <c r="M386" s="325">
        <v>2022</v>
      </c>
      <c r="N386" s="332">
        <v>15</v>
      </c>
      <c r="O386" s="333">
        <v>1</v>
      </c>
      <c r="P386" s="328">
        <f t="shared" si="20"/>
        <v>15</v>
      </c>
      <c r="Q386" s="329">
        <v>15</v>
      </c>
      <c r="R386" s="330">
        <f t="shared" si="21"/>
        <v>1</v>
      </c>
      <c r="S386" s="330">
        <f t="shared" si="22"/>
        <v>1</v>
      </c>
      <c r="T386" s="331">
        <f t="shared" si="23"/>
        <v>1</v>
      </c>
      <c r="U386" s="110"/>
    </row>
    <row r="387" spans="1:21" ht="102" x14ac:dyDescent="0.2">
      <c r="A387" s="227" t="s">
        <v>118</v>
      </c>
      <c r="B387" s="227" t="s">
        <v>1129</v>
      </c>
      <c r="C387" s="227" t="s">
        <v>662</v>
      </c>
      <c r="D387" s="227" t="s">
        <v>334</v>
      </c>
      <c r="E387" s="227" t="s">
        <v>180</v>
      </c>
      <c r="F387" s="227" t="s">
        <v>527</v>
      </c>
      <c r="G387" s="227" t="s">
        <v>1886</v>
      </c>
      <c r="H387" s="227" t="s">
        <v>535</v>
      </c>
      <c r="I387" s="227" t="s">
        <v>369</v>
      </c>
      <c r="J387" s="227" t="s">
        <v>425</v>
      </c>
      <c r="K387" s="241">
        <v>0</v>
      </c>
      <c r="L387" s="227" t="s">
        <v>1912</v>
      </c>
      <c r="M387" s="325">
        <v>2022</v>
      </c>
      <c r="N387" s="332">
        <v>15</v>
      </c>
      <c r="O387" s="333">
        <v>0</v>
      </c>
      <c r="P387" s="328">
        <f t="shared" si="20"/>
        <v>0</v>
      </c>
      <c r="Q387" s="329"/>
      <c r="R387" s="330" t="e">
        <f t="shared" si="21"/>
        <v>#DIV/0!</v>
      </c>
      <c r="S387" s="330">
        <f t="shared" si="22"/>
        <v>0</v>
      </c>
      <c r="T387" s="331" t="e">
        <f t="shared" si="23"/>
        <v>#DIV/0!</v>
      </c>
      <c r="U387" s="178" t="s">
        <v>2084</v>
      </c>
    </row>
    <row r="388" spans="1:21" ht="127.5" x14ac:dyDescent="0.2">
      <c r="A388" s="227" t="s">
        <v>118</v>
      </c>
      <c r="B388" s="227" t="s">
        <v>1129</v>
      </c>
      <c r="C388" s="227" t="s">
        <v>662</v>
      </c>
      <c r="D388" s="227" t="s">
        <v>334</v>
      </c>
      <c r="E388" s="227" t="s">
        <v>180</v>
      </c>
      <c r="F388" s="227" t="s">
        <v>527</v>
      </c>
      <c r="G388" s="227" t="s">
        <v>1886</v>
      </c>
      <c r="H388" s="227" t="s">
        <v>536</v>
      </c>
      <c r="I388" s="227" t="s">
        <v>367</v>
      </c>
      <c r="J388" s="227" t="s">
        <v>425</v>
      </c>
      <c r="K388" s="241">
        <v>0.36</v>
      </c>
      <c r="L388" s="227"/>
      <c r="M388" s="325">
        <v>2022</v>
      </c>
      <c r="N388" s="332">
        <v>15</v>
      </c>
      <c r="O388" s="333">
        <v>0.36</v>
      </c>
      <c r="P388" s="328">
        <f t="shared" si="20"/>
        <v>6</v>
      </c>
      <c r="Q388" s="329">
        <v>11</v>
      </c>
      <c r="R388" s="330">
        <f t="shared" si="21"/>
        <v>1.8333333333333333</v>
      </c>
      <c r="S388" s="330">
        <f t="shared" si="22"/>
        <v>0.73333333333333328</v>
      </c>
      <c r="T388" s="331">
        <f t="shared" si="23"/>
        <v>1</v>
      </c>
      <c r="U388" s="163" t="s">
        <v>2083</v>
      </c>
    </row>
    <row r="389" spans="1:21" ht="102" x14ac:dyDescent="0.2">
      <c r="A389" s="227" t="s">
        <v>118</v>
      </c>
      <c r="B389" s="227" t="s">
        <v>1129</v>
      </c>
      <c r="C389" s="227" t="s">
        <v>662</v>
      </c>
      <c r="D389" s="227" t="s">
        <v>334</v>
      </c>
      <c r="E389" s="227" t="s">
        <v>180</v>
      </c>
      <c r="F389" s="227" t="s">
        <v>527</v>
      </c>
      <c r="G389" s="227" t="s">
        <v>1886</v>
      </c>
      <c r="H389" s="227" t="s">
        <v>537</v>
      </c>
      <c r="I389" s="227" t="s">
        <v>369</v>
      </c>
      <c r="J389" s="227" t="s">
        <v>425</v>
      </c>
      <c r="K389" s="241">
        <v>0</v>
      </c>
      <c r="L389" s="227" t="s">
        <v>1912</v>
      </c>
      <c r="M389" s="325">
        <v>2022</v>
      </c>
      <c r="N389" s="332">
        <v>15</v>
      </c>
      <c r="O389" s="333"/>
      <c r="P389" s="328">
        <f t="shared" ref="P389:P452" si="24">ROUNDUP(N389*O389,0)</f>
        <v>0</v>
      </c>
      <c r="Q389" s="329"/>
      <c r="R389" s="330" t="e">
        <f t="shared" ref="R389:R452" si="25">Q389/P389</f>
        <v>#DIV/0!</v>
      </c>
      <c r="S389" s="330">
        <f t="shared" ref="S389:S452" si="26">Q389/N389</f>
        <v>0</v>
      </c>
      <c r="T389" s="331" t="e">
        <f t="shared" ref="T389:T452" si="27">O389/K389</f>
        <v>#DIV/0!</v>
      </c>
      <c r="U389" s="178" t="s">
        <v>2084</v>
      </c>
    </row>
    <row r="390" spans="1:21" ht="102" x14ac:dyDescent="0.2">
      <c r="A390" s="227" t="s">
        <v>118</v>
      </c>
      <c r="B390" s="227" t="s">
        <v>1129</v>
      </c>
      <c r="C390" s="227" t="s">
        <v>662</v>
      </c>
      <c r="D390" s="227" t="s">
        <v>334</v>
      </c>
      <c r="E390" s="227" t="s">
        <v>180</v>
      </c>
      <c r="F390" s="227" t="s">
        <v>527</v>
      </c>
      <c r="G390" s="227" t="s">
        <v>1886</v>
      </c>
      <c r="H390" s="227" t="s">
        <v>538</v>
      </c>
      <c r="I390" s="227" t="s">
        <v>230</v>
      </c>
      <c r="J390" s="227" t="s">
        <v>421</v>
      </c>
      <c r="K390" s="241">
        <v>1</v>
      </c>
      <c r="L390" s="227" t="s">
        <v>1913</v>
      </c>
      <c r="M390" s="325">
        <v>2022</v>
      </c>
      <c r="N390" s="332">
        <v>15</v>
      </c>
      <c r="O390" s="333">
        <v>1</v>
      </c>
      <c r="P390" s="328">
        <f t="shared" si="24"/>
        <v>15</v>
      </c>
      <c r="Q390" s="329">
        <v>15</v>
      </c>
      <c r="R390" s="330">
        <f t="shared" si="25"/>
        <v>1</v>
      </c>
      <c r="S390" s="330">
        <f t="shared" si="26"/>
        <v>1</v>
      </c>
      <c r="T390" s="331">
        <f t="shared" si="27"/>
        <v>1</v>
      </c>
      <c r="U390" s="110"/>
    </row>
    <row r="391" spans="1:21" ht="102" x14ac:dyDescent="0.2">
      <c r="A391" s="227" t="s">
        <v>118</v>
      </c>
      <c r="B391" s="227" t="s">
        <v>1129</v>
      </c>
      <c r="C391" s="227" t="s">
        <v>662</v>
      </c>
      <c r="D391" s="227" t="s">
        <v>334</v>
      </c>
      <c r="E391" s="227" t="s">
        <v>180</v>
      </c>
      <c r="F391" s="227" t="s">
        <v>527</v>
      </c>
      <c r="G391" s="227" t="s">
        <v>1886</v>
      </c>
      <c r="H391" s="227" t="s">
        <v>539</v>
      </c>
      <c r="I391" s="227" t="s">
        <v>230</v>
      </c>
      <c r="J391" s="227" t="s">
        <v>421</v>
      </c>
      <c r="K391" s="241">
        <v>1</v>
      </c>
      <c r="L391" s="227" t="s">
        <v>1913</v>
      </c>
      <c r="M391" s="325">
        <v>2022</v>
      </c>
      <c r="N391" s="332">
        <v>15</v>
      </c>
      <c r="O391" s="333">
        <v>1</v>
      </c>
      <c r="P391" s="328">
        <f t="shared" si="24"/>
        <v>15</v>
      </c>
      <c r="Q391" s="329">
        <v>15</v>
      </c>
      <c r="R391" s="330">
        <f t="shared" si="25"/>
        <v>1</v>
      </c>
      <c r="S391" s="330">
        <f t="shared" si="26"/>
        <v>1</v>
      </c>
      <c r="T391" s="331">
        <f t="shared" si="27"/>
        <v>1</v>
      </c>
      <c r="U391" s="110"/>
    </row>
    <row r="392" spans="1:21" ht="102" x14ac:dyDescent="0.2">
      <c r="A392" s="227" t="s">
        <v>118</v>
      </c>
      <c r="B392" s="227" t="s">
        <v>1129</v>
      </c>
      <c r="C392" s="227" t="s">
        <v>662</v>
      </c>
      <c r="D392" s="227" t="s">
        <v>334</v>
      </c>
      <c r="E392" s="227" t="s">
        <v>180</v>
      </c>
      <c r="F392" s="227" t="s">
        <v>527</v>
      </c>
      <c r="G392" s="227" t="s">
        <v>1886</v>
      </c>
      <c r="H392" s="227" t="s">
        <v>540</v>
      </c>
      <c r="I392" s="227" t="s">
        <v>230</v>
      </c>
      <c r="J392" s="227" t="s">
        <v>421</v>
      </c>
      <c r="K392" s="241">
        <v>1</v>
      </c>
      <c r="L392" s="227" t="s">
        <v>1913</v>
      </c>
      <c r="M392" s="325">
        <v>2022</v>
      </c>
      <c r="N392" s="332">
        <v>15</v>
      </c>
      <c r="O392" s="333">
        <v>1</v>
      </c>
      <c r="P392" s="328">
        <f t="shared" si="24"/>
        <v>15</v>
      </c>
      <c r="Q392" s="329">
        <v>15</v>
      </c>
      <c r="R392" s="330">
        <f t="shared" si="25"/>
        <v>1</v>
      </c>
      <c r="S392" s="330">
        <f t="shared" si="26"/>
        <v>1</v>
      </c>
      <c r="T392" s="331">
        <f t="shared" si="27"/>
        <v>1</v>
      </c>
      <c r="U392" s="110"/>
    </row>
    <row r="393" spans="1:21" ht="102" x14ac:dyDescent="0.2">
      <c r="A393" s="227" t="s">
        <v>118</v>
      </c>
      <c r="B393" s="227" t="s">
        <v>1129</v>
      </c>
      <c r="C393" s="227" t="s">
        <v>662</v>
      </c>
      <c r="D393" s="227" t="s">
        <v>334</v>
      </c>
      <c r="E393" s="227" t="s">
        <v>180</v>
      </c>
      <c r="F393" s="227" t="s">
        <v>527</v>
      </c>
      <c r="G393" s="227" t="s">
        <v>1886</v>
      </c>
      <c r="H393" s="227" t="s">
        <v>501</v>
      </c>
      <c r="I393" s="227" t="s">
        <v>230</v>
      </c>
      <c r="J393" s="227" t="s">
        <v>421</v>
      </c>
      <c r="K393" s="241">
        <v>1</v>
      </c>
      <c r="L393" s="227" t="s">
        <v>1913</v>
      </c>
      <c r="M393" s="325">
        <v>2022</v>
      </c>
      <c r="N393" s="332">
        <v>15</v>
      </c>
      <c r="O393" s="333">
        <v>1</v>
      </c>
      <c r="P393" s="328">
        <f t="shared" si="24"/>
        <v>15</v>
      </c>
      <c r="Q393" s="329">
        <v>15</v>
      </c>
      <c r="R393" s="330">
        <f t="shared" si="25"/>
        <v>1</v>
      </c>
      <c r="S393" s="330">
        <f t="shared" si="26"/>
        <v>1</v>
      </c>
      <c r="T393" s="331">
        <f t="shared" si="27"/>
        <v>1</v>
      </c>
      <c r="U393" s="110"/>
    </row>
    <row r="394" spans="1:21" ht="102" x14ac:dyDescent="0.2">
      <c r="A394" s="227" t="s">
        <v>118</v>
      </c>
      <c r="B394" s="227" t="s">
        <v>1129</v>
      </c>
      <c r="C394" s="227" t="s">
        <v>662</v>
      </c>
      <c r="D394" s="227" t="s">
        <v>334</v>
      </c>
      <c r="E394" s="227" t="s">
        <v>180</v>
      </c>
      <c r="F394" s="227" t="s">
        <v>527</v>
      </c>
      <c r="G394" s="227" t="s">
        <v>1886</v>
      </c>
      <c r="H394" s="227" t="s">
        <v>541</v>
      </c>
      <c r="I394" s="227" t="s">
        <v>230</v>
      </c>
      <c r="J394" s="227" t="s">
        <v>421</v>
      </c>
      <c r="K394" s="241">
        <v>1</v>
      </c>
      <c r="L394" s="227" t="s">
        <v>1914</v>
      </c>
      <c r="M394" s="325">
        <v>2022</v>
      </c>
      <c r="N394" s="332">
        <v>15</v>
      </c>
      <c r="O394" s="333">
        <v>1</v>
      </c>
      <c r="P394" s="328">
        <f t="shared" si="24"/>
        <v>15</v>
      </c>
      <c r="Q394" s="329">
        <v>15</v>
      </c>
      <c r="R394" s="330">
        <f t="shared" si="25"/>
        <v>1</v>
      </c>
      <c r="S394" s="330">
        <f t="shared" si="26"/>
        <v>1</v>
      </c>
      <c r="T394" s="331">
        <f t="shared" si="27"/>
        <v>1</v>
      </c>
      <c r="U394" s="110"/>
    </row>
    <row r="395" spans="1:21" ht="114.75" x14ac:dyDescent="0.2">
      <c r="A395" s="227" t="s">
        <v>118</v>
      </c>
      <c r="B395" s="227" t="s">
        <v>1129</v>
      </c>
      <c r="C395" s="227" t="s">
        <v>662</v>
      </c>
      <c r="D395" s="227" t="s">
        <v>334</v>
      </c>
      <c r="E395" s="227" t="s">
        <v>180</v>
      </c>
      <c r="F395" s="227" t="s">
        <v>527</v>
      </c>
      <c r="G395" s="227" t="s">
        <v>1886</v>
      </c>
      <c r="H395" s="227" t="s">
        <v>542</v>
      </c>
      <c r="I395" s="227" t="s">
        <v>369</v>
      </c>
      <c r="J395" s="227" t="s">
        <v>425</v>
      </c>
      <c r="K395" s="241">
        <v>0.36</v>
      </c>
      <c r="L395" s="227"/>
      <c r="M395" s="325">
        <v>2022</v>
      </c>
      <c r="N395" s="332">
        <v>15</v>
      </c>
      <c r="O395" s="333">
        <v>0.36</v>
      </c>
      <c r="P395" s="328">
        <f t="shared" si="24"/>
        <v>6</v>
      </c>
      <c r="Q395" s="329">
        <v>11</v>
      </c>
      <c r="R395" s="330">
        <f t="shared" si="25"/>
        <v>1.8333333333333333</v>
      </c>
      <c r="S395" s="330">
        <f t="shared" si="26"/>
        <v>0.73333333333333328</v>
      </c>
      <c r="T395" s="331">
        <f t="shared" si="27"/>
        <v>1</v>
      </c>
      <c r="U395" s="178" t="s">
        <v>2094</v>
      </c>
    </row>
    <row r="396" spans="1:21" ht="114.75" x14ac:dyDescent="0.2">
      <c r="A396" s="227" t="s">
        <v>118</v>
      </c>
      <c r="B396" s="227" t="s">
        <v>1129</v>
      </c>
      <c r="C396" s="227" t="s">
        <v>662</v>
      </c>
      <c r="D396" s="227" t="s">
        <v>334</v>
      </c>
      <c r="E396" s="227" t="s">
        <v>180</v>
      </c>
      <c r="F396" s="227" t="s">
        <v>527</v>
      </c>
      <c r="G396" s="227" t="s">
        <v>1886</v>
      </c>
      <c r="H396" s="227" t="s">
        <v>543</v>
      </c>
      <c r="I396" s="227" t="s">
        <v>369</v>
      </c>
      <c r="J396" s="227" t="s">
        <v>425</v>
      </c>
      <c r="K396" s="241">
        <v>0.36</v>
      </c>
      <c r="L396" s="227"/>
      <c r="M396" s="325">
        <v>2022</v>
      </c>
      <c r="N396" s="332">
        <v>15</v>
      </c>
      <c r="O396" s="333">
        <v>0.36</v>
      </c>
      <c r="P396" s="328">
        <f t="shared" si="24"/>
        <v>6</v>
      </c>
      <c r="Q396" s="329">
        <v>11</v>
      </c>
      <c r="R396" s="330">
        <f t="shared" si="25"/>
        <v>1.8333333333333333</v>
      </c>
      <c r="S396" s="330">
        <f t="shared" si="26"/>
        <v>0.73333333333333328</v>
      </c>
      <c r="T396" s="331">
        <f t="shared" si="27"/>
        <v>1</v>
      </c>
      <c r="U396" s="178" t="s">
        <v>2094</v>
      </c>
    </row>
    <row r="397" spans="1:21" ht="114.75" x14ac:dyDescent="0.2">
      <c r="A397" s="227" t="s">
        <v>118</v>
      </c>
      <c r="B397" s="227" t="s">
        <v>1129</v>
      </c>
      <c r="C397" s="227" t="s">
        <v>662</v>
      </c>
      <c r="D397" s="227" t="s">
        <v>334</v>
      </c>
      <c r="E397" s="227" t="s">
        <v>180</v>
      </c>
      <c r="F397" s="227" t="s">
        <v>527</v>
      </c>
      <c r="G397" s="227" t="s">
        <v>1886</v>
      </c>
      <c r="H397" s="227" t="s">
        <v>544</v>
      </c>
      <c r="I397" s="227" t="s">
        <v>369</v>
      </c>
      <c r="J397" s="227" t="s">
        <v>425</v>
      </c>
      <c r="K397" s="241">
        <v>0.36</v>
      </c>
      <c r="L397" s="227"/>
      <c r="M397" s="325">
        <v>2022</v>
      </c>
      <c r="N397" s="332">
        <v>15</v>
      </c>
      <c r="O397" s="333">
        <v>0.36</v>
      </c>
      <c r="P397" s="328">
        <f t="shared" si="24"/>
        <v>6</v>
      </c>
      <c r="Q397" s="329">
        <v>11</v>
      </c>
      <c r="R397" s="330">
        <f t="shared" si="25"/>
        <v>1.8333333333333333</v>
      </c>
      <c r="S397" s="330">
        <f t="shared" si="26"/>
        <v>0.73333333333333328</v>
      </c>
      <c r="T397" s="331">
        <f t="shared" si="27"/>
        <v>1</v>
      </c>
      <c r="U397" s="178" t="s">
        <v>2094</v>
      </c>
    </row>
    <row r="398" spans="1:21" ht="114.75" x14ac:dyDescent="0.2">
      <c r="A398" s="227" t="s">
        <v>118</v>
      </c>
      <c r="B398" s="227" t="s">
        <v>1129</v>
      </c>
      <c r="C398" s="227" t="s">
        <v>662</v>
      </c>
      <c r="D398" s="227" t="s">
        <v>334</v>
      </c>
      <c r="E398" s="227" t="s">
        <v>180</v>
      </c>
      <c r="F398" s="227" t="s">
        <v>527</v>
      </c>
      <c r="G398" s="227" t="s">
        <v>1886</v>
      </c>
      <c r="H398" s="227" t="s">
        <v>545</v>
      </c>
      <c r="I398" s="227" t="s">
        <v>369</v>
      </c>
      <c r="J398" s="227" t="s">
        <v>425</v>
      </c>
      <c r="K398" s="241">
        <v>0.36</v>
      </c>
      <c r="L398" s="227"/>
      <c r="M398" s="325">
        <v>2022</v>
      </c>
      <c r="N398" s="332">
        <v>15</v>
      </c>
      <c r="O398" s="333">
        <v>0.36</v>
      </c>
      <c r="P398" s="328">
        <f t="shared" si="24"/>
        <v>6</v>
      </c>
      <c r="Q398" s="329">
        <v>11</v>
      </c>
      <c r="R398" s="330">
        <f t="shared" si="25"/>
        <v>1.8333333333333333</v>
      </c>
      <c r="S398" s="330">
        <f t="shared" si="26"/>
        <v>0.73333333333333328</v>
      </c>
      <c r="T398" s="331">
        <f t="shared" si="27"/>
        <v>1</v>
      </c>
      <c r="U398" s="178" t="s">
        <v>2094</v>
      </c>
    </row>
    <row r="399" spans="1:21" ht="114.75" x14ac:dyDescent="0.2">
      <c r="A399" s="227" t="s">
        <v>118</v>
      </c>
      <c r="B399" s="227" t="s">
        <v>1129</v>
      </c>
      <c r="C399" s="227" t="s">
        <v>662</v>
      </c>
      <c r="D399" s="227" t="s">
        <v>334</v>
      </c>
      <c r="E399" s="227" t="s">
        <v>180</v>
      </c>
      <c r="F399" s="227" t="s">
        <v>527</v>
      </c>
      <c r="G399" s="227" t="s">
        <v>1886</v>
      </c>
      <c r="H399" s="227" t="s">
        <v>546</v>
      </c>
      <c r="I399" s="227" t="s">
        <v>369</v>
      </c>
      <c r="J399" s="227" t="s">
        <v>425</v>
      </c>
      <c r="K399" s="241">
        <v>0.36</v>
      </c>
      <c r="L399" s="227"/>
      <c r="M399" s="325">
        <v>2022</v>
      </c>
      <c r="N399" s="332">
        <v>15</v>
      </c>
      <c r="O399" s="333">
        <v>0.36</v>
      </c>
      <c r="P399" s="328">
        <f t="shared" si="24"/>
        <v>6</v>
      </c>
      <c r="Q399" s="329">
        <v>11</v>
      </c>
      <c r="R399" s="330">
        <f t="shared" si="25"/>
        <v>1.8333333333333333</v>
      </c>
      <c r="S399" s="330">
        <f t="shared" si="26"/>
        <v>0.73333333333333328</v>
      </c>
      <c r="T399" s="331">
        <f t="shared" si="27"/>
        <v>1</v>
      </c>
      <c r="U399" s="178" t="s">
        <v>2094</v>
      </c>
    </row>
    <row r="400" spans="1:21" ht="114.75" x14ac:dyDescent="0.2">
      <c r="A400" s="227" t="s">
        <v>118</v>
      </c>
      <c r="B400" s="227" t="s">
        <v>1129</v>
      </c>
      <c r="C400" s="227" t="s">
        <v>662</v>
      </c>
      <c r="D400" s="227" t="s">
        <v>334</v>
      </c>
      <c r="E400" s="227" t="s">
        <v>180</v>
      </c>
      <c r="F400" s="227" t="s">
        <v>527</v>
      </c>
      <c r="G400" s="227" t="s">
        <v>1886</v>
      </c>
      <c r="H400" s="227" t="s">
        <v>547</v>
      </c>
      <c r="I400" s="227" t="s">
        <v>369</v>
      </c>
      <c r="J400" s="227" t="s">
        <v>425</v>
      </c>
      <c r="K400" s="241">
        <v>0.36</v>
      </c>
      <c r="L400" s="227"/>
      <c r="M400" s="325">
        <v>2022</v>
      </c>
      <c r="N400" s="332">
        <v>15</v>
      </c>
      <c r="O400" s="333">
        <v>0.36</v>
      </c>
      <c r="P400" s="328">
        <f t="shared" si="24"/>
        <v>6</v>
      </c>
      <c r="Q400" s="329">
        <v>11</v>
      </c>
      <c r="R400" s="330">
        <f t="shared" si="25"/>
        <v>1.8333333333333333</v>
      </c>
      <c r="S400" s="330">
        <f t="shared" si="26"/>
        <v>0.73333333333333328</v>
      </c>
      <c r="T400" s="331">
        <f t="shared" si="27"/>
        <v>1</v>
      </c>
      <c r="U400" s="178" t="s">
        <v>2094</v>
      </c>
    </row>
    <row r="401" spans="1:21" ht="102" x14ac:dyDescent="0.2">
      <c r="A401" s="227" t="s">
        <v>118</v>
      </c>
      <c r="B401" s="227" t="s">
        <v>1129</v>
      </c>
      <c r="C401" s="227" t="s">
        <v>662</v>
      </c>
      <c r="D401" s="227" t="s">
        <v>334</v>
      </c>
      <c r="E401" s="227" t="s">
        <v>180</v>
      </c>
      <c r="F401" s="227" t="s">
        <v>527</v>
      </c>
      <c r="G401" s="227" t="s">
        <v>1886</v>
      </c>
      <c r="H401" s="227" t="s">
        <v>548</v>
      </c>
      <c r="I401" s="227" t="s">
        <v>230</v>
      </c>
      <c r="J401" s="227" t="s">
        <v>421</v>
      </c>
      <c r="K401" s="241">
        <v>1</v>
      </c>
      <c r="L401" s="227" t="s">
        <v>1914</v>
      </c>
      <c r="M401" s="325">
        <v>2022</v>
      </c>
      <c r="N401" s="332">
        <v>15</v>
      </c>
      <c r="O401" s="333">
        <v>1</v>
      </c>
      <c r="P401" s="328">
        <f t="shared" si="24"/>
        <v>15</v>
      </c>
      <c r="Q401" s="329">
        <v>15</v>
      </c>
      <c r="R401" s="330">
        <f t="shared" si="25"/>
        <v>1</v>
      </c>
      <c r="S401" s="330">
        <f t="shared" si="26"/>
        <v>1</v>
      </c>
      <c r="T401" s="331">
        <f t="shared" si="27"/>
        <v>1</v>
      </c>
      <c r="U401" s="110"/>
    </row>
    <row r="402" spans="1:21" ht="114.75" x14ac:dyDescent="0.2">
      <c r="A402" s="227" t="s">
        <v>118</v>
      </c>
      <c r="B402" s="227" t="s">
        <v>1129</v>
      </c>
      <c r="C402" s="227" t="s">
        <v>662</v>
      </c>
      <c r="D402" s="227" t="s">
        <v>334</v>
      </c>
      <c r="E402" s="227" t="s">
        <v>180</v>
      </c>
      <c r="F402" s="227" t="s">
        <v>527</v>
      </c>
      <c r="G402" s="227" t="s">
        <v>1886</v>
      </c>
      <c r="H402" s="227" t="s">
        <v>549</v>
      </c>
      <c r="I402" s="227" t="s">
        <v>369</v>
      </c>
      <c r="J402" s="227" t="s">
        <v>425</v>
      </c>
      <c r="K402" s="241">
        <v>0.36</v>
      </c>
      <c r="L402" s="227"/>
      <c r="M402" s="325">
        <v>2022</v>
      </c>
      <c r="N402" s="332">
        <v>15</v>
      </c>
      <c r="O402" s="333">
        <v>0.36</v>
      </c>
      <c r="P402" s="328">
        <f t="shared" si="24"/>
        <v>6</v>
      </c>
      <c r="Q402" s="329">
        <v>11</v>
      </c>
      <c r="R402" s="330">
        <f t="shared" si="25"/>
        <v>1.8333333333333333</v>
      </c>
      <c r="S402" s="330">
        <f t="shared" si="26"/>
        <v>0.73333333333333328</v>
      </c>
      <c r="T402" s="331">
        <f t="shared" si="27"/>
        <v>1</v>
      </c>
      <c r="U402" s="178" t="s">
        <v>2094</v>
      </c>
    </row>
    <row r="403" spans="1:21" ht="127.5" x14ac:dyDescent="0.2">
      <c r="A403" s="227" t="s">
        <v>118</v>
      </c>
      <c r="B403" s="227" t="s">
        <v>1129</v>
      </c>
      <c r="C403" s="227" t="s">
        <v>662</v>
      </c>
      <c r="D403" s="227" t="s">
        <v>334</v>
      </c>
      <c r="E403" s="227" t="s">
        <v>180</v>
      </c>
      <c r="F403" s="227" t="s">
        <v>527</v>
      </c>
      <c r="G403" s="227" t="s">
        <v>1886</v>
      </c>
      <c r="H403" s="227" t="s">
        <v>581</v>
      </c>
      <c r="I403" s="227" t="s">
        <v>367</v>
      </c>
      <c r="J403" s="227" t="s">
        <v>425</v>
      </c>
      <c r="K403" s="241">
        <v>0.36</v>
      </c>
      <c r="L403" s="227"/>
      <c r="M403" s="325">
        <v>2022</v>
      </c>
      <c r="N403" s="332">
        <v>15</v>
      </c>
      <c r="O403" s="333">
        <v>0.36</v>
      </c>
      <c r="P403" s="328">
        <f t="shared" si="24"/>
        <v>6</v>
      </c>
      <c r="Q403" s="329">
        <v>11</v>
      </c>
      <c r="R403" s="330">
        <f t="shared" si="25"/>
        <v>1.8333333333333333</v>
      </c>
      <c r="S403" s="330">
        <f t="shared" si="26"/>
        <v>0.73333333333333328</v>
      </c>
      <c r="T403" s="331">
        <f t="shared" si="27"/>
        <v>1</v>
      </c>
      <c r="U403" s="163" t="s">
        <v>2083</v>
      </c>
    </row>
    <row r="404" spans="1:21" ht="102" x14ac:dyDescent="0.2">
      <c r="A404" s="227" t="s">
        <v>118</v>
      </c>
      <c r="B404" s="227" t="s">
        <v>1129</v>
      </c>
      <c r="C404" s="227" t="s">
        <v>662</v>
      </c>
      <c r="D404" s="227" t="s">
        <v>334</v>
      </c>
      <c r="E404" s="227" t="s">
        <v>180</v>
      </c>
      <c r="F404" s="227" t="s">
        <v>527</v>
      </c>
      <c r="G404" s="227" t="s">
        <v>1886</v>
      </c>
      <c r="H404" s="227" t="s">
        <v>552</v>
      </c>
      <c r="I404" s="227" t="s">
        <v>230</v>
      </c>
      <c r="J404" s="227" t="s">
        <v>421</v>
      </c>
      <c r="K404" s="241">
        <v>1</v>
      </c>
      <c r="L404" s="227" t="s">
        <v>1913</v>
      </c>
      <c r="M404" s="325">
        <v>2022</v>
      </c>
      <c r="N404" s="332">
        <v>15</v>
      </c>
      <c r="O404" s="333">
        <v>1</v>
      </c>
      <c r="P404" s="328">
        <f t="shared" si="24"/>
        <v>15</v>
      </c>
      <c r="Q404" s="329">
        <v>15</v>
      </c>
      <c r="R404" s="330">
        <f t="shared" si="25"/>
        <v>1</v>
      </c>
      <c r="S404" s="330">
        <f t="shared" si="26"/>
        <v>1</v>
      </c>
      <c r="T404" s="331">
        <f t="shared" si="27"/>
        <v>1</v>
      </c>
      <c r="U404" s="110"/>
    </row>
    <row r="405" spans="1:21" ht="102" x14ac:dyDescent="0.2">
      <c r="A405" s="227" t="s">
        <v>118</v>
      </c>
      <c r="B405" s="227" t="s">
        <v>1129</v>
      </c>
      <c r="C405" s="227" t="s">
        <v>662</v>
      </c>
      <c r="D405" s="227" t="s">
        <v>334</v>
      </c>
      <c r="E405" s="227" t="s">
        <v>180</v>
      </c>
      <c r="F405" s="227" t="s">
        <v>527</v>
      </c>
      <c r="G405" s="227" t="s">
        <v>1886</v>
      </c>
      <c r="H405" s="227" t="s">
        <v>553</v>
      </c>
      <c r="I405" s="227" t="s">
        <v>230</v>
      </c>
      <c r="J405" s="227" t="s">
        <v>421</v>
      </c>
      <c r="K405" s="241">
        <v>1</v>
      </c>
      <c r="L405" s="227" t="s">
        <v>1913</v>
      </c>
      <c r="M405" s="325">
        <v>2022</v>
      </c>
      <c r="N405" s="332">
        <v>15</v>
      </c>
      <c r="O405" s="333">
        <v>1</v>
      </c>
      <c r="P405" s="328">
        <f t="shared" si="24"/>
        <v>15</v>
      </c>
      <c r="Q405" s="329">
        <v>15</v>
      </c>
      <c r="R405" s="330">
        <f t="shared" si="25"/>
        <v>1</v>
      </c>
      <c r="S405" s="330">
        <f t="shared" si="26"/>
        <v>1</v>
      </c>
      <c r="T405" s="331">
        <f t="shared" si="27"/>
        <v>1</v>
      </c>
      <c r="U405" s="110"/>
    </row>
    <row r="406" spans="1:21" ht="114.75" x14ac:dyDescent="0.2">
      <c r="A406" s="227" t="s">
        <v>118</v>
      </c>
      <c r="B406" s="227" t="s">
        <v>1129</v>
      </c>
      <c r="C406" s="227" t="s">
        <v>662</v>
      </c>
      <c r="D406" s="227" t="s">
        <v>334</v>
      </c>
      <c r="E406" s="227" t="s">
        <v>180</v>
      </c>
      <c r="F406" s="227" t="s">
        <v>527</v>
      </c>
      <c r="G406" s="227" t="s">
        <v>1886</v>
      </c>
      <c r="H406" s="227" t="s">
        <v>554</v>
      </c>
      <c r="I406" s="227" t="s">
        <v>369</v>
      </c>
      <c r="J406" s="227" t="s">
        <v>425</v>
      </c>
      <c r="K406" s="241">
        <v>0.36</v>
      </c>
      <c r="L406" s="227"/>
      <c r="M406" s="325">
        <v>2022</v>
      </c>
      <c r="N406" s="332">
        <v>15</v>
      </c>
      <c r="O406" s="333">
        <v>0.36</v>
      </c>
      <c r="P406" s="328">
        <f t="shared" si="24"/>
        <v>6</v>
      </c>
      <c r="Q406" s="329">
        <v>11</v>
      </c>
      <c r="R406" s="330">
        <f t="shared" si="25"/>
        <v>1.8333333333333333</v>
      </c>
      <c r="S406" s="330">
        <f t="shared" si="26"/>
        <v>0.73333333333333328</v>
      </c>
      <c r="T406" s="331">
        <f t="shared" si="27"/>
        <v>1</v>
      </c>
      <c r="U406" s="178" t="s">
        <v>2094</v>
      </c>
    </row>
    <row r="407" spans="1:21" ht="114.75" x14ac:dyDescent="0.2">
      <c r="A407" s="227" t="s">
        <v>118</v>
      </c>
      <c r="B407" s="227" t="s">
        <v>1129</v>
      </c>
      <c r="C407" s="227" t="s">
        <v>662</v>
      </c>
      <c r="D407" s="227" t="s">
        <v>334</v>
      </c>
      <c r="E407" s="227" t="s">
        <v>180</v>
      </c>
      <c r="F407" s="227" t="s">
        <v>560</v>
      </c>
      <c r="G407" s="227" t="s">
        <v>1886</v>
      </c>
      <c r="H407" s="227" t="s">
        <v>566</v>
      </c>
      <c r="I407" s="227" t="s">
        <v>369</v>
      </c>
      <c r="J407" s="227" t="s">
        <v>425</v>
      </c>
      <c r="K407" s="241">
        <v>0.36</v>
      </c>
      <c r="L407" s="227"/>
      <c r="M407" s="325">
        <v>2022</v>
      </c>
      <c r="N407" s="332">
        <v>15</v>
      </c>
      <c r="O407" s="333">
        <v>0.36</v>
      </c>
      <c r="P407" s="328">
        <f t="shared" si="24"/>
        <v>6</v>
      </c>
      <c r="Q407" s="329">
        <v>11</v>
      </c>
      <c r="R407" s="330">
        <f t="shared" si="25"/>
        <v>1.8333333333333333</v>
      </c>
      <c r="S407" s="330">
        <f t="shared" si="26"/>
        <v>0.73333333333333328</v>
      </c>
      <c r="T407" s="331">
        <f t="shared" si="27"/>
        <v>1</v>
      </c>
      <c r="U407" s="178" t="s">
        <v>2094</v>
      </c>
    </row>
    <row r="408" spans="1:21" ht="127.5" x14ac:dyDescent="0.2">
      <c r="A408" s="227" t="s">
        <v>118</v>
      </c>
      <c r="B408" s="227" t="s">
        <v>1129</v>
      </c>
      <c r="C408" s="227" t="s">
        <v>662</v>
      </c>
      <c r="D408" s="227" t="s">
        <v>334</v>
      </c>
      <c r="E408" s="227" t="s">
        <v>180</v>
      </c>
      <c r="F408" s="227" t="s">
        <v>527</v>
      </c>
      <c r="G408" s="227" t="s">
        <v>1886</v>
      </c>
      <c r="H408" s="227" t="s">
        <v>555</v>
      </c>
      <c r="I408" s="227" t="s">
        <v>367</v>
      </c>
      <c r="J408" s="227" t="s">
        <v>425</v>
      </c>
      <c r="K408" s="241">
        <v>0.36</v>
      </c>
      <c r="L408" s="227"/>
      <c r="M408" s="325">
        <v>2022</v>
      </c>
      <c r="N408" s="332">
        <v>15</v>
      </c>
      <c r="O408" s="333">
        <v>0.36</v>
      </c>
      <c r="P408" s="328">
        <f t="shared" si="24"/>
        <v>6</v>
      </c>
      <c r="Q408" s="329">
        <v>11</v>
      </c>
      <c r="R408" s="330">
        <f t="shared" si="25"/>
        <v>1.8333333333333333</v>
      </c>
      <c r="S408" s="330">
        <f t="shared" si="26"/>
        <v>0.73333333333333328</v>
      </c>
      <c r="T408" s="331">
        <f t="shared" si="27"/>
        <v>1</v>
      </c>
      <c r="U408" s="163" t="s">
        <v>2083</v>
      </c>
    </row>
    <row r="409" spans="1:21" ht="102" x14ac:dyDescent="0.2">
      <c r="A409" s="227" t="s">
        <v>118</v>
      </c>
      <c r="B409" s="227" t="s">
        <v>1129</v>
      </c>
      <c r="C409" s="227" t="s">
        <v>662</v>
      </c>
      <c r="D409" s="227" t="s">
        <v>334</v>
      </c>
      <c r="E409" s="227" t="s">
        <v>180</v>
      </c>
      <c r="F409" s="227" t="s">
        <v>527</v>
      </c>
      <c r="G409" s="227" t="s">
        <v>1886</v>
      </c>
      <c r="H409" s="227" t="s">
        <v>1915</v>
      </c>
      <c r="I409" s="227" t="s">
        <v>367</v>
      </c>
      <c r="J409" s="227" t="s">
        <v>425</v>
      </c>
      <c r="K409" s="241">
        <v>0.36</v>
      </c>
      <c r="L409" s="227"/>
      <c r="M409" s="325">
        <v>2022</v>
      </c>
      <c r="N409" s="332">
        <v>15</v>
      </c>
      <c r="O409" s="333">
        <v>0</v>
      </c>
      <c r="P409" s="328">
        <f t="shared" si="24"/>
        <v>0</v>
      </c>
      <c r="Q409" s="329"/>
      <c r="R409" s="330" t="e">
        <f t="shared" si="25"/>
        <v>#DIV/0!</v>
      </c>
      <c r="S409" s="330">
        <f t="shared" si="26"/>
        <v>0</v>
      </c>
      <c r="T409" s="331">
        <f t="shared" si="27"/>
        <v>0</v>
      </c>
      <c r="U409" s="178" t="s">
        <v>2084</v>
      </c>
    </row>
    <row r="410" spans="1:21" ht="114.75" x14ac:dyDescent="0.2">
      <c r="A410" s="227" t="s">
        <v>118</v>
      </c>
      <c r="B410" s="227" t="s">
        <v>1129</v>
      </c>
      <c r="C410" s="227" t="s">
        <v>662</v>
      </c>
      <c r="D410" s="227" t="s">
        <v>334</v>
      </c>
      <c r="E410" s="227" t="s">
        <v>180</v>
      </c>
      <c r="F410" s="227" t="s">
        <v>527</v>
      </c>
      <c r="G410" s="227" t="s">
        <v>1886</v>
      </c>
      <c r="H410" s="227" t="s">
        <v>557</v>
      </c>
      <c r="I410" s="227" t="s">
        <v>369</v>
      </c>
      <c r="J410" s="227" t="s">
        <v>425</v>
      </c>
      <c r="K410" s="241">
        <v>0.36</v>
      </c>
      <c r="L410" s="227"/>
      <c r="M410" s="325">
        <v>2022</v>
      </c>
      <c r="N410" s="332">
        <v>15</v>
      </c>
      <c r="O410" s="333">
        <v>0.36</v>
      </c>
      <c r="P410" s="328">
        <f t="shared" si="24"/>
        <v>6</v>
      </c>
      <c r="Q410" s="329">
        <v>11</v>
      </c>
      <c r="R410" s="330">
        <f t="shared" si="25"/>
        <v>1.8333333333333333</v>
      </c>
      <c r="S410" s="330">
        <f t="shared" si="26"/>
        <v>0.73333333333333328</v>
      </c>
      <c r="T410" s="331">
        <f t="shared" si="27"/>
        <v>1</v>
      </c>
      <c r="U410" s="178" t="s">
        <v>2094</v>
      </c>
    </row>
    <row r="411" spans="1:21" ht="153" x14ac:dyDescent="0.2">
      <c r="A411" s="227" t="s">
        <v>118</v>
      </c>
      <c r="B411" s="227" t="s">
        <v>1129</v>
      </c>
      <c r="C411" s="227" t="s">
        <v>662</v>
      </c>
      <c r="D411" s="227" t="s">
        <v>334</v>
      </c>
      <c r="E411" s="227" t="s">
        <v>180</v>
      </c>
      <c r="F411" s="227" t="s">
        <v>527</v>
      </c>
      <c r="G411" s="227" t="s">
        <v>1893</v>
      </c>
      <c r="H411" s="227" t="s">
        <v>526</v>
      </c>
      <c r="I411" s="227" t="s">
        <v>367</v>
      </c>
      <c r="J411" s="227" t="s">
        <v>425</v>
      </c>
      <c r="K411" s="241">
        <v>0.8</v>
      </c>
      <c r="L411" s="227"/>
      <c r="M411" s="325">
        <v>2022</v>
      </c>
      <c r="N411" s="332">
        <v>17</v>
      </c>
      <c r="O411" s="333">
        <v>0.8</v>
      </c>
      <c r="P411" s="328">
        <f t="shared" si="24"/>
        <v>14</v>
      </c>
      <c r="Q411" s="329">
        <v>10</v>
      </c>
      <c r="R411" s="330">
        <f t="shared" si="25"/>
        <v>0.7142857142857143</v>
      </c>
      <c r="S411" s="330">
        <f t="shared" si="26"/>
        <v>0.58823529411764708</v>
      </c>
      <c r="T411" s="331">
        <f t="shared" si="27"/>
        <v>1</v>
      </c>
      <c r="U411" s="110" t="s">
        <v>2085</v>
      </c>
    </row>
    <row r="412" spans="1:21" ht="102" x14ac:dyDescent="0.2">
      <c r="A412" s="227" t="s">
        <v>118</v>
      </c>
      <c r="B412" s="227" t="s">
        <v>1129</v>
      </c>
      <c r="C412" s="227" t="s">
        <v>662</v>
      </c>
      <c r="D412" s="227" t="s">
        <v>334</v>
      </c>
      <c r="E412" s="227" t="s">
        <v>180</v>
      </c>
      <c r="F412" s="227" t="s">
        <v>527</v>
      </c>
      <c r="G412" s="227" t="s">
        <v>1893</v>
      </c>
      <c r="H412" s="227" t="s">
        <v>506</v>
      </c>
      <c r="I412" s="227" t="s">
        <v>1332</v>
      </c>
      <c r="J412" s="227" t="s">
        <v>421</v>
      </c>
      <c r="K412" s="241">
        <v>1</v>
      </c>
      <c r="L412" s="227"/>
      <c r="M412" s="325">
        <v>2022</v>
      </c>
      <c r="N412" s="332">
        <v>52</v>
      </c>
      <c r="O412" s="333">
        <v>1</v>
      </c>
      <c r="P412" s="328">
        <f t="shared" si="24"/>
        <v>52</v>
      </c>
      <c r="Q412" s="329">
        <v>52</v>
      </c>
      <c r="R412" s="330">
        <f t="shared" si="25"/>
        <v>1</v>
      </c>
      <c r="S412" s="330">
        <f t="shared" si="26"/>
        <v>1</v>
      </c>
      <c r="T412" s="331">
        <f t="shared" si="27"/>
        <v>1</v>
      </c>
      <c r="U412" s="110"/>
    </row>
    <row r="413" spans="1:21" ht="165.75" x14ac:dyDescent="0.2">
      <c r="A413" s="227" t="s">
        <v>118</v>
      </c>
      <c r="B413" s="227" t="s">
        <v>1129</v>
      </c>
      <c r="C413" s="227" t="s">
        <v>662</v>
      </c>
      <c r="D413" s="227" t="s">
        <v>334</v>
      </c>
      <c r="E413" s="227" t="s">
        <v>180</v>
      </c>
      <c r="F413" s="227" t="s">
        <v>560</v>
      </c>
      <c r="G413" s="227" t="s">
        <v>1893</v>
      </c>
      <c r="H413" s="227" t="s">
        <v>559</v>
      </c>
      <c r="I413" s="227" t="s">
        <v>369</v>
      </c>
      <c r="J413" s="227" t="s">
        <v>425</v>
      </c>
      <c r="K413" s="241">
        <v>0.8</v>
      </c>
      <c r="L413" s="227"/>
      <c r="M413" s="325">
        <v>2022</v>
      </c>
      <c r="N413" s="332">
        <v>17</v>
      </c>
      <c r="O413" s="333">
        <v>0.8</v>
      </c>
      <c r="P413" s="328">
        <f t="shared" si="24"/>
        <v>14</v>
      </c>
      <c r="Q413" s="329">
        <v>10</v>
      </c>
      <c r="R413" s="330">
        <f t="shared" si="25"/>
        <v>0.7142857142857143</v>
      </c>
      <c r="S413" s="330">
        <f t="shared" si="26"/>
        <v>0.58823529411764708</v>
      </c>
      <c r="T413" s="331">
        <f t="shared" si="27"/>
        <v>1</v>
      </c>
      <c r="U413" s="178" t="s">
        <v>2095</v>
      </c>
    </row>
    <row r="414" spans="1:21" ht="165.75" x14ac:dyDescent="0.2">
      <c r="A414" s="227" t="s">
        <v>118</v>
      </c>
      <c r="B414" s="227" t="s">
        <v>1129</v>
      </c>
      <c r="C414" s="227" t="s">
        <v>662</v>
      </c>
      <c r="D414" s="227" t="s">
        <v>334</v>
      </c>
      <c r="E414" s="227" t="s">
        <v>180</v>
      </c>
      <c r="F414" s="227" t="s">
        <v>560</v>
      </c>
      <c r="G414" s="227" t="s">
        <v>1893</v>
      </c>
      <c r="H414" s="227" t="s">
        <v>561</v>
      </c>
      <c r="I414" s="227" t="s">
        <v>369</v>
      </c>
      <c r="J414" s="227" t="s">
        <v>425</v>
      </c>
      <c r="K414" s="241">
        <v>0.8</v>
      </c>
      <c r="L414" s="227"/>
      <c r="M414" s="325">
        <v>2022</v>
      </c>
      <c r="N414" s="332">
        <v>17</v>
      </c>
      <c r="O414" s="333">
        <v>0.8</v>
      </c>
      <c r="P414" s="328">
        <f t="shared" si="24"/>
        <v>14</v>
      </c>
      <c r="Q414" s="329">
        <v>10</v>
      </c>
      <c r="R414" s="330">
        <f t="shared" si="25"/>
        <v>0.7142857142857143</v>
      </c>
      <c r="S414" s="330">
        <f t="shared" si="26"/>
        <v>0.58823529411764708</v>
      </c>
      <c r="T414" s="331">
        <f t="shared" si="27"/>
        <v>1</v>
      </c>
      <c r="U414" s="178" t="s">
        <v>2095</v>
      </c>
    </row>
    <row r="415" spans="1:21" ht="165.75" x14ac:dyDescent="0.2">
      <c r="A415" s="227" t="s">
        <v>118</v>
      </c>
      <c r="B415" s="227" t="s">
        <v>1129</v>
      </c>
      <c r="C415" s="227" t="s">
        <v>662</v>
      </c>
      <c r="D415" s="227" t="s">
        <v>334</v>
      </c>
      <c r="E415" s="227" t="s">
        <v>180</v>
      </c>
      <c r="F415" s="227" t="s">
        <v>560</v>
      </c>
      <c r="G415" s="227" t="s">
        <v>1893</v>
      </c>
      <c r="H415" s="227" t="s">
        <v>562</v>
      </c>
      <c r="I415" s="227" t="s">
        <v>369</v>
      </c>
      <c r="J415" s="227" t="s">
        <v>425</v>
      </c>
      <c r="K415" s="241">
        <v>0.8</v>
      </c>
      <c r="L415" s="227"/>
      <c r="M415" s="325">
        <v>2022</v>
      </c>
      <c r="N415" s="332">
        <v>17</v>
      </c>
      <c r="O415" s="333">
        <v>0.8</v>
      </c>
      <c r="P415" s="328">
        <f t="shared" si="24"/>
        <v>14</v>
      </c>
      <c r="Q415" s="329">
        <v>10</v>
      </c>
      <c r="R415" s="330">
        <f t="shared" si="25"/>
        <v>0.7142857142857143</v>
      </c>
      <c r="S415" s="330">
        <f t="shared" si="26"/>
        <v>0.58823529411764708</v>
      </c>
      <c r="T415" s="331">
        <f t="shared" si="27"/>
        <v>1</v>
      </c>
      <c r="U415" s="178" t="s">
        <v>2095</v>
      </c>
    </row>
    <row r="416" spans="1:21" ht="165.75" x14ac:dyDescent="0.2">
      <c r="A416" s="227" t="s">
        <v>118</v>
      </c>
      <c r="B416" s="227" t="s">
        <v>1129</v>
      </c>
      <c r="C416" s="227" t="s">
        <v>662</v>
      </c>
      <c r="D416" s="227" t="s">
        <v>334</v>
      </c>
      <c r="E416" s="227" t="s">
        <v>180</v>
      </c>
      <c r="F416" s="227" t="s">
        <v>560</v>
      </c>
      <c r="G416" s="227" t="s">
        <v>1893</v>
      </c>
      <c r="H416" s="227" t="s">
        <v>563</v>
      </c>
      <c r="I416" s="227" t="s">
        <v>369</v>
      </c>
      <c r="J416" s="227" t="s">
        <v>425</v>
      </c>
      <c r="K416" s="241">
        <v>0.8</v>
      </c>
      <c r="L416" s="227"/>
      <c r="M416" s="325">
        <v>2022</v>
      </c>
      <c r="N416" s="332">
        <v>17</v>
      </c>
      <c r="O416" s="333">
        <v>0.8</v>
      </c>
      <c r="P416" s="328">
        <f t="shared" si="24"/>
        <v>14</v>
      </c>
      <c r="Q416" s="329">
        <v>10</v>
      </c>
      <c r="R416" s="330">
        <f t="shared" si="25"/>
        <v>0.7142857142857143</v>
      </c>
      <c r="S416" s="330">
        <f t="shared" si="26"/>
        <v>0.58823529411764708</v>
      </c>
      <c r="T416" s="331">
        <f t="shared" si="27"/>
        <v>1</v>
      </c>
      <c r="U416" s="178" t="s">
        <v>2095</v>
      </c>
    </row>
    <row r="417" spans="1:21" ht="165.75" x14ac:dyDescent="0.2">
      <c r="A417" s="227" t="s">
        <v>118</v>
      </c>
      <c r="B417" s="227" t="s">
        <v>1129</v>
      </c>
      <c r="C417" s="227" t="s">
        <v>662</v>
      </c>
      <c r="D417" s="227" t="s">
        <v>334</v>
      </c>
      <c r="E417" s="227" t="s">
        <v>180</v>
      </c>
      <c r="F417" s="227" t="s">
        <v>560</v>
      </c>
      <c r="G417" s="227" t="s">
        <v>1893</v>
      </c>
      <c r="H417" s="227" t="s">
        <v>564</v>
      </c>
      <c r="I417" s="227" t="s">
        <v>369</v>
      </c>
      <c r="J417" s="227" t="s">
        <v>425</v>
      </c>
      <c r="K417" s="241">
        <v>0.8</v>
      </c>
      <c r="L417" s="227"/>
      <c r="M417" s="325">
        <v>2022</v>
      </c>
      <c r="N417" s="332">
        <v>17</v>
      </c>
      <c r="O417" s="333">
        <v>0.8</v>
      </c>
      <c r="P417" s="328">
        <f t="shared" si="24"/>
        <v>14</v>
      </c>
      <c r="Q417" s="329">
        <v>10</v>
      </c>
      <c r="R417" s="330">
        <f t="shared" si="25"/>
        <v>0.7142857142857143</v>
      </c>
      <c r="S417" s="330">
        <f t="shared" si="26"/>
        <v>0.58823529411764708</v>
      </c>
      <c r="T417" s="331">
        <f t="shared" si="27"/>
        <v>1</v>
      </c>
      <c r="U417" s="178" t="s">
        <v>2095</v>
      </c>
    </row>
    <row r="418" spans="1:21" ht="165.75" x14ac:dyDescent="0.2">
      <c r="A418" s="227" t="s">
        <v>118</v>
      </c>
      <c r="B418" s="227" t="s">
        <v>1129</v>
      </c>
      <c r="C418" s="227" t="s">
        <v>662</v>
      </c>
      <c r="D418" s="227" t="s">
        <v>334</v>
      </c>
      <c r="E418" s="227" t="s">
        <v>180</v>
      </c>
      <c r="F418" s="227" t="s">
        <v>527</v>
      </c>
      <c r="G418" s="227" t="s">
        <v>1893</v>
      </c>
      <c r="H418" s="227" t="s">
        <v>530</v>
      </c>
      <c r="I418" s="227" t="s">
        <v>369</v>
      </c>
      <c r="J418" s="227" t="s">
        <v>425</v>
      </c>
      <c r="K418" s="241">
        <v>0.8</v>
      </c>
      <c r="L418" s="227"/>
      <c r="M418" s="325">
        <v>2022</v>
      </c>
      <c r="N418" s="332">
        <v>17</v>
      </c>
      <c r="O418" s="333">
        <v>0.8</v>
      </c>
      <c r="P418" s="328">
        <f t="shared" si="24"/>
        <v>14</v>
      </c>
      <c r="Q418" s="329">
        <v>10</v>
      </c>
      <c r="R418" s="330">
        <f t="shared" si="25"/>
        <v>0.7142857142857143</v>
      </c>
      <c r="S418" s="330">
        <f t="shared" si="26"/>
        <v>0.58823529411764708</v>
      </c>
      <c r="T418" s="331">
        <f t="shared" si="27"/>
        <v>1</v>
      </c>
      <c r="U418" s="178" t="s">
        <v>2095</v>
      </c>
    </row>
    <row r="419" spans="1:21" ht="165.75" x14ac:dyDescent="0.2">
      <c r="A419" s="227" t="s">
        <v>118</v>
      </c>
      <c r="B419" s="227" t="s">
        <v>1129</v>
      </c>
      <c r="C419" s="227" t="s">
        <v>662</v>
      </c>
      <c r="D419" s="227" t="s">
        <v>334</v>
      </c>
      <c r="E419" s="227" t="s">
        <v>180</v>
      </c>
      <c r="F419" s="227" t="s">
        <v>527</v>
      </c>
      <c r="G419" s="227" t="s">
        <v>1893</v>
      </c>
      <c r="H419" s="227" t="s">
        <v>531</v>
      </c>
      <c r="I419" s="227" t="s">
        <v>369</v>
      </c>
      <c r="J419" s="227" t="s">
        <v>425</v>
      </c>
      <c r="K419" s="241">
        <v>0.8</v>
      </c>
      <c r="L419" s="227"/>
      <c r="M419" s="325">
        <v>2022</v>
      </c>
      <c r="N419" s="332">
        <v>17</v>
      </c>
      <c r="O419" s="333">
        <v>0.8</v>
      </c>
      <c r="P419" s="328">
        <f t="shared" si="24"/>
        <v>14</v>
      </c>
      <c r="Q419" s="329">
        <v>10</v>
      </c>
      <c r="R419" s="330">
        <f t="shared" si="25"/>
        <v>0.7142857142857143</v>
      </c>
      <c r="S419" s="330">
        <f t="shared" si="26"/>
        <v>0.58823529411764708</v>
      </c>
      <c r="T419" s="331">
        <f t="shared" si="27"/>
        <v>1</v>
      </c>
      <c r="U419" s="178" t="s">
        <v>2095</v>
      </c>
    </row>
    <row r="420" spans="1:21" ht="165.75" x14ac:dyDescent="0.2">
      <c r="A420" s="227" t="s">
        <v>118</v>
      </c>
      <c r="B420" s="227" t="s">
        <v>1129</v>
      </c>
      <c r="C420" s="227" t="s">
        <v>662</v>
      </c>
      <c r="D420" s="227" t="s">
        <v>334</v>
      </c>
      <c r="E420" s="227" t="s">
        <v>180</v>
      </c>
      <c r="F420" s="227" t="s">
        <v>560</v>
      </c>
      <c r="G420" s="227" t="s">
        <v>1893</v>
      </c>
      <c r="H420" s="227" t="s">
        <v>565</v>
      </c>
      <c r="I420" s="227" t="s">
        <v>369</v>
      </c>
      <c r="J420" s="227" t="s">
        <v>425</v>
      </c>
      <c r="K420" s="241">
        <v>0.8</v>
      </c>
      <c r="L420" s="227"/>
      <c r="M420" s="325">
        <v>2022</v>
      </c>
      <c r="N420" s="332">
        <v>17</v>
      </c>
      <c r="O420" s="333">
        <v>0.8</v>
      </c>
      <c r="P420" s="328">
        <f t="shared" si="24"/>
        <v>14</v>
      </c>
      <c r="Q420" s="329">
        <v>10</v>
      </c>
      <c r="R420" s="330">
        <f t="shared" si="25"/>
        <v>0.7142857142857143</v>
      </c>
      <c r="S420" s="330">
        <f t="shared" si="26"/>
        <v>0.58823529411764708</v>
      </c>
      <c r="T420" s="331">
        <f t="shared" si="27"/>
        <v>1</v>
      </c>
      <c r="U420" s="178" t="s">
        <v>2095</v>
      </c>
    </row>
    <row r="421" spans="1:21" ht="165.75" x14ac:dyDescent="0.2">
      <c r="A421" s="227" t="s">
        <v>118</v>
      </c>
      <c r="B421" s="227" t="s">
        <v>1129</v>
      </c>
      <c r="C421" s="227" t="s">
        <v>662</v>
      </c>
      <c r="D421" s="227" t="s">
        <v>334</v>
      </c>
      <c r="E421" s="227" t="s">
        <v>180</v>
      </c>
      <c r="F421" s="227" t="s">
        <v>527</v>
      </c>
      <c r="G421" s="227" t="s">
        <v>1893</v>
      </c>
      <c r="H421" s="227" t="s">
        <v>532</v>
      </c>
      <c r="I421" s="227" t="s">
        <v>369</v>
      </c>
      <c r="J421" s="227" t="s">
        <v>425</v>
      </c>
      <c r="K421" s="241">
        <v>0.8</v>
      </c>
      <c r="L421" s="227"/>
      <c r="M421" s="325">
        <v>2022</v>
      </c>
      <c r="N421" s="332">
        <v>17</v>
      </c>
      <c r="O421" s="333">
        <v>0.8</v>
      </c>
      <c r="P421" s="328">
        <f t="shared" si="24"/>
        <v>14</v>
      </c>
      <c r="Q421" s="329">
        <v>10</v>
      </c>
      <c r="R421" s="330">
        <f t="shared" si="25"/>
        <v>0.7142857142857143</v>
      </c>
      <c r="S421" s="330">
        <f t="shared" si="26"/>
        <v>0.58823529411764708</v>
      </c>
      <c r="T421" s="331">
        <f t="shared" si="27"/>
        <v>1</v>
      </c>
      <c r="U421" s="178" t="s">
        <v>2095</v>
      </c>
    </row>
    <row r="422" spans="1:21" ht="165.75" x14ac:dyDescent="0.2">
      <c r="A422" s="227" t="s">
        <v>118</v>
      </c>
      <c r="B422" s="227" t="s">
        <v>1129</v>
      </c>
      <c r="C422" s="227" t="s">
        <v>662</v>
      </c>
      <c r="D422" s="227" t="s">
        <v>334</v>
      </c>
      <c r="E422" s="227" t="s">
        <v>180</v>
      </c>
      <c r="F422" s="227" t="s">
        <v>527</v>
      </c>
      <c r="G422" s="227" t="s">
        <v>1893</v>
      </c>
      <c r="H422" s="227" t="s">
        <v>533</v>
      </c>
      <c r="I422" s="227" t="s">
        <v>369</v>
      </c>
      <c r="J422" s="227" t="s">
        <v>425</v>
      </c>
      <c r="K422" s="241">
        <v>0.8</v>
      </c>
      <c r="L422" s="227"/>
      <c r="M422" s="325">
        <v>2022</v>
      </c>
      <c r="N422" s="332">
        <v>17</v>
      </c>
      <c r="O422" s="333">
        <v>0.8</v>
      </c>
      <c r="P422" s="328">
        <f t="shared" si="24"/>
        <v>14</v>
      </c>
      <c r="Q422" s="329">
        <v>10</v>
      </c>
      <c r="R422" s="330">
        <f t="shared" si="25"/>
        <v>0.7142857142857143</v>
      </c>
      <c r="S422" s="330">
        <f t="shared" si="26"/>
        <v>0.58823529411764708</v>
      </c>
      <c r="T422" s="331">
        <f t="shared" si="27"/>
        <v>1</v>
      </c>
      <c r="U422" s="178" t="s">
        <v>2095</v>
      </c>
    </row>
    <row r="423" spans="1:21" ht="102" x14ac:dyDescent="0.2">
      <c r="A423" s="227" t="s">
        <v>118</v>
      </c>
      <c r="B423" s="227" t="s">
        <v>1129</v>
      </c>
      <c r="C423" s="227" t="s">
        <v>662</v>
      </c>
      <c r="D423" s="227" t="s">
        <v>334</v>
      </c>
      <c r="E423" s="227" t="s">
        <v>180</v>
      </c>
      <c r="F423" s="227" t="s">
        <v>527</v>
      </c>
      <c r="G423" s="227" t="s">
        <v>1893</v>
      </c>
      <c r="H423" s="227" t="s">
        <v>534</v>
      </c>
      <c r="I423" s="227" t="s">
        <v>1911</v>
      </c>
      <c r="J423" s="227" t="s">
        <v>421</v>
      </c>
      <c r="K423" s="241">
        <v>1</v>
      </c>
      <c r="L423" s="227"/>
      <c r="M423" s="325">
        <v>2022</v>
      </c>
      <c r="N423" s="332">
        <v>52</v>
      </c>
      <c r="O423" s="333">
        <v>1</v>
      </c>
      <c r="P423" s="328">
        <f t="shared" si="24"/>
        <v>52</v>
      </c>
      <c r="Q423" s="329">
        <v>52</v>
      </c>
      <c r="R423" s="330">
        <f t="shared" si="25"/>
        <v>1</v>
      </c>
      <c r="S423" s="330">
        <f t="shared" si="26"/>
        <v>1</v>
      </c>
      <c r="T423" s="331">
        <f t="shared" si="27"/>
        <v>1</v>
      </c>
      <c r="U423" s="110"/>
    </row>
    <row r="424" spans="1:21" ht="102" x14ac:dyDescent="0.2">
      <c r="A424" s="227" t="s">
        <v>118</v>
      </c>
      <c r="B424" s="227" t="s">
        <v>1129</v>
      </c>
      <c r="C424" s="227" t="s">
        <v>662</v>
      </c>
      <c r="D424" s="227" t="s">
        <v>334</v>
      </c>
      <c r="E424" s="227" t="s">
        <v>180</v>
      </c>
      <c r="F424" s="227" t="s">
        <v>527</v>
      </c>
      <c r="G424" s="227" t="s">
        <v>1893</v>
      </c>
      <c r="H424" s="227" t="s">
        <v>535</v>
      </c>
      <c r="I424" s="227" t="s">
        <v>369</v>
      </c>
      <c r="J424" s="227" t="s">
        <v>425</v>
      </c>
      <c r="K424" s="241">
        <v>0</v>
      </c>
      <c r="L424" s="227" t="s">
        <v>1912</v>
      </c>
      <c r="M424" s="325">
        <v>2022</v>
      </c>
      <c r="N424" s="332">
        <v>17</v>
      </c>
      <c r="O424" s="333">
        <v>0</v>
      </c>
      <c r="P424" s="328">
        <f t="shared" si="24"/>
        <v>0</v>
      </c>
      <c r="Q424" s="329"/>
      <c r="R424" s="330" t="e">
        <f t="shared" si="25"/>
        <v>#DIV/0!</v>
      </c>
      <c r="S424" s="330">
        <f t="shared" si="26"/>
        <v>0</v>
      </c>
      <c r="T424" s="331" t="e">
        <f t="shared" si="27"/>
        <v>#DIV/0!</v>
      </c>
      <c r="U424" s="178" t="s">
        <v>2084</v>
      </c>
    </row>
    <row r="425" spans="1:21" ht="153" x14ac:dyDescent="0.2">
      <c r="A425" s="227" t="s">
        <v>118</v>
      </c>
      <c r="B425" s="227" t="s">
        <v>1129</v>
      </c>
      <c r="C425" s="227" t="s">
        <v>662</v>
      </c>
      <c r="D425" s="227" t="s">
        <v>334</v>
      </c>
      <c r="E425" s="227" t="s">
        <v>180</v>
      </c>
      <c r="F425" s="227" t="s">
        <v>527</v>
      </c>
      <c r="G425" s="227" t="s">
        <v>1893</v>
      </c>
      <c r="H425" s="227" t="s">
        <v>536</v>
      </c>
      <c r="I425" s="227" t="s">
        <v>367</v>
      </c>
      <c r="J425" s="227" t="s">
        <v>425</v>
      </c>
      <c r="K425" s="241">
        <v>0.8</v>
      </c>
      <c r="L425" s="227"/>
      <c r="M425" s="325">
        <v>2022</v>
      </c>
      <c r="N425" s="332">
        <v>17</v>
      </c>
      <c r="O425" s="333">
        <v>0.8</v>
      </c>
      <c r="P425" s="328">
        <f t="shared" si="24"/>
        <v>14</v>
      </c>
      <c r="Q425" s="329">
        <v>10</v>
      </c>
      <c r="R425" s="330">
        <f t="shared" si="25"/>
        <v>0.7142857142857143</v>
      </c>
      <c r="S425" s="330">
        <f t="shared" si="26"/>
        <v>0.58823529411764708</v>
      </c>
      <c r="T425" s="331">
        <f t="shared" si="27"/>
        <v>1</v>
      </c>
      <c r="U425" s="110" t="s">
        <v>2085</v>
      </c>
    </row>
    <row r="426" spans="1:21" ht="102" x14ac:dyDescent="0.2">
      <c r="A426" s="227" t="s">
        <v>118</v>
      </c>
      <c r="B426" s="227" t="s">
        <v>1129</v>
      </c>
      <c r="C426" s="227" t="s">
        <v>662</v>
      </c>
      <c r="D426" s="227" t="s">
        <v>334</v>
      </c>
      <c r="E426" s="227" t="s">
        <v>180</v>
      </c>
      <c r="F426" s="227" t="s">
        <v>527</v>
      </c>
      <c r="G426" s="227" t="s">
        <v>1893</v>
      </c>
      <c r="H426" s="227" t="s">
        <v>537</v>
      </c>
      <c r="I426" s="227" t="s">
        <v>369</v>
      </c>
      <c r="J426" s="227" t="s">
        <v>425</v>
      </c>
      <c r="K426" s="241">
        <v>0</v>
      </c>
      <c r="L426" s="227" t="s">
        <v>1912</v>
      </c>
      <c r="M426" s="325">
        <v>2022</v>
      </c>
      <c r="N426" s="332">
        <v>17</v>
      </c>
      <c r="O426" s="333"/>
      <c r="P426" s="328">
        <f t="shared" si="24"/>
        <v>0</v>
      </c>
      <c r="Q426" s="329"/>
      <c r="R426" s="330" t="e">
        <f t="shared" si="25"/>
        <v>#DIV/0!</v>
      </c>
      <c r="S426" s="330">
        <f t="shared" si="26"/>
        <v>0</v>
      </c>
      <c r="T426" s="331" t="e">
        <f t="shared" si="27"/>
        <v>#DIV/0!</v>
      </c>
      <c r="U426" s="178" t="s">
        <v>2084</v>
      </c>
    </row>
    <row r="427" spans="1:21" ht="102" x14ac:dyDescent="0.2">
      <c r="A427" s="227" t="s">
        <v>118</v>
      </c>
      <c r="B427" s="227" t="s">
        <v>1129</v>
      </c>
      <c r="C427" s="227" t="s">
        <v>662</v>
      </c>
      <c r="D427" s="227" t="s">
        <v>334</v>
      </c>
      <c r="E427" s="227" t="s">
        <v>180</v>
      </c>
      <c r="F427" s="227" t="s">
        <v>527</v>
      </c>
      <c r="G427" s="227" t="s">
        <v>1893</v>
      </c>
      <c r="H427" s="227" t="s">
        <v>538</v>
      </c>
      <c r="I427" s="227" t="s">
        <v>230</v>
      </c>
      <c r="J427" s="227" t="s">
        <v>421</v>
      </c>
      <c r="K427" s="241">
        <v>1</v>
      </c>
      <c r="L427" s="227" t="s">
        <v>1913</v>
      </c>
      <c r="M427" s="325">
        <v>2022</v>
      </c>
      <c r="N427" s="332">
        <v>52</v>
      </c>
      <c r="O427" s="333">
        <v>1</v>
      </c>
      <c r="P427" s="328">
        <f t="shared" si="24"/>
        <v>52</v>
      </c>
      <c r="Q427" s="329">
        <v>52</v>
      </c>
      <c r="R427" s="330">
        <f t="shared" si="25"/>
        <v>1</v>
      </c>
      <c r="S427" s="330">
        <f t="shared" si="26"/>
        <v>1</v>
      </c>
      <c r="T427" s="331">
        <f t="shared" si="27"/>
        <v>1</v>
      </c>
      <c r="U427" s="110"/>
    </row>
    <row r="428" spans="1:21" ht="102" x14ac:dyDescent="0.2">
      <c r="A428" s="227" t="s">
        <v>118</v>
      </c>
      <c r="B428" s="227" t="s">
        <v>1129</v>
      </c>
      <c r="C428" s="227" t="s">
        <v>662</v>
      </c>
      <c r="D428" s="227" t="s">
        <v>334</v>
      </c>
      <c r="E428" s="227" t="s">
        <v>180</v>
      </c>
      <c r="F428" s="227" t="s">
        <v>527</v>
      </c>
      <c r="G428" s="227" t="s">
        <v>1893</v>
      </c>
      <c r="H428" s="227" t="s">
        <v>539</v>
      </c>
      <c r="I428" s="227" t="s">
        <v>230</v>
      </c>
      <c r="J428" s="227" t="s">
        <v>421</v>
      </c>
      <c r="K428" s="241">
        <v>1</v>
      </c>
      <c r="L428" s="227" t="s">
        <v>1913</v>
      </c>
      <c r="M428" s="325">
        <v>2022</v>
      </c>
      <c r="N428" s="332">
        <v>52</v>
      </c>
      <c r="O428" s="333">
        <v>1</v>
      </c>
      <c r="P428" s="328">
        <f t="shared" si="24"/>
        <v>52</v>
      </c>
      <c r="Q428" s="329">
        <v>52</v>
      </c>
      <c r="R428" s="330">
        <f t="shared" si="25"/>
        <v>1</v>
      </c>
      <c r="S428" s="330">
        <f t="shared" si="26"/>
        <v>1</v>
      </c>
      <c r="T428" s="331">
        <f t="shared" si="27"/>
        <v>1</v>
      </c>
      <c r="U428" s="110"/>
    </row>
    <row r="429" spans="1:21" ht="102" x14ac:dyDescent="0.2">
      <c r="A429" s="227" t="s">
        <v>118</v>
      </c>
      <c r="B429" s="227" t="s">
        <v>1129</v>
      </c>
      <c r="C429" s="227" t="s">
        <v>662</v>
      </c>
      <c r="D429" s="227" t="s">
        <v>334</v>
      </c>
      <c r="E429" s="227" t="s">
        <v>180</v>
      </c>
      <c r="F429" s="227" t="s">
        <v>527</v>
      </c>
      <c r="G429" s="227" t="s">
        <v>1893</v>
      </c>
      <c r="H429" s="227" t="s">
        <v>540</v>
      </c>
      <c r="I429" s="227" t="s">
        <v>230</v>
      </c>
      <c r="J429" s="227" t="s">
        <v>421</v>
      </c>
      <c r="K429" s="241">
        <v>1</v>
      </c>
      <c r="L429" s="227" t="s">
        <v>1913</v>
      </c>
      <c r="M429" s="325">
        <v>2022</v>
      </c>
      <c r="N429" s="332">
        <v>52</v>
      </c>
      <c r="O429" s="333">
        <v>1</v>
      </c>
      <c r="P429" s="328">
        <f t="shared" si="24"/>
        <v>52</v>
      </c>
      <c r="Q429" s="329">
        <v>52</v>
      </c>
      <c r="R429" s="330">
        <f t="shared" si="25"/>
        <v>1</v>
      </c>
      <c r="S429" s="330">
        <f t="shared" si="26"/>
        <v>1</v>
      </c>
      <c r="T429" s="331">
        <f t="shared" si="27"/>
        <v>1</v>
      </c>
      <c r="U429" s="110"/>
    </row>
    <row r="430" spans="1:21" ht="102" x14ac:dyDescent="0.2">
      <c r="A430" s="227" t="s">
        <v>118</v>
      </c>
      <c r="B430" s="227" t="s">
        <v>1129</v>
      </c>
      <c r="C430" s="227" t="s">
        <v>662</v>
      </c>
      <c r="D430" s="227" t="s">
        <v>334</v>
      </c>
      <c r="E430" s="227" t="s">
        <v>180</v>
      </c>
      <c r="F430" s="227" t="s">
        <v>527</v>
      </c>
      <c r="G430" s="227" t="s">
        <v>1893</v>
      </c>
      <c r="H430" s="227" t="s">
        <v>501</v>
      </c>
      <c r="I430" s="227" t="s">
        <v>230</v>
      </c>
      <c r="J430" s="227" t="s">
        <v>421</v>
      </c>
      <c r="K430" s="241">
        <v>1</v>
      </c>
      <c r="L430" s="227" t="s">
        <v>1913</v>
      </c>
      <c r="M430" s="325">
        <v>2022</v>
      </c>
      <c r="N430" s="332">
        <v>52</v>
      </c>
      <c r="O430" s="333">
        <v>1</v>
      </c>
      <c r="P430" s="328">
        <f t="shared" si="24"/>
        <v>52</v>
      </c>
      <c r="Q430" s="329">
        <v>52</v>
      </c>
      <c r="R430" s="330">
        <f t="shared" si="25"/>
        <v>1</v>
      </c>
      <c r="S430" s="330">
        <f t="shared" si="26"/>
        <v>1</v>
      </c>
      <c r="T430" s="331">
        <f t="shared" si="27"/>
        <v>1</v>
      </c>
      <c r="U430" s="110"/>
    </row>
    <row r="431" spans="1:21" ht="102" x14ac:dyDescent="0.2">
      <c r="A431" s="227" t="s">
        <v>118</v>
      </c>
      <c r="B431" s="227" t="s">
        <v>1129</v>
      </c>
      <c r="C431" s="227" t="s">
        <v>662</v>
      </c>
      <c r="D431" s="227" t="s">
        <v>334</v>
      </c>
      <c r="E431" s="227" t="s">
        <v>180</v>
      </c>
      <c r="F431" s="227" t="s">
        <v>527</v>
      </c>
      <c r="G431" s="227" t="s">
        <v>1893</v>
      </c>
      <c r="H431" s="227" t="s">
        <v>541</v>
      </c>
      <c r="I431" s="227" t="s">
        <v>230</v>
      </c>
      <c r="J431" s="227" t="s">
        <v>421</v>
      </c>
      <c r="K431" s="241">
        <v>1</v>
      </c>
      <c r="L431" s="227" t="s">
        <v>1914</v>
      </c>
      <c r="M431" s="325">
        <v>2022</v>
      </c>
      <c r="N431" s="332">
        <v>52</v>
      </c>
      <c r="O431" s="333">
        <v>1</v>
      </c>
      <c r="P431" s="328">
        <f t="shared" si="24"/>
        <v>52</v>
      </c>
      <c r="Q431" s="329">
        <v>52</v>
      </c>
      <c r="R431" s="330">
        <f t="shared" si="25"/>
        <v>1</v>
      </c>
      <c r="S431" s="330">
        <f t="shared" si="26"/>
        <v>1</v>
      </c>
      <c r="T431" s="331">
        <f t="shared" si="27"/>
        <v>1</v>
      </c>
      <c r="U431" s="110"/>
    </row>
    <row r="432" spans="1:21" ht="165.75" x14ac:dyDescent="0.2">
      <c r="A432" s="227" t="s">
        <v>118</v>
      </c>
      <c r="B432" s="227" t="s">
        <v>1129</v>
      </c>
      <c r="C432" s="227" t="s">
        <v>662</v>
      </c>
      <c r="D432" s="227" t="s">
        <v>334</v>
      </c>
      <c r="E432" s="227" t="s">
        <v>180</v>
      </c>
      <c r="F432" s="227" t="s">
        <v>527</v>
      </c>
      <c r="G432" s="227" t="s">
        <v>1893</v>
      </c>
      <c r="H432" s="227" t="s">
        <v>542</v>
      </c>
      <c r="I432" s="227" t="s">
        <v>369</v>
      </c>
      <c r="J432" s="227" t="s">
        <v>425</v>
      </c>
      <c r="K432" s="241">
        <v>0.8</v>
      </c>
      <c r="L432" s="227"/>
      <c r="M432" s="325">
        <v>2022</v>
      </c>
      <c r="N432" s="332">
        <v>17</v>
      </c>
      <c r="O432" s="333">
        <v>0.8</v>
      </c>
      <c r="P432" s="328">
        <f t="shared" si="24"/>
        <v>14</v>
      </c>
      <c r="Q432" s="329">
        <v>10</v>
      </c>
      <c r="R432" s="330">
        <f t="shared" si="25"/>
        <v>0.7142857142857143</v>
      </c>
      <c r="S432" s="330">
        <f t="shared" si="26"/>
        <v>0.58823529411764708</v>
      </c>
      <c r="T432" s="331">
        <f t="shared" si="27"/>
        <v>1</v>
      </c>
      <c r="U432" s="178" t="s">
        <v>2095</v>
      </c>
    </row>
    <row r="433" spans="1:21" ht="165.75" x14ac:dyDescent="0.2">
      <c r="A433" s="227" t="s">
        <v>118</v>
      </c>
      <c r="B433" s="227" t="s">
        <v>1129</v>
      </c>
      <c r="C433" s="227" t="s">
        <v>662</v>
      </c>
      <c r="D433" s="227" t="s">
        <v>334</v>
      </c>
      <c r="E433" s="227" t="s">
        <v>180</v>
      </c>
      <c r="F433" s="227" t="s">
        <v>527</v>
      </c>
      <c r="G433" s="227" t="s">
        <v>1893</v>
      </c>
      <c r="H433" s="227" t="s">
        <v>543</v>
      </c>
      <c r="I433" s="227" t="s">
        <v>369</v>
      </c>
      <c r="J433" s="227" t="s">
        <v>425</v>
      </c>
      <c r="K433" s="241">
        <v>0.8</v>
      </c>
      <c r="L433" s="227"/>
      <c r="M433" s="325">
        <v>2022</v>
      </c>
      <c r="N433" s="332">
        <v>17</v>
      </c>
      <c r="O433" s="333">
        <v>0.8</v>
      </c>
      <c r="P433" s="328">
        <f t="shared" si="24"/>
        <v>14</v>
      </c>
      <c r="Q433" s="329">
        <v>10</v>
      </c>
      <c r="R433" s="330">
        <f t="shared" si="25"/>
        <v>0.7142857142857143</v>
      </c>
      <c r="S433" s="330">
        <f t="shared" si="26"/>
        <v>0.58823529411764708</v>
      </c>
      <c r="T433" s="331">
        <f t="shared" si="27"/>
        <v>1</v>
      </c>
      <c r="U433" s="178" t="s">
        <v>2095</v>
      </c>
    </row>
    <row r="434" spans="1:21" ht="165.75" x14ac:dyDescent="0.2">
      <c r="A434" s="227" t="s">
        <v>118</v>
      </c>
      <c r="B434" s="227" t="s">
        <v>1129</v>
      </c>
      <c r="C434" s="227" t="s">
        <v>662</v>
      </c>
      <c r="D434" s="227" t="s">
        <v>334</v>
      </c>
      <c r="E434" s="227" t="s">
        <v>180</v>
      </c>
      <c r="F434" s="227" t="s">
        <v>527</v>
      </c>
      <c r="G434" s="227" t="s">
        <v>1893</v>
      </c>
      <c r="H434" s="227" t="s">
        <v>544</v>
      </c>
      <c r="I434" s="227" t="s">
        <v>369</v>
      </c>
      <c r="J434" s="227" t="s">
        <v>425</v>
      </c>
      <c r="K434" s="241">
        <v>0.8</v>
      </c>
      <c r="L434" s="227"/>
      <c r="M434" s="325">
        <v>2022</v>
      </c>
      <c r="N434" s="332">
        <v>17</v>
      </c>
      <c r="O434" s="333">
        <v>0.8</v>
      </c>
      <c r="P434" s="328">
        <f t="shared" si="24"/>
        <v>14</v>
      </c>
      <c r="Q434" s="329">
        <v>10</v>
      </c>
      <c r="R434" s="330">
        <f t="shared" si="25"/>
        <v>0.7142857142857143</v>
      </c>
      <c r="S434" s="330">
        <f t="shared" si="26"/>
        <v>0.58823529411764708</v>
      </c>
      <c r="T434" s="331">
        <f t="shared" si="27"/>
        <v>1</v>
      </c>
      <c r="U434" s="178" t="s">
        <v>2095</v>
      </c>
    </row>
    <row r="435" spans="1:21" ht="165.75" x14ac:dyDescent="0.2">
      <c r="A435" s="227" t="s">
        <v>118</v>
      </c>
      <c r="B435" s="227" t="s">
        <v>1129</v>
      </c>
      <c r="C435" s="227" t="s">
        <v>662</v>
      </c>
      <c r="D435" s="227" t="s">
        <v>334</v>
      </c>
      <c r="E435" s="227" t="s">
        <v>180</v>
      </c>
      <c r="F435" s="227" t="s">
        <v>527</v>
      </c>
      <c r="G435" s="227" t="s">
        <v>1893</v>
      </c>
      <c r="H435" s="227" t="s">
        <v>545</v>
      </c>
      <c r="I435" s="227" t="s">
        <v>369</v>
      </c>
      <c r="J435" s="227" t="s">
        <v>425</v>
      </c>
      <c r="K435" s="241">
        <v>0.8</v>
      </c>
      <c r="L435" s="227"/>
      <c r="M435" s="325">
        <v>2022</v>
      </c>
      <c r="N435" s="332">
        <v>17</v>
      </c>
      <c r="O435" s="333">
        <v>0.8</v>
      </c>
      <c r="P435" s="328">
        <f t="shared" si="24"/>
        <v>14</v>
      </c>
      <c r="Q435" s="329">
        <v>10</v>
      </c>
      <c r="R435" s="330">
        <f t="shared" si="25"/>
        <v>0.7142857142857143</v>
      </c>
      <c r="S435" s="330">
        <f t="shared" si="26"/>
        <v>0.58823529411764708</v>
      </c>
      <c r="T435" s="331">
        <f t="shared" si="27"/>
        <v>1</v>
      </c>
      <c r="U435" s="178" t="s">
        <v>2095</v>
      </c>
    </row>
    <row r="436" spans="1:21" ht="165.75" x14ac:dyDescent="0.2">
      <c r="A436" s="227" t="s">
        <v>118</v>
      </c>
      <c r="B436" s="227" t="s">
        <v>1129</v>
      </c>
      <c r="C436" s="227" t="s">
        <v>662</v>
      </c>
      <c r="D436" s="227" t="s">
        <v>334</v>
      </c>
      <c r="E436" s="227" t="s">
        <v>180</v>
      </c>
      <c r="F436" s="227" t="s">
        <v>527</v>
      </c>
      <c r="G436" s="227" t="s">
        <v>1893</v>
      </c>
      <c r="H436" s="227" t="s">
        <v>546</v>
      </c>
      <c r="I436" s="227" t="s">
        <v>369</v>
      </c>
      <c r="J436" s="227" t="s">
        <v>425</v>
      </c>
      <c r="K436" s="241">
        <v>0.8</v>
      </c>
      <c r="L436" s="227"/>
      <c r="M436" s="325">
        <v>2022</v>
      </c>
      <c r="N436" s="332">
        <v>17</v>
      </c>
      <c r="O436" s="333">
        <v>0.8</v>
      </c>
      <c r="P436" s="328">
        <f t="shared" si="24"/>
        <v>14</v>
      </c>
      <c r="Q436" s="329">
        <v>10</v>
      </c>
      <c r="R436" s="330">
        <f t="shared" si="25"/>
        <v>0.7142857142857143</v>
      </c>
      <c r="S436" s="330">
        <f t="shared" si="26"/>
        <v>0.58823529411764708</v>
      </c>
      <c r="T436" s="331">
        <f t="shared" si="27"/>
        <v>1</v>
      </c>
      <c r="U436" s="178" t="s">
        <v>2095</v>
      </c>
    </row>
    <row r="437" spans="1:21" ht="165.75" x14ac:dyDescent="0.2">
      <c r="A437" s="227" t="s">
        <v>118</v>
      </c>
      <c r="B437" s="227" t="s">
        <v>1129</v>
      </c>
      <c r="C437" s="227" t="s">
        <v>662</v>
      </c>
      <c r="D437" s="227" t="s">
        <v>334</v>
      </c>
      <c r="E437" s="227" t="s">
        <v>180</v>
      </c>
      <c r="F437" s="227" t="s">
        <v>527</v>
      </c>
      <c r="G437" s="227" t="s">
        <v>1893</v>
      </c>
      <c r="H437" s="227" t="s">
        <v>547</v>
      </c>
      <c r="I437" s="227" t="s">
        <v>369</v>
      </c>
      <c r="J437" s="227" t="s">
        <v>425</v>
      </c>
      <c r="K437" s="241">
        <v>0.8</v>
      </c>
      <c r="L437" s="227"/>
      <c r="M437" s="325">
        <v>2022</v>
      </c>
      <c r="N437" s="332">
        <v>17</v>
      </c>
      <c r="O437" s="333">
        <v>0.8</v>
      </c>
      <c r="P437" s="328">
        <f t="shared" si="24"/>
        <v>14</v>
      </c>
      <c r="Q437" s="329">
        <v>10</v>
      </c>
      <c r="R437" s="330">
        <f t="shared" si="25"/>
        <v>0.7142857142857143</v>
      </c>
      <c r="S437" s="330">
        <f t="shared" si="26"/>
        <v>0.58823529411764708</v>
      </c>
      <c r="T437" s="331">
        <f t="shared" si="27"/>
        <v>1</v>
      </c>
      <c r="U437" s="178" t="s">
        <v>2095</v>
      </c>
    </row>
    <row r="438" spans="1:21" ht="102" x14ac:dyDescent="0.2">
      <c r="A438" s="227" t="s">
        <v>118</v>
      </c>
      <c r="B438" s="227" t="s">
        <v>1129</v>
      </c>
      <c r="C438" s="227" t="s">
        <v>662</v>
      </c>
      <c r="D438" s="227" t="s">
        <v>334</v>
      </c>
      <c r="E438" s="227" t="s">
        <v>180</v>
      </c>
      <c r="F438" s="227" t="s">
        <v>527</v>
      </c>
      <c r="G438" s="227" t="s">
        <v>1893</v>
      </c>
      <c r="H438" s="227" t="s">
        <v>548</v>
      </c>
      <c r="I438" s="227" t="s">
        <v>230</v>
      </c>
      <c r="J438" s="227" t="s">
        <v>421</v>
      </c>
      <c r="K438" s="241">
        <v>1</v>
      </c>
      <c r="L438" s="227" t="s">
        <v>1914</v>
      </c>
      <c r="M438" s="325">
        <v>2022</v>
      </c>
      <c r="N438" s="332">
        <v>52</v>
      </c>
      <c r="O438" s="333">
        <v>1</v>
      </c>
      <c r="P438" s="328">
        <f t="shared" si="24"/>
        <v>52</v>
      </c>
      <c r="Q438" s="329">
        <v>52</v>
      </c>
      <c r="R438" s="330">
        <f t="shared" si="25"/>
        <v>1</v>
      </c>
      <c r="S438" s="330">
        <f t="shared" si="26"/>
        <v>1</v>
      </c>
      <c r="T438" s="331">
        <f t="shared" si="27"/>
        <v>1</v>
      </c>
      <c r="U438" s="110"/>
    </row>
    <row r="439" spans="1:21" ht="165.75" x14ac:dyDescent="0.2">
      <c r="A439" s="227" t="s">
        <v>118</v>
      </c>
      <c r="B439" s="227" t="s">
        <v>1129</v>
      </c>
      <c r="C439" s="227" t="s">
        <v>662</v>
      </c>
      <c r="D439" s="227" t="s">
        <v>334</v>
      </c>
      <c r="E439" s="227" t="s">
        <v>180</v>
      </c>
      <c r="F439" s="227" t="s">
        <v>527</v>
      </c>
      <c r="G439" s="227" t="s">
        <v>1893</v>
      </c>
      <c r="H439" s="227" t="s">
        <v>549</v>
      </c>
      <c r="I439" s="227" t="s">
        <v>369</v>
      </c>
      <c r="J439" s="227" t="s">
        <v>425</v>
      </c>
      <c r="K439" s="241">
        <v>0.8</v>
      </c>
      <c r="L439" s="227"/>
      <c r="M439" s="325">
        <v>2022</v>
      </c>
      <c r="N439" s="332">
        <v>17</v>
      </c>
      <c r="O439" s="333">
        <v>0.8</v>
      </c>
      <c r="P439" s="328">
        <f t="shared" si="24"/>
        <v>14</v>
      </c>
      <c r="Q439" s="329">
        <v>10</v>
      </c>
      <c r="R439" s="330">
        <f t="shared" si="25"/>
        <v>0.7142857142857143</v>
      </c>
      <c r="S439" s="330">
        <f t="shared" si="26"/>
        <v>0.58823529411764708</v>
      </c>
      <c r="T439" s="331">
        <f t="shared" si="27"/>
        <v>1</v>
      </c>
      <c r="U439" s="178" t="s">
        <v>2095</v>
      </c>
    </row>
    <row r="440" spans="1:21" ht="153" x14ac:dyDescent="0.2">
      <c r="A440" s="227" t="s">
        <v>118</v>
      </c>
      <c r="B440" s="227" t="s">
        <v>1129</v>
      </c>
      <c r="C440" s="227" t="s">
        <v>662</v>
      </c>
      <c r="D440" s="227" t="s">
        <v>334</v>
      </c>
      <c r="E440" s="227" t="s">
        <v>180</v>
      </c>
      <c r="F440" s="227" t="s">
        <v>527</v>
      </c>
      <c r="G440" s="227" t="s">
        <v>1893</v>
      </c>
      <c r="H440" s="227" t="s">
        <v>581</v>
      </c>
      <c r="I440" s="227" t="s">
        <v>367</v>
      </c>
      <c r="J440" s="227" t="s">
        <v>425</v>
      </c>
      <c r="K440" s="241">
        <v>0.8</v>
      </c>
      <c r="L440" s="227"/>
      <c r="M440" s="325">
        <v>2022</v>
      </c>
      <c r="N440" s="332">
        <v>17</v>
      </c>
      <c r="O440" s="333">
        <v>0.8</v>
      </c>
      <c r="P440" s="328">
        <f t="shared" si="24"/>
        <v>14</v>
      </c>
      <c r="Q440" s="329">
        <v>10</v>
      </c>
      <c r="R440" s="330">
        <f t="shared" si="25"/>
        <v>0.7142857142857143</v>
      </c>
      <c r="S440" s="330">
        <f t="shared" si="26"/>
        <v>0.58823529411764708</v>
      </c>
      <c r="T440" s="331">
        <f t="shared" si="27"/>
        <v>1</v>
      </c>
      <c r="U440" s="110" t="s">
        <v>2085</v>
      </c>
    </row>
    <row r="441" spans="1:21" ht="102" x14ac:dyDescent="0.2">
      <c r="A441" s="227" t="s">
        <v>118</v>
      </c>
      <c r="B441" s="227" t="s">
        <v>1129</v>
      </c>
      <c r="C441" s="227" t="s">
        <v>662</v>
      </c>
      <c r="D441" s="227" t="s">
        <v>334</v>
      </c>
      <c r="E441" s="227" t="s">
        <v>180</v>
      </c>
      <c r="F441" s="227" t="s">
        <v>527</v>
      </c>
      <c r="G441" s="227" t="s">
        <v>1893</v>
      </c>
      <c r="H441" s="227" t="s">
        <v>552</v>
      </c>
      <c r="I441" s="227" t="s">
        <v>230</v>
      </c>
      <c r="J441" s="227" t="s">
        <v>421</v>
      </c>
      <c r="K441" s="241">
        <v>1</v>
      </c>
      <c r="L441" s="227" t="s">
        <v>1913</v>
      </c>
      <c r="M441" s="325">
        <v>2022</v>
      </c>
      <c r="N441" s="332">
        <v>52</v>
      </c>
      <c r="O441" s="333">
        <v>1</v>
      </c>
      <c r="P441" s="328">
        <f t="shared" si="24"/>
        <v>52</v>
      </c>
      <c r="Q441" s="329">
        <v>52</v>
      </c>
      <c r="R441" s="330">
        <f t="shared" si="25"/>
        <v>1</v>
      </c>
      <c r="S441" s="330">
        <f t="shared" si="26"/>
        <v>1</v>
      </c>
      <c r="T441" s="331">
        <f t="shared" si="27"/>
        <v>1</v>
      </c>
      <c r="U441" s="110"/>
    </row>
    <row r="442" spans="1:21" ht="102" x14ac:dyDescent="0.2">
      <c r="A442" s="227" t="s">
        <v>118</v>
      </c>
      <c r="B442" s="227" t="s">
        <v>1129</v>
      </c>
      <c r="C442" s="227" t="s">
        <v>662</v>
      </c>
      <c r="D442" s="227" t="s">
        <v>334</v>
      </c>
      <c r="E442" s="227" t="s">
        <v>180</v>
      </c>
      <c r="F442" s="227" t="s">
        <v>527</v>
      </c>
      <c r="G442" s="227" t="s">
        <v>1893</v>
      </c>
      <c r="H442" s="227" t="s">
        <v>553</v>
      </c>
      <c r="I442" s="227" t="s">
        <v>230</v>
      </c>
      <c r="J442" s="227" t="s">
        <v>421</v>
      </c>
      <c r="K442" s="241">
        <v>1</v>
      </c>
      <c r="L442" s="227" t="s">
        <v>1913</v>
      </c>
      <c r="M442" s="325">
        <v>2022</v>
      </c>
      <c r="N442" s="332">
        <v>52</v>
      </c>
      <c r="O442" s="333">
        <v>1</v>
      </c>
      <c r="P442" s="328">
        <f t="shared" si="24"/>
        <v>52</v>
      </c>
      <c r="Q442" s="329">
        <v>52</v>
      </c>
      <c r="R442" s="330">
        <f t="shared" si="25"/>
        <v>1</v>
      </c>
      <c r="S442" s="330">
        <f t="shared" si="26"/>
        <v>1</v>
      </c>
      <c r="T442" s="331">
        <f t="shared" si="27"/>
        <v>1</v>
      </c>
      <c r="U442" s="110"/>
    </row>
    <row r="443" spans="1:21" ht="165.75" x14ac:dyDescent="0.2">
      <c r="A443" s="227" t="s">
        <v>118</v>
      </c>
      <c r="B443" s="227" t="s">
        <v>1129</v>
      </c>
      <c r="C443" s="227" t="s">
        <v>662</v>
      </c>
      <c r="D443" s="227" t="s">
        <v>334</v>
      </c>
      <c r="E443" s="227" t="s">
        <v>180</v>
      </c>
      <c r="F443" s="227" t="s">
        <v>527</v>
      </c>
      <c r="G443" s="227" t="s">
        <v>1893</v>
      </c>
      <c r="H443" s="227" t="s">
        <v>554</v>
      </c>
      <c r="I443" s="227" t="s">
        <v>369</v>
      </c>
      <c r="J443" s="227" t="s">
        <v>425</v>
      </c>
      <c r="K443" s="241">
        <v>0.8</v>
      </c>
      <c r="L443" s="227"/>
      <c r="M443" s="325">
        <v>2022</v>
      </c>
      <c r="N443" s="332">
        <v>17</v>
      </c>
      <c r="O443" s="333">
        <v>0.8</v>
      </c>
      <c r="P443" s="328">
        <f t="shared" si="24"/>
        <v>14</v>
      </c>
      <c r="Q443" s="329">
        <v>10</v>
      </c>
      <c r="R443" s="330">
        <f t="shared" si="25"/>
        <v>0.7142857142857143</v>
      </c>
      <c r="S443" s="330">
        <f t="shared" si="26"/>
        <v>0.58823529411764708</v>
      </c>
      <c r="T443" s="331">
        <f t="shared" si="27"/>
        <v>1</v>
      </c>
      <c r="U443" s="178" t="s">
        <v>2095</v>
      </c>
    </row>
    <row r="444" spans="1:21" ht="165.75" x14ac:dyDescent="0.2">
      <c r="A444" s="227" t="s">
        <v>118</v>
      </c>
      <c r="B444" s="227" t="s">
        <v>1129</v>
      </c>
      <c r="C444" s="227" t="s">
        <v>662</v>
      </c>
      <c r="D444" s="227" t="s">
        <v>334</v>
      </c>
      <c r="E444" s="227" t="s">
        <v>180</v>
      </c>
      <c r="F444" s="227" t="s">
        <v>560</v>
      </c>
      <c r="G444" s="227" t="s">
        <v>1893</v>
      </c>
      <c r="H444" s="227" t="s">
        <v>566</v>
      </c>
      <c r="I444" s="227" t="s">
        <v>369</v>
      </c>
      <c r="J444" s="227" t="s">
        <v>425</v>
      </c>
      <c r="K444" s="241">
        <v>0.8</v>
      </c>
      <c r="L444" s="227"/>
      <c r="M444" s="325">
        <v>2022</v>
      </c>
      <c r="N444" s="332">
        <v>17</v>
      </c>
      <c r="O444" s="333">
        <v>0.8</v>
      </c>
      <c r="P444" s="328">
        <f t="shared" si="24"/>
        <v>14</v>
      </c>
      <c r="Q444" s="329">
        <v>10</v>
      </c>
      <c r="R444" s="330">
        <f t="shared" si="25"/>
        <v>0.7142857142857143</v>
      </c>
      <c r="S444" s="330">
        <f t="shared" si="26"/>
        <v>0.58823529411764708</v>
      </c>
      <c r="T444" s="331">
        <f t="shared" si="27"/>
        <v>1</v>
      </c>
      <c r="U444" s="178" t="s">
        <v>2095</v>
      </c>
    </row>
    <row r="445" spans="1:21" ht="153" x14ac:dyDescent="0.2">
      <c r="A445" s="227" t="s">
        <v>118</v>
      </c>
      <c r="B445" s="227" t="s">
        <v>1129</v>
      </c>
      <c r="C445" s="227" t="s">
        <v>662</v>
      </c>
      <c r="D445" s="227" t="s">
        <v>334</v>
      </c>
      <c r="E445" s="227" t="s">
        <v>180</v>
      </c>
      <c r="F445" s="227" t="s">
        <v>527</v>
      </c>
      <c r="G445" s="227" t="s">
        <v>1893</v>
      </c>
      <c r="H445" s="227" t="s">
        <v>555</v>
      </c>
      <c r="I445" s="227" t="s">
        <v>367</v>
      </c>
      <c r="J445" s="227" t="s">
        <v>425</v>
      </c>
      <c r="K445" s="241">
        <v>0.8</v>
      </c>
      <c r="L445" s="227"/>
      <c r="M445" s="325">
        <v>2022</v>
      </c>
      <c r="N445" s="332">
        <v>17</v>
      </c>
      <c r="O445" s="333">
        <v>0.8</v>
      </c>
      <c r="P445" s="328">
        <f t="shared" si="24"/>
        <v>14</v>
      </c>
      <c r="Q445" s="329">
        <v>10</v>
      </c>
      <c r="R445" s="330">
        <f t="shared" si="25"/>
        <v>0.7142857142857143</v>
      </c>
      <c r="S445" s="330">
        <f t="shared" si="26"/>
        <v>0.58823529411764708</v>
      </c>
      <c r="T445" s="331">
        <f t="shared" si="27"/>
        <v>1</v>
      </c>
      <c r="U445" s="110" t="s">
        <v>2085</v>
      </c>
    </row>
    <row r="446" spans="1:21" ht="102" x14ac:dyDescent="0.2">
      <c r="A446" s="227" t="s">
        <v>118</v>
      </c>
      <c r="B446" s="227" t="s">
        <v>1129</v>
      </c>
      <c r="C446" s="227" t="s">
        <v>662</v>
      </c>
      <c r="D446" s="227" t="s">
        <v>334</v>
      </c>
      <c r="E446" s="227" t="s">
        <v>180</v>
      </c>
      <c r="F446" s="227" t="s">
        <v>527</v>
      </c>
      <c r="G446" s="227" t="s">
        <v>1893</v>
      </c>
      <c r="H446" s="227" t="s">
        <v>1915</v>
      </c>
      <c r="I446" s="227" t="s">
        <v>367</v>
      </c>
      <c r="J446" s="227" t="s">
        <v>425</v>
      </c>
      <c r="K446" s="241">
        <v>0.8</v>
      </c>
      <c r="L446" s="227"/>
      <c r="M446" s="325">
        <v>2022</v>
      </c>
      <c r="N446" s="332">
        <v>17</v>
      </c>
      <c r="O446" s="333">
        <v>0</v>
      </c>
      <c r="P446" s="328">
        <f t="shared" si="24"/>
        <v>0</v>
      </c>
      <c r="Q446" s="329"/>
      <c r="R446" s="330" t="e">
        <f t="shared" si="25"/>
        <v>#DIV/0!</v>
      </c>
      <c r="S446" s="330">
        <f t="shared" si="26"/>
        <v>0</v>
      </c>
      <c r="T446" s="331">
        <f t="shared" si="27"/>
        <v>0</v>
      </c>
      <c r="U446" s="178" t="s">
        <v>2084</v>
      </c>
    </row>
    <row r="447" spans="1:21" ht="165.75" x14ac:dyDescent="0.2">
      <c r="A447" s="227" t="s">
        <v>118</v>
      </c>
      <c r="B447" s="227" t="s">
        <v>1129</v>
      </c>
      <c r="C447" s="227" t="s">
        <v>662</v>
      </c>
      <c r="D447" s="227" t="s">
        <v>334</v>
      </c>
      <c r="E447" s="227" t="s">
        <v>180</v>
      </c>
      <c r="F447" s="227" t="s">
        <v>527</v>
      </c>
      <c r="G447" s="227" t="s">
        <v>1893</v>
      </c>
      <c r="H447" s="227" t="s">
        <v>557</v>
      </c>
      <c r="I447" s="227" t="s">
        <v>369</v>
      </c>
      <c r="J447" s="227" t="s">
        <v>425</v>
      </c>
      <c r="K447" s="241">
        <v>0.8</v>
      </c>
      <c r="L447" s="227"/>
      <c r="M447" s="325">
        <v>2022</v>
      </c>
      <c r="N447" s="332">
        <v>17</v>
      </c>
      <c r="O447" s="333">
        <v>0.8</v>
      </c>
      <c r="P447" s="328">
        <f t="shared" si="24"/>
        <v>14</v>
      </c>
      <c r="Q447" s="329">
        <v>10</v>
      </c>
      <c r="R447" s="330">
        <f t="shared" si="25"/>
        <v>0.7142857142857143</v>
      </c>
      <c r="S447" s="330">
        <f t="shared" si="26"/>
        <v>0.58823529411764708</v>
      </c>
      <c r="T447" s="331">
        <f t="shared" si="27"/>
        <v>1</v>
      </c>
      <c r="U447" s="178" t="s">
        <v>2095</v>
      </c>
    </row>
    <row r="448" spans="1:21" ht="127.5" x14ac:dyDescent="0.2">
      <c r="A448" s="227" t="s">
        <v>118</v>
      </c>
      <c r="B448" s="227" t="s">
        <v>1129</v>
      </c>
      <c r="C448" s="227" t="s">
        <v>662</v>
      </c>
      <c r="D448" s="227" t="s">
        <v>334</v>
      </c>
      <c r="E448" s="227" t="s">
        <v>180</v>
      </c>
      <c r="F448" s="227" t="s">
        <v>527</v>
      </c>
      <c r="G448" s="227" t="s">
        <v>1900</v>
      </c>
      <c r="H448" s="227" t="s">
        <v>526</v>
      </c>
      <c r="I448" s="227" t="s">
        <v>367</v>
      </c>
      <c r="J448" s="227" t="s">
        <v>425</v>
      </c>
      <c r="K448" s="241">
        <v>0.13</v>
      </c>
      <c r="L448" s="227"/>
      <c r="M448" s="325">
        <v>2022</v>
      </c>
      <c r="N448" s="332">
        <v>6</v>
      </c>
      <c r="O448" s="333">
        <v>0.13</v>
      </c>
      <c r="P448" s="328">
        <f t="shared" si="24"/>
        <v>1</v>
      </c>
      <c r="Q448" s="329">
        <v>3</v>
      </c>
      <c r="R448" s="330">
        <f t="shared" si="25"/>
        <v>3</v>
      </c>
      <c r="S448" s="330">
        <f t="shared" si="26"/>
        <v>0.5</v>
      </c>
      <c r="T448" s="331">
        <f t="shared" si="27"/>
        <v>1</v>
      </c>
      <c r="U448" s="163" t="s">
        <v>2083</v>
      </c>
    </row>
    <row r="449" spans="1:21" ht="102" x14ac:dyDescent="0.2">
      <c r="A449" s="227" t="s">
        <v>118</v>
      </c>
      <c r="B449" s="227" t="s">
        <v>1129</v>
      </c>
      <c r="C449" s="227" t="s">
        <v>662</v>
      </c>
      <c r="D449" s="227" t="s">
        <v>334</v>
      </c>
      <c r="E449" s="227" t="s">
        <v>180</v>
      </c>
      <c r="F449" s="227" t="s">
        <v>527</v>
      </c>
      <c r="G449" s="227" t="s">
        <v>1900</v>
      </c>
      <c r="H449" s="227" t="s">
        <v>506</v>
      </c>
      <c r="I449" s="227" t="s">
        <v>1332</v>
      </c>
      <c r="J449" s="227" t="s">
        <v>421</v>
      </c>
      <c r="K449" s="241">
        <v>1</v>
      </c>
      <c r="L449" s="227"/>
      <c r="M449" s="325">
        <v>2022</v>
      </c>
      <c r="N449" s="332">
        <v>6</v>
      </c>
      <c r="O449" s="333">
        <v>1</v>
      </c>
      <c r="P449" s="328">
        <f t="shared" si="24"/>
        <v>6</v>
      </c>
      <c r="Q449" s="329">
        <v>6</v>
      </c>
      <c r="R449" s="330">
        <f t="shared" si="25"/>
        <v>1</v>
      </c>
      <c r="S449" s="330">
        <f t="shared" si="26"/>
        <v>1</v>
      </c>
      <c r="T449" s="331">
        <f t="shared" si="27"/>
        <v>1</v>
      </c>
      <c r="U449" s="110"/>
    </row>
    <row r="450" spans="1:21" ht="127.5" x14ac:dyDescent="0.2">
      <c r="A450" s="227" t="s">
        <v>118</v>
      </c>
      <c r="B450" s="227" t="s">
        <v>1129</v>
      </c>
      <c r="C450" s="227" t="s">
        <v>662</v>
      </c>
      <c r="D450" s="227" t="s">
        <v>334</v>
      </c>
      <c r="E450" s="227" t="s">
        <v>180</v>
      </c>
      <c r="F450" s="227" t="s">
        <v>560</v>
      </c>
      <c r="G450" s="227" t="s">
        <v>1900</v>
      </c>
      <c r="H450" s="227" t="s">
        <v>559</v>
      </c>
      <c r="I450" s="227" t="s">
        <v>369</v>
      </c>
      <c r="J450" s="227" t="s">
        <v>425</v>
      </c>
      <c r="K450" s="241">
        <v>0.13</v>
      </c>
      <c r="L450" s="227"/>
      <c r="M450" s="325">
        <v>2022</v>
      </c>
      <c r="N450" s="332">
        <v>6</v>
      </c>
      <c r="O450" s="333">
        <v>0.13</v>
      </c>
      <c r="P450" s="328">
        <f t="shared" si="24"/>
        <v>1</v>
      </c>
      <c r="Q450" s="329">
        <v>3</v>
      </c>
      <c r="R450" s="330">
        <f t="shared" si="25"/>
        <v>3</v>
      </c>
      <c r="S450" s="330">
        <f t="shared" si="26"/>
        <v>0.5</v>
      </c>
      <c r="T450" s="331">
        <f t="shared" si="27"/>
        <v>1</v>
      </c>
      <c r="U450" s="178" t="s">
        <v>2083</v>
      </c>
    </row>
    <row r="451" spans="1:21" ht="127.5" x14ac:dyDescent="0.2">
      <c r="A451" s="227" t="s">
        <v>118</v>
      </c>
      <c r="B451" s="227" t="s">
        <v>1129</v>
      </c>
      <c r="C451" s="227" t="s">
        <v>662</v>
      </c>
      <c r="D451" s="227" t="s">
        <v>334</v>
      </c>
      <c r="E451" s="227" t="s">
        <v>180</v>
      </c>
      <c r="F451" s="227" t="s">
        <v>560</v>
      </c>
      <c r="G451" s="227" t="s">
        <v>1900</v>
      </c>
      <c r="H451" s="227" t="s">
        <v>561</v>
      </c>
      <c r="I451" s="227" t="s">
        <v>369</v>
      </c>
      <c r="J451" s="227" t="s">
        <v>425</v>
      </c>
      <c r="K451" s="241">
        <v>0.13</v>
      </c>
      <c r="L451" s="227"/>
      <c r="M451" s="325">
        <v>2022</v>
      </c>
      <c r="N451" s="332">
        <v>6</v>
      </c>
      <c r="O451" s="333">
        <v>0.13</v>
      </c>
      <c r="P451" s="328">
        <f t="shared" si="24"/>
        <v>1</v>
      </c>
      <c r="Q451" s="329">
        <v>3</v>
      </c>
      <c r="R451" s="330">
        <f t="shared" si="25"/>
        <v>3</v>
      </c>
      <c r="S451" s="330">
        <f t="shared" si="26"/>
        <v>0.5</v>
      </c>
      <c r="T451" s="331">
        <f t="shared" si="27"/>
        <v>1</v>
      </c>
      <c r="U451" s="110" t="s">
        <v>2083</v>
      </c>
    </row>
    <row r="452" spans="1:21" ht="127.5" x14ac:dyDescent="0.2">
      <c r="A452" s="227" t="s">
        <v>118</v>
      </c>
      <c r="B452" s="227" t="s">
        <v>1129</v>
      </c>
      <c r="C452" s="227" t="s">
        <v>662</v>
      </c>
      <c r="D452" s="227" t="s">
        <v>334</v>
      </c>
      <c r="E452" s="227" t="s">
        <v>180</v>
      </c>
      <c r="F452" s="227" t="s">
        <v>560</v>
      </c>
      <c r="G452" s="227" t="s">
        <v>1900</v>
      </c>
      <c r="H452" s="227" t="s">
        <v>562</v>
      </c>
      <c r="I452" s="227" t="s">
        <v>369</v>
      </c>
      <c r="J452" s="227" t="s">
        <v>425</v>
      </c>
      <c r="K452" s="241">
        <v>0.13</v>
      </c>
      <c r="L452" s="227"/>
      <c r="M452" s="325">
        <v>2022</v>
      </c>
      <c r="N452" s="332">
        <v>6</v>
      </c>
      <c r="O452" s="333">
        <v>0.13</v>
      </c>
      <c r="P452" s="328">
        <f t="shared" si="24"/>
        <v>1</v>
      </c>
      <c r="Q452" s="329">
        <v>3</v>
      </c>
      <c r="R452" s="330">
        <f t="shared" si="25"/>
        <v>3</v>
      </c>
      <c r="S452" s="330">
        <f t="shared" si="26"/>
        <v>0.5</v>
      </c>
      <c r="T452" s="331">
        <f t="shared" si="27"/>
        <v>1</v>
      </c>
      <c r="U452" s="110" t="s">
        <v>2083</v>
      </c>
    </row>
    <row r="453" spans="1:21" ht="127.5" x14ac:dyDescent="0.2">
      <c r="A453" s="227" t="s">
        <v>118</v>
      </c>
      <c r="B453" s="227" t="s">
        <v>1129</v>
      </c>
      <c r="C453" s="227" t="s">
        <v>662</v>
      </c>
      <c r="D453" s="227" t="s">
        <v>334</v>
      </c>
      <c r="E453" s="227" t="s">
        <v>180</v>
      </c>
      <c r="F453" s="227" t="s">
        <v>560</v>
      </c>
      <c r="G453" s="227" t="s">
        <v>1900</v>
      </c>
      <c r="H453" s="227" t="s">
        <v>563</v>
      </c>
      <c r="I453" s="227" t="s">
        <v>369</v>
      </c>
      <c r="J453" s="227" t="s">
        <v>425</v>
      </c>
      <c r="K453" s="241">
        <v>0.13</v>
      </c>
      <c r="L453" s="227"/>
      <c r="M453" s="325">
        <v>2022</v>
      </c>
      <c r="N453" s="332">
        <v>6</v>
      </c>
      <c r="O453" s="333">
        <v>0.13</v>
      </c>
      <c r="P453" s="328">
        <f t="shared" ref="P453:P516" si="28">ROUNDUP(N453*O453,0)</f>
        <v>1</v>
      </c>
      <c r="Q453" s="329">
        <v>3</v>
      </c>
      <c r="R453" s="330">
        <f t="shared" ref="R453:R516" si="29">Q453/P453</f>
        <v>3</v>
      </c>
      <c r="S453" s="330">
        <f t="shared" ref="S453:S516" si="30">Q453/N453</f>
        <v>0.5</v>
      </c>
      <c r="T453" s="331">
        <f t="shared" ref="T453:T516" si="31">O453/K453</f>
        <v>1</v>
      </c>
      <c r="U453" s="110" t="s">
        <v>2083</v>
      </c>
    </row>
    <row r="454" spans="1:21" ht="127.5" x14ac:dyDescent="0.2">
      <c r="A454" s="227" t="s">
        <v>118</v>
      </c>
      <c r="B454" s="227" t="s">
        <v>1129</v>
      </c>
      <c r="C454" s="227" t="s">
        <v>662</v>
      </c>
      <c r="D454" s="227" t="s">
        <v>334</v>
      </c>
      <c r="E454" s="227" t="s">
        <v>180</v>
      </c>
      <c r="F454" s="227" t="s">
        <v>560</v>
      </c>
      <c r="G454" s="227" t="s">
        <v>1900</v>
      </c>
      <c r="H454" s="227" t="s">
        <v>564</v>
      </c>
      <c r="I454" s="227" t="s">
        <v>369</v>
      </c>
      <c r="J454" s="227" t="s">
        <v>425</v>
      </c>
      <c r="K454" s="241">
        <v>0.13</v>
      </c>
      <c r="L454" s="227"/>
      <c r="M454" s="325">
        <v>2022</v>
      </c>
      <c r="N454" s="332">
        <v>6</v>
      </c>
      <c r="O454" s="333">
        <v>0.13</v>
      </c>
      <c r="P454" s="328">
        <f t="shared" si="28"/>
        <v>1</v>
      </c>
      <c r="Q454" s="329">
        <v>3</v>
      </c>
      <c r="R454" s="330">
        <f t="shared" si="29"/>
        <v>3</v>
      </c>
      <c r="S454" s="330">
        <f t="shared" si="30"/>
        <v>0.5</v>
      </c>
      <c r="T454" s="331">
        <f t="shared" si="31"/>
        <v>1</v>
      </c>
      <c r="U454" s="110" t="s">
        <v>2083</v>
      </c>
    </row>
    <row r="455" spans="1:21" ht="127.5" x14ac:dyDescent="0.2">
      <c r="A455" s="227" t="s">
        <v>118</v>
      </c>
      <c r="B455" s="227" t="s">
        <v>1129</v>
      </c>
      <c r="C455" s="227" t="s">
        <v>662</v>
      </c>
      <c r="D455" s="227" t="s">
        <v>334</v>
      </c>
      <c r="E455" s="227" t="s">
        <v>180</v>
      </c>
      <c r="F455" s="227" t="s">
        <v>527</v>
      </c>
      <c r="G455" s="227" t="s">
        <v>1900</v>
      </c>
      <c r="H455" s="227" t="s">
        <v>530</v>
      </c>
      <c r="I455" s="227" t="s">
        <v>369</v>
      </c>
      <c r="J455" s="227" t="s">
        <v>425</v>
      </c>
      <c r="K455" s="241">
        <v>0.13</v>
      </c>
      <c r="L455" s="227"/>
      <c r="M455" s="325">
        <v>2022</v>
      </c>
      <c r="N455" s="332">
        <v>6</v>
      </c>
      <c r="O455" s="333">
        <v>0.13</v>
      </c>
      <c r="P455" s="328">
        <f t="shared" si="28"/>
        <v>1</v>
      </c>
      <c r="Q455" s="329">
        <v>3</v>
      </c>
      <c r="R455" s="330">
        <f t="shared" si="29"/>
        <v>3</v>
      </c>
      <c r="S455" s="330">
        <f t="shared" si="30"/>
        <v>0.5</v>
      </c>
      <c r="T455" s="331">
        <f t="shared" si="31"/>
        <v>1</v>
      </c>
      <c r="U455" s="110" t="s">
        <v>2083</v>
      </c>
    </row>
    <row r="456" spans="1:21" ht="127.5" x14ac:dyDescent="0.2">
      <c r="A456" s="227" t="s">
        <v>118</v>
      </c>
      <c r="B456" s="227" t="s">
        <v>1129</v>
      </c>
      <c r="C456" s="227" t="s">
        <v>662</v>
      </c>
      <c r="D456" s="227" t="s">
        <v>334</v>
      </c>
      <c r="E456" s="227" t="s">
        <v>180</v>
      </c>
      <c r="F456" s="227" t="s">
        <v>527</v>
      </c>
      <c r="G456" s="227" t="s">
        <v>1900</v>
      </c>
      <c r="H456" s="227" t="s">
        <v>531</v>
      </c>
      <c r="I456" s="227" t="s">
        <v>369</v>
      </c>
      <c r="J456" s="227" t="s">
        <v>425</v>
      </c>
      <c r="K456" s="241">
        <v>0.13</v>
      </c>
      <c r="L456" s="227"/>
      <c r="M456" s="325">
        <v>2022</v>
      </c>
      <c r="N456" s="332">
        <v>6</v>
      </c>
      <c r="O456" s="333">
        <v>0.13</v>
      </c>
      <c r="P456" s="328">
        <f t="shared" si="28"/>
        <v>1</v>
      </c>
      <c r="Q456" s="329">
        <v>3</v>
      </c>
      <c r="R456" s="330">
        <f t="shared" si="29"/>
        <v>3</v>
      </c>
      <c r="S456" s="330">
        <f t="shared" si="30"/>
        <v>0.5</v>
      </c>
      <c r="T456" s="331">
        <f t="shared" si="31"/>
        <v>1</v>
      </c>
      <c r="U456" s="110" t="s">
        <v>2083</v>
      </c>
    </row>
    <row r="457" spans="1:21" ht="127.5" x14ac:dyDescent="0.2">
      <c r="A457" s="227" t="s">
        <v>118</v>
      </c>
      <c r="B457" s="227" t="s">
        <v>1129</v>
      </c>
      <c r="C457" s="227" t="s">
        <v>662</v>
      </c>
      <c r="D457" s="227" t="s">
        <v>334</v>
      </c>
      <c r="E457" s="227" t="s">
        <v>180</v>
      </c>
      <c r="F457" s="227" t="s">
        <v>560</v>
      </c>
      <c r="G457" s="227" t="s">
        <v>1900</v>
      </c>
      <c r="H457" s="227" t="s">
        <v>565</v>
      </c>
      <c r="I457" s="227" t="s">
        <v>369</v>
      </c>
      <c r="J457" s="227" t="s">
        <v>425</v>
      </c>
      <c r="K457" s="241">
        <v>0.13</v>
      </c>
      <c r="L457" s="227"/>
      <c r="M457" s="325">
        <v>2022</v>
      </c>
      <c r="N457" s="332">
        <v>6</v>
      </c>
      <c r="O457" s="333">
        <v>0.13</v>
      </c>
      <c r="P457" s="328">
        <f t="shared" si="28"/>
        <v>1</v>
      </c>
      <c r="Q457" s="329">
        <v>3</v>
      </c>
      <c r="R457" s="330">
        <f t="shared" si="29"/>
        <v>3</v>
      </c>
      <c r="S457" s="330">
        <f t="shared" si="30"/>
        <v>0.5</v>
      </c>
      <c r="T457" s="331">
        <f t="shared" si="31"/>
        <v>1</v>
      </c>
      <c r="U457" s="110" t="s">
        <v>2083</v>
      </c>
    </row>
    <row r="458" spans="1:21" ht="127.5" x14ac:dyDescent="0.2">
      <c r="A458" s="227" t="s">
        <v>118</v>
      </c>
      <c r="B458" s="227" t="s">
        <v>1129</v>
      </c>
      <c r="C458" s="227" t="s">
        <v>662</v>
      </c>
      <c r="D458" s="227" t="s">
        <v>334</v>
      </c>
      <c r="E458" s="227" t="s">
        <v>180</v>
      </c>
      <c r="F458" s="227" t="s">
        <v>527</v>
      </c>
      <c r="G458" s="227" t="s">
        <v>1900</v>
      </c>
      <c r="H458" s="227" t="s">
        <v>532</v>
      </c>
      <c r="I458" s="227" t="s">
        <v>369</v>
      </c>
      <c r="J458" s="227" t="s">
        <v>425</v>
      </c>
      <c r="K458" s="241">
        <v>0.13</v>
      </c>
      <c r="L458" s="227"/>
      <c r="M458" s="325">
        <v>2022</v>
      </c>
      <c r="N458" s="332">
        <v>6</v>
      </c>
      <c r="O458" s="333">
        <v>0.13</v>
      </c>
      <c r="P458" s="328">
        <f t="shared" si="28"/>
        <v>1</v>
      </c>
      <c r="Q458" s="329">
        <v>3</v>
      </c>
      <c r="R458" s="330">
        <f t="shared" si="29"/>
        <v>3</v>
      </c>
      <c r="S458" s="330">
        <f t="shared" si="30"/>
        <v>0.5</v>
      </c>
      <c r="T458" s="331">
        <f t="shared" si="31"/>
        <v>1</v>
      </c>
      <c r="U458" s="110" t="s">
        <v>2083</v>
      </c>
    </row>
    <row r="459" spans="1:21" ht="127.5" x14ac:dyDescent="0.2">
      <c r="A459" s="227" t="s">
        <v>118</v>
      </c>
      <c r="B459" s="227" t="s">
        <v>1129</v>
      </c>
      <c r="C459" s="227" t="s">
        <v>662</v>
      </c>
      <c r="D459" s="227" t="s">
        <v>334</v>
      </c>
      <c r="E459" s="227" t="s">
        <v>180</v>
      </c>
      <c r="F459" s="227" t="s">
        <v>527</v>
      </c>
      <c r="G459" s="227" t="s">
        <v>1900</v>
      </c>
      <c r="H459" s="227" t="s">
        <v>533</v>
      </c>
      <c r="I459" s="227" t="s">
        <v>369</v>
      </c>
      <c r="J459" s="227" t="s">
        <v>425</v>
      </c>
      <c r="K459" s="241">
        <v>0.13</v>
      </c>
      <c r="L459" s="227"/>
      <c r="M459" s="325">
        <v>2022</v>
      </c>
      <c r="N459" s="332">
        <v>6</v>
      </c>
      <c r="O459" s="333">
        <v>0.13</v>
      </c>
      <c r="P459" s="328">
        <f t="shared" si="28"/>
        <v>1</v>
      </c>
      <c r="Q459" s="329">
        <v>3</v>
      </c>
      <c r="R459" s="330">
        <f t="shared" si="29"/>
        <v>3</v>
      </c>
      <c r="S459" s="330">
        <f t="shared" si="30"/>
        <v>0.5</v>
      </c>
      <c r="T459" s="331">
        <f t="shared" si="31"/>
        <v>1</v>
      </c>
      <c r="U459" s="110" t="s">
        <v>2083</v>
      </c>
    </row>
    <row r="460" spans="1:21" ht="102" x14ac:dyDescent="0.2">
      <c r="A460" s="227" t="s">
        <v>118</v>
      </c>
      <c r="B460" s="227" t="s">
        <v>1129</v>
      </c>
      <c r="C460" s="227" t="s">
        <v>662</v>
      </c>
      <c r="D460" s="227" t="s">
        <v>334</v>
      </c>
      <c r="E460" s="227" t="s">
        <v>180</v>
      </c>
      <c r="F460" s="227" t="s">
        <v>527</v>
      </c>
      <c r="G460" s="227" t="s">
        <v>1900</v>
      </c>
      <c r="H460" s="227" t="s">
        <v>534</v>
      </c>
      <c r="I460" s="227" t="s">
        <v>1911</v>
      </c>
      <c r="J460" s="227" t="s">
        <v>421</v>
      </c>
      <c r="K460" s="241">
        <v>1</v>
      </c>
      <c r="L460" s="227"/>
      <c r="M460" s="325">
        <v>2022</v>
      </c>
      <c r="N460" s="332">
        <v>6</v>
      </c>
      <c r="O460" s="333">
        <v>1</v>
      </c>
      <c r="P460" s="328">
        <f t="shared" si="28"/>
        <v>6</v>
      </c>
      <c r="Q460" s="329">
        <v>6</v>
      </c>
      <c r="R460" s="330">
        <f t="shared" si="29"/>
        <v>1</v>
      </c>
      <c r="S460" s="330">
        <f t="shared" si="30"/>
        <v>1</v>
      </c>
      <c r="T460" s="331">
        <f t="shared" si="31"/>
        <v>1</v>
      </c>
      <c r="U460" s="110"/>
    </row>
    <row r="461" spans="1:21" ht="102" x14ac:dyDescent="0.2">
      <c r="A461" s="227" t="s">
        <v>118</v>
      </c>
      <c r="B461" s="227" t="s">
        <v>1129</v>
      </c>
      <c r="C461" s="227" t="s">
        <v>662</v>
      </c>
      <c r="D461" s="227" t="s">
        <v>334</v>
      </c>
      <c r="E461" s="227" t="s">
        <v>180</v>
      </c>
      <c r="F461" s="227" t="s">
        <v>527</v>
      </c>
      <c r="G461" s="227" t="s">
        <v>1900</v>
      </c>
      <c r="H461" s="227" t="s">
        <v>535</v>
      </c>
      <c r="I461" s="227" t="s">
        <v>369</v>
      </c>
      <c r="J461" s="227" t="s">
        <v>425</v>
      </c>
      <c r="K461" s="241">
        <v>0</v>
      </c>
      <c r="L461" s="227" t="s">
        <v>1912</v>
      </c>
      <c r="M461" s="325">
        <v>2022</v>
      </c>
      <c r="N461" s="332">
        <v>6</v>
      </c>
      <c r="O461" s="333">
        <v>0</v>
      </c>
      <c r="P461" s="328">
        <f t="shared" si="28"/>
        <v>0</v>
      </c>
      <c r="Q461" s="329"/>
      <c r="R461" s="330" t="e">
        <f t="shared" si="29"/>
        <v>#DIV/0!</v>
      </c>
      <c r="S461" s="330">
        <f t="shared" si="30"/>
        <v>0</v>
      </c>
      <c r="T461" s="331" t="e">
        <f t="shared" si="31"/>
        <v>#DIV/0!</v>
      </c>
      <c r="U461" s="178" t="s">
        <v>2084</v>
      </c>
    </row>
    <row r="462" spans="1:21" ht="127.5" x14ac:dyDescent="0.2">
      <c r="A462" s="227" t="s">
        <v>118</v>
      </c>
      <c r="B462" s="227" t="s">
        <v>1129</v>
      </c>
      <c r="C462" s="227" t="s">
        <v>662</v>
      </c>
      <c r="D462" s="227" t="s">
        <v>334</v>
      </c>
      <c r="E462" s="227" t="s">
        <v>180</v>
      </c>
      <c r="F462" s="227" t="s">
        <v>527</v>
      </c>
      <c r="G462" s="227" t="s">
        <v>1900</v>
      </c>
      <c r="H462" s="227" t="s">
        <v>536</v>
      </c>
      <c r="I462" s="227" t="s">
        <v>367</v>
      </c>
      <c r="J462" s="227" t="s">
        <v>425</v>
      </c>
      <c r="K462" s="241">
        <v>0.13</v>
      </c>
      <c r="L462" s="227"/>
      <c r="M462" s="325">
        <v>2022</v>
      </c>
      <c r="N462" s="332">
        <v>6</v>
      </c>
      <c r="O462" s="333">
        <v>0.13</v>
      </c>
      <c r="P462" s="328">
        <f t="shared" si="28"/>
        <v>1</v>
      </c>
      <c r="Q462" s="329">
        <v>3</v>
      </c>
      <c r="R462" s="330">
        <f t="shared" si="29"/>
        <v>3</v>
      </c>
      <c r="S462" s="330">
        <f t="shared" si="30"/>
        <v>0.5</v>
      </c>
      <c r="T462" s="331">
        <f t="shared" si="31"/>
        <v>1</v>
      </c>
      <c r="U462" s="163" t="s">
        <v>2083</v>
      </c>
    </row>
    <row r="463" spans="1:21" ht="102" x14ac:dyDescent="0.2">
      <c r="A463" s="227" t="s">
        <v>118</v>
      </c>
      <c r="B463" s="227" t="s">
        <v>1129</v>
      </c>
      <c r="C463" s="227" t="s">
        <v>662</v>
      </c>
      <c r="D463" s="227" t="s">
        <v>334</v>
      </c>
      <c r="E463" s="227" t="s">
        <v>180</v>
      </c>
      <c r="F463" s="227" t="s">
        <v>527</v>
      </c>
      <c r="G463" s="227" t="s">
        <v>1900</v>
      </c>
      <c r="H463" s="227" t="s">
        <v>537</v>
      </c>
      <c r="I463" s="227" t="s">
        <v>369</v>
      </c>
      <c r="J463" s="227" t="s">
        <v>425</v>
      </c>
      <c r="K463" s="241">
        <v>0</v>
      </c>
      <c r="L463" s="227" t="s">
        <v>1912</v>
      </c>
      <c r="M463" s="325">
        <v>2022</v>
      </c>
      <c r="N463" s="332">
        <v>6</v>
      </c>
      <c r="O463" s="333"/>
      <c r="P463" s="328">
        <f t="shared" si="28"/>
        <v>0</v>
      </c>
      <c r="Q463" s="329"/>
      <c r="R463" s="330" t="e">
        <f t="shared" si="29"/>
        <v>#DIV/0!</v>
      </c>
      <c r="S463" s="330">
        <f t="shared" si="30"/>
        <v>0</v>
      </c>
      <c r="T463" s="331" t="e">
        <f t="shared" si="31"/>
        <v>#DIV/0!</v>
      </c>
      <c r="U463" s="178" t="s">
        <v>2084</v>
      </c>
    </row>
    <row r="464" spans="1:21" ht="102" x14ac:dyDescent="0.2">
      <c r="A464" s="227" t="s">
        <v>118</v>
      </c>
      <c r="B464" s="227" t="s">
        <v>1129</v>
      </c>
      <c r="C464" s="227" t="s">
        <v>662</v>
      </c>
      <c r="D464" s="227" t="s">
        <v>334</v>
      </c>
      <c r="E464" s="227" t="s">
        <v>180</v>
      </c>
      <c r="F464" s="227" t="s">
        <v>527</v>
      </c>
      <c r="G464" s="227" t="s">
        <v>1900</v>
      </c>
      <c r="H464" s="227" t="s">
        <v>538</v>
      </c>
      <c r="I464" s="227" t="s">
        <v>230</v>
      </c>
      <c r="J464" s="227" t="s">
        <v>421</v>
      </c>
      <c r="K464" s="241">
        <v>1</v>
      </c>
      <c r="L464" s="227" t="s">
        <v>1913</v>
      </c>
      <c r="M464" s="325">
        <v>2022</v>
      </c>
      <c r="N464" s="332">
        <v>6</v>
      </c>
      <c r="O464" s="333">
        <v>1</v>
      </c>
      <c r="P464" s="328">
        <f t="shared" si="28"/>
        <v>6</v>
      </c>
      <c r="Q464" s="329">
        <v>6</v>
      </c>
      <c r="R464" s="330">
        <f t="shared" si="29"/>
        <v>1</v>
      </c>
      <c r="S464" s="330">
        <f t="shared" si="30"/>
        <v>1</v>
      </c>
      <c r="T464" s="331">
        <f t="shared" si="31"/>
        <v>1</v>
      </c>
      <c r="U464" s="110"/>
    </row>
    <row r="465" spans="1:21" ht="102" x14ac:dyDescent="0.2">
      <c r="A465" s="227" t="s">
        <v>118</v>
      </c>
      <c r="B465" s="227" t="s">
        <v>1129</v>
      </c>
      <c r="C465" s="227" t="s">
        <v>662</v>
      </c>
      <c r="D465" s="227" t="s">
        <v>334</v>
      </c>
      <c r="E465" s="227" t="s">
        <v>180</v>
      </c>
      <c r="F465" s="227" t="s">
        <v>527</v>
      </c>
      <c r="G465" s="227" t="s">
        <v>1900</v>
      </c>
      <c r="H465" s="227" t="s">
        <v>539</v>
      </c>
      <c r="I465" s="227" t="s">
        <v>230</v>
      </c>
      <c r="J465" s="227" t="s">
        <v>421</v>
      </c>
      <c r="K465" s="241">
        <v>1</v>
      </c>
      <c r="L465" s="227" t="s">
        <v>1913</v>
      </c>
      <c r="M465" s="325">
        <v>2022</v>
      </c>
      <c r="N465" s="332">
        <v>6</v>
      </c>
      <c r="O465" s="333">
        <v>1</v>
      </c>
      <c r="P465" s="328">
        <f t="shared" si="28"/>
        <v>6</v>
      </c>
      <c r="Q465" s="329">
        <v>6</v>
      </c>
      <c r="R465" s="330">
        <f t="shared" si="29"/>
        <v>1</v>
      </c>
      <c r="S465" s="330">
        <f t="shared" si="30"/>
        <v>1</v>
      </c>
      <c r="T465" s="331">
        <f t="shared" si="31"/>
        <v>1</v>
      </c>
      <c r="U465" s="110"/>
    </row>
    <row r="466" spans="1:21" ht="102" x14ac:dyDescent="0.2">
      <c r="A466" s="227" t="s">
        <v>118</v>
      </c>
      <c r="B466" s="227" t="s">
        <v>1129</v>
      </c>
      <c r="C466" s="227" t="s">
        <v>662</v>
      </c>
      <c r="D466" s="227" t="s">
        <v>334</v>
      </c>
      <c r="E466" s="227" t="s">
        <v>180</v>
      </c>
      <c r="F466" s="227" t="s">
        <v>527</v>
      </c>
      <c r="G466" s="227" t="s">
        <v>1900</v>
      </c>
      <c r="H466" s="227" t="s">
        <v>540</v>
      </c>
      <c r="I466" s="227" t="s">
        <v>230</v>
      </c>
      <c r="J466" s="227" t="s">
        <v>421</v>
      </c>
      <c r="K466" s="241">
        <v>1</v>
      </c>
      <c r="L466" s="227" t="s">
        <v>1913</v>
      </c>
      <c r="M466" s="325">
        <v>2022</v>
      </c>
      <c r="N466" s="332">
        <v>6</v>
      </c>
      <c r="O466" s="333">
        <v>1</v>
      </c>
      <c r="P466" s="328">
        <f t="shared" si="28"/>
        <v>6</v>
      </c>
      <c r="Q466" s="329">
        <v>6</v>
      </c>
      <c r="R466" s="330">
        <f t="shared" si="29"/>
        <v>1</v>
      </c>
      <c r="S466" s="330">
        <f t="shared" si="30"/>
        <v>1</v>
      </c>
      <c r="T466" s="331">
        <f t="shared" si="31"/>
        <v>1</v>
      </c>
      <c r="U466" s="110"/>
    </row>
    <row r="467" spans="1:21" ht="102" x14ac:dyDescent="0.2">
      <c r="A467" s="227" t="s">
        <v>118</v>
      </c>
      <c r="B467" s="227" t="s">
        <v>1129</v>
      </c>
      <c r="C467" s="227" t="s">
        <v>662</v>
      </c>
      <c r="D467" s="227" t="s">
        <v>334</v>
      </c>
      <c r="E467" s="227" t="s">
        <v>180</v>
      </c>
      <c r="F467" s="227" t="s">
        <v>527</v>
      </c>
      <c r="G467" s="227" t="s">
        <v>1900</v>
      </c>
      <c r="H467" s="227" t="s">
        <v>501</v>
      </c>
      <c r="I467" s="227" t="s">
        <v>230</v>
      </c>
      <c r="J467" s="227" t="s">
        <v>421</v>
      </c>
      <c r="K467" s="241">
        <v>1</v>
      </c>
      <c r="L467" s="227" t="s">
        <v>1913</v>
      </c>
      <c r="M467" s="325">
        <v>2022</v>
      </c>
      <c r="N467" s="332">
        <v>6</v>
      </c>
      <c r="O467" s="333">
        <v>1</v>
      </c>
      <c r="P467" s="328">
        <f t="shared" si="28"/>
        <v>6</v>
      </c>
      <c r="Q467" s="329">
        <v>6</v>
      </c>
      <c r="R467" s="330">
        <f t="shared" si="29"/>
        <v>1</v>
      </c>
      <c r="S467" s="330">
        <f t="shared" si="30"/>
        <v>1</v>
      </c>
      <c r="T467" s="331">
        <f t="shared" si="31"/>
        <v>1</v>
      </c>
      <c r="U467" s="110"/>
    </row>
    <row r="468" spans="1:21" ht="102" x14ac:dyDescent="0.2">
      <c r="A468" s="227" t="s">
        <v>118</v>
      </c>
      <c r="B468" s="227" t="s">
        <v>1129</v>
      </c>
      <c r="C468" s="227" t="s">
        <v>662</v>
      </c>
      <c r="D468" s="227" t="s">
        <v>334</v>
      </c>
      <c r="E468" s="227" t="s">
        <v>180</v>
      </c>
      <c r="F468" s="227" t="s">
        <v>527</v>
      </c>
      <c r="G468" s="227" t="s">
        <v>1900</v>
      </c>
      <c r="H468" s="227" t="s">
        <v>541</v>
      </c>
      <c r="I468" s="227" t="s">
        <v>230</v>
      </c>
      <c r="J468" s="227" t="s">
        <v>421</v>
      </c>
      <c r="K468" s="241">
        <v>1</v>
      </c>
      <c r="L468" s="227" t="s">
        <v>1914</v>
      </c>
      <c r="M468" s="325">
        <v>2022</v>
      </c>
      <c r="N468" s="332">
        <v>6</v>
      </c>
      <c r="O468" s="333">
        <v>1</v>
      </c>
      <c r="P468" s="328">
        <f t="shared" si="28"/>
        <v>6</v>
      </c>
      <c r="Q468" s="329">
        <v>6</v>
      </c>
      <c r="R468" s="330">
        <f t="shared" si="29"/>
        <v>1</v>
      </c>
      <c r="S468" s="330">
        <f t="shared" si="30"/>
        <v>1</v>
      </c>
      <c r="T468" s="331">
        <f t="shared" si="31"/>
        <v>1</v>
      </c>
      <c r="U468" s="110"/>
    </row>
    <row r="469" spans="1:21" ht="127.5" x14ac:dyDescent="0.2">
      <c r="A469" s="227" t="s">
        <v>118</v>
      </c>
      <c r="B469" s="227" t="s">
        <v>1129</v>
      </c>
      <c r="C469" s="227" t="s">
        <v>662</v>
      </c>
      <c r="D469" s="227" t="s">
        <v>334</v>
      </c>
      <c r="E469" s="227" t="s">
        <v>180</v>
      </c>
      <c r="F469" s="227" t="s">
        <v>527</v>
      </c>
      <c r="G469" s="227" t="s">
        <v>1900</v>
      </c>
      <c r="H469" s="227" t="s">
        <v>542</v>
      </c>
      <c r="I469" s="227" t="s">
        <v>369</v>
      </c>
      <c r="J469" s="227" t="s">
        <v>425</v>
      </c>
      <c r="K469" s="241">
        <v>0.13</v>
      </c>
      <c r="L469" s="227"/>
      <c r="M469" s="325">
        <v>2022</v>
      </c>
      <c r="N469" s="332">
        <v>6</v>
      </c>
      <c r="O469" s="333">
        <v>0.13</v>
      </c>
      <c r="P469" s="328">
        <f t="shared" si="28"/>
        <v>1</v>
      </c>
      <c r="Q469" s="329">
        <v>3</v>
      </c>
      <c r="R469" s="330">
        <f t="shared" si="29"/>
        <v>3</v>
      </c>
      <c r="S469" s="330">
        <f t="shared" si="30"/>
        <v>0.5</v>
      </c>
      <c r="T469" s="331">
        <f t="shared" si="31"/>
        <v>1</v>
      </c>
      <c r="U469" s="110" t="s">
        <v>2083</v>
      </c>
    </row>
    <row r="470" spans="1:21" ht="127.5" x14ac:dyDescent="0.2">
      <c r="A470" s="227" t="s">
        <v>118</v>
      </c>
      <c r="B470" s="227" t="s">
        <v>1129</v>
      </c>
      <c r="C470" s="227" t="s">
        <v>662</v>
      </c>
      <c r="D470" s="227" t="s">
        <v>334</v>
      </c>
      <c r="E470" s="227" t="s">
        <v>180</v>
      </c>
      <c r="F470" s="227" t="s">
        <v>527</v>
      </c>
      <c r="G470" s="227" t="s">
        <v>1900</v>
      </c>
      <c r="H470" s="227" t="s">
        <v>543</v>
      </c>
      <c r="I470" s="227" t="s">
        <v>369</v>
      </c>
      <c r="J470" s="227" t="s">
        <v>425</v>
      </c>
      <c r="K470" s="241">
        <v>0.13</v>
      </c>
      <c r="L470" s="227"/>
      <c r="M470" s="325">
        <v>2022</v>
      </c>
      <c r="N470" s="332">
        <v>6</v>
      </c>
      <c r="O470" s="333">
        <v>0.13</v>
      </c>
      <c r="P470" s="328">
        <f t="shared" si="28"/>
        <v>1</v>
      </c>
      <c r="Q470" s="329">
        <v>3</v>
      </c>
      <c r="R470" s="330">
        <f t="shared" si="29"/>
        <v>3</v>
      </c>
      <c r="S470" s="330">
        <f t="shared" si="30"/>
        <v>0.5</v>
      </c>
      <c r="T470" s="331">
        <f t="shared" si="31"/>
        <v>1</v>
      </c>
      <c r="U470" s="110" t="s">
        <v>2083</v>
      </c>
    </row>
    <row r="471" spans="1:21" ht="127.5" x14ac:dyDescent="0.2">
      <c r="A471" s="227" t="s">
        <v>118</v>
      </c>
      <c r="B471" s="227" t="s">
        <v>1129</v>
      </c>
      <c r="C471" s="227" t="s">
        <v>662</v>
      </c>
      <c r="D471" s="227" t="s">
        <v>334</v>
      </c>
      <c r="E471" s="227" t="s">
        <v>180</v>
      </c>
      <c r="F471" s="227" t="s">
        <v>527</v>
      </c>
      <c r="G471" s="227" t="s">
        <v>1900</v>
      </c>
      <c r="H471" s="227" t="s">
        <v>544</v>
      </c>
      <c r="I471" s="227" t="s">
        <v>369</v>
      </c>
      <c r="J471" s="227" t="s">
        <v>425</v>
      </c>
      <c r="K471" s="241">
        <v>0.13</v>
      </c>
      <c r="L471" s="227"/>
      <c r="M471" s="325">
        <v>2022</v>
      </c>
      <c r="N471" s="332">
        <v>6</v>
      </c>
      <c r="O471" s="333">
        <v>0.13</v>
      </c>
      <c r="P471" s="328">
        <f t="shared" si="28"/>
        <v>1</v>
      </c>
      <c r="Q471" s="329">
        <v>3</v>
      </c>
      <c r="R471" s="330">
        <f t="shared" si="29"/>
        <v>3</v>
      </c>
      <c r="S471" s="330">
        <f t="shared" si="30"/>
        <v>0.5</v>
      </c>
      <c r="T471" s="331">
        <f t="shared" si="31"/>
        <v>1</v>
      </c>
      <c r="U471" s="110" t="s">
        <v>2083</v>
      </c>
    </row>
    <row r="472" spans="1:21" ht="127.5" x14ac:dyDescent="0.2">
      <c r="A472" s="227" t="s">
        <v>118</v>
      </c>
      <c r="B472" s="227" t="s">
        <v>1129</v>
      </c>
      <c r="C472" s="227" t="s">
        <v>662</v>
      </c>
      <c r="D472" s="227" t="s">
        <v>334</v>
      </c>
      <c r="E472" s="227" t="s">
        <v>180</v>
      </c>
      <c r="F472" s="227" t="s">
        <v>527</v>
      </c>
      <c r="G472" s="227" t="s">
        <v>1900</v>
      </c>
      <c r="H472" s="227" t="s">
        <v>545</v>
      </c>
      <c r="I472" s="227" t="s">
        <v>369</v>
      </c>
      <c r="J472" s="227" t="s">
        <v>425</v>
      </c>
      <c r="K472" s="241">
        <v>0.13</v>
      </c>
      <c r="L472" s="227"/>
      <c r="M472" s="325">
        <v>2022</v>
      </c>
      <c r="N472" s="332">
        <v>6</v>
      </c>
      <c r="O472" s="333">
        <v>0.13</v>
      </c>
      <c r="P472" s="328">
        <f t="shared" si="28"/>
        <v>1</v>
      </c>
      <c r="Q472" s="329">
        <v>3</v>
      </c>
      <c r="R472" s="330">
        <f t="shared" si="29"/>
        <v>3</v>
      </c>
      <c r="S472" s="330">
        <f t="shared" si="30"/>
        <v>0.5</v>
      </c>
      <c r="T472" s="331">
        <f t="shared" si="31"/>
        <v>1</v>
      </c>
      <c r="U472" s="110" t="s">
        <v>2083</v>
      </c>
    </row>
    <row r="473" spans="1:21" ht="127.5" x14ac:dyDescent="0.2">
      <c r="A473" s="227" t="s">
        <v>118</v>
      </c>
      <c r="B473" s="227" t="s">
        <v>1129</v>
      </c>
      <c r="C473" s="227" t="s">
        <v>662</v>
      </c>
      <c r="D473" s="227" t="s">
        <v>334</v>
      </c>
      <c r="E473" s="227" t="s">
        <v>180</v>
      </c>
      <c r="F473" s="227" t="s">
        <v>527</v>
      </c>
      <c r="G473" s="227" t="s">
        <v>1900</v>
      </c>
      <c r="H473" s="227" t="s">
        <v>546</v>
      </c>
      <c r="I473" s="227" t="s">
        <v>369</v>
      </c>
      <c r="J473" s="227" t="s">
        <v>425</v>
      </c>
      <c r="K473" s="241">
        <v>0.13</v>
      </c>
      <c r="L473" s="227"/>
      <c r="M473" s="325">
        <v>2022</v>
      </c>
      <c r="N473" s="332">
        <v>6</v>
      </c>
      <c r="O473" s="333">
        <v>0.13</v>
      </c>
      <c r="P473" s="328">
        <f t="shared" si="28"/>
        <v>1</v>
      </c>
      <c r="Q473" s="329">
        <v>3</v>
      </c>
      <c r="R473" s="330">
        <f t="shared" si="29"/>
        <v>3</v>
      </c>
      <c r="S473" s="330">
        <f t="shared" si="30"/>
        <v>0.5</v>
      </c>
      <c r="T473" s="331">
        <f t="shared" si="31"/>
        <v>1</v>
      </c>
      <c r="U473" s="110" t="s">
        <v>2083</v>
      </c>
    </row>
    <row r="474" spans="1:21" ht="127.5" x14ac:dyDescent="0.2">
      <c r="A474" s="227" t="s">
        <v>118</v>
      </c>
      <c r="B474" s="227" t="s">
        <v>1129</v>
      </c>
      <c r="C474" s="227" t="s">
        <v>662</v>
      </c>
      <c r="D474" s="227" t="s">
        <v>334</v>
      </c>
      <c r="E474" s="227" t="s">
        <v>180</v>
      </c>
      <c r="F474" s="227" t="s">
        <v>527</v>
      </c>
      <c r="G474" s="227" t="s">
        <v>1900</v>
      </c>
      <c r="H474" s="227" t="s">
        <v>547</v>
      </c>
      <c r="I474" s="227" t="s">
        <v>369</v>
      </c>
      <c r="J474" s="227" t="s">
        <v>425</v>
      </c>
      <c r="K474" s="241">
        <v>0.13</v>
      </c>
      <c r="L474" s="227"/>
      <c r="M474" s="325">
        <v>2022</v>
      </c>
      <c r="N474" s="332">
        <v>6</v>
      </c>
      <c r="O474" s="333">
        <v>0.13</v>
      </c>
      <c r="P474" s="328">
        <f t="shared" si="28"/>
        <v>1</v>
      </c>
      <c r="Q474" s="329">
        <v>3</v>
      </c>
      <c r="R474" s="330">
        <f t="shared" si="29"/>
        <v>3</v>
      </c>
      <c r="S474" s="330">
        <f t="shared" si="30"/>
        <v>0.5</v>
      </c>
      <c r="T474" s="331">
        <f t="shared" si="31"/>
        <v>1</v>
      </c>
      <c r="U474" s="110" t="s">
        <v>2083</v>
      </c>
    </row>
    <row r="475" spans="1:21" ht="102" x14ac:dyDescent="0.2">
      <c r="A475" s="227" t="s">
        <v>118</v>
      </c>
      <c r="B475" s="227" t="s">
        <v>1129</v>
      </c>
      <c r="C475" s="227" t="s">
        <v>662</v>
      </c>
      <c r="D475" s="227" t="s">
        <v>334</v>
      </c>
      <c r="E475" s="227" t="s">
        <v>180</v>
      </c>
      <c r="F475" s="227" t="s">
        <v>527</v>
      </c>
      <c r="G475" s="227" t="s">
        <v>1900</v>
      </c>
      <c r="H475" s="227" t="s">
        <v>548</v>
      </c>
      <c r="I475" s="227" t="s">
        <v>230</v>
      </c>
      <c r="J475" s="227" t="s">
        <v>421</v>
      </c>
      <c r="K475" s="241">
        <v>1</v>
      </c>
      <c r="L475" s="227" t="s">
        <v>1914</v>
      </c>
      <c r="M475" s="325">
        <v>2022</v>
      </c>
      <c r="N475" s="332">
        <v>6</v>
      </c>
      <c r="O475" s="333">
        <v>1</v>
      </c>
      <c r="P475" s="328">
        <f t="shared" si="28"/>
        <v>6</v>
      </c>
      <c r="Q475" s="329">
        <v>6</v>
      </c>
      <c r="R475" s="330">
        <f t="shared" si="29"/>
        <v>1</v>
      </c>
      <c r="S475" s="330">
        <f t="shared" si="30"/>
        <v>1</v>
      </c>
      <c r="T475" s="331">
        <f t="shared" si="31"/>
        <v>1</v>
      </c>
      <c r="U475" s="110"/>
    </row>
    <row r="476" spans="1:21" ht="127.5" x14ac:dyDescent="0.2">
      <c r="A476" s="227" t="s">
        <v>118</v>
      </c>
      <c r="B476" s="227" t="s">
        <v>1129</v>
      </c>
      <c r="C476" s="227" t="s">
        <v>662</v>
      </c>
      <c r="D476" s="227" t="s">
        <v>334</v>
      </c>
      <c r="E476" s="227" t="s">
        <v>180</v>
      </c>
      <c r="F476" s="227" t="s">
        <v>527</v>
      </c>
      <c r="G476" s="227" t="s">
        <v>1900</v>
      </c>
      <c r="H476" s="227" t="s">
        <v>549</v>
      </c>
      <c r="I476" s="227" t="s">
        <v>369</v>
      </c>
      <c r="J476" s="227" t="s">
        <v>425</v>
      </c>
      <c r="K476" s="241">
        <v>0.13</v>
      </c>
      <c r="L476" s="227"/>
      <c r="M476" s="325">
        <v>2022</v>
      </c>
      <c r="N476" s="332">
        <v>6</v>
      </c>
      <c r="O476" s="333">
        <v>0.13</v>
      </c>
      <c r="P476" s="328">
        <f t="shared" si="28"/>
        <v>1</v>
      </c>
      <c r="Q476" s="329">
        <v>3</v>
      </c>
      <c r="R476" s="330">
        <f t="shared" si="29"/>
        <v>3</v>
      </c>
      <c r="S476" s="330">
        <f t="shared" si="30"/>
        <v>0.5</v>
      </c>
      <c r="T476" s="331">
        <f t="shared" si="31"/>
        <v>1</v>
      </c>
      <c r="U476" s="110" t="s">
        <v>2083</v>
      </c>
    </row>
    <row r="477" spans="1:21" ht="127.5" x14ac:dyDescent="0.2">
      <c r="A477" s="227" t="s">
        <v>118</v>
      </c>
      <c r="B477" s="227" t="s">
        <v>1129</v>
      </c>
      <c r="C477" s="227" t="s">
        <v>662</v>
      </c>
      <c r="D477" s="227" t="s">
        <v>334</v>
      </c>
      <c r="E477" s="227" t="s">
        <v>180</v>
      </c>
      <c r="F477" s="227" t="s">
        <v>527</v>
      </c>
      <c r="G477" s="227" t="s">
        <v>1900</v>
      </c>
      <c r="H477" s="227" t="s">
        <v>581</v>
      </c>
      <c r="I477" s="227" t="s">
        <v>367</v>
      </c>
      <c r="J477" s="227" t="s">
        <v>425</v>
      </c>
      <c r="K477" s="241">
        <v>0.13</v>
      </c>
      <c r="L477" s="227"/>
      <c r="M477" s="325">
        <v>2022</v>
      </c>
      <c r="N477" s="332">
        <v>6</v>
      </c>
      <c r="O477" s="333">
        <v>0.13</v>
      </c>
      <c r="P477" s="328">
        <f t="shared" si="28"/>
        <v>1</v>
      </c>
      <c r="Q477" s="329">
        <v>3</v>
      </c>
      <c r="R477" s="330">
        <f t="shared" si="29"/>
        <v>3</v>
      </c>
      <c r="S477" s="330">
        <f t="shared" si="30"/>
        <v>0.5</v>
      </c>
      <c r="T477" s="331">
        <f t="shared" si="31"/>
        <v>1</v>
      </c>
      <c r="U477" s="163" t="s">
        <v>2083</v>
      </c>
    </row>
    <row r="478" spans="1:21" ht="102" x14ac:dyDescent="0.2">
      <c r="A478" s="227" t="s">
        <v>118</v>
      </c>
      <c r="B478" s="227" t="s">
        <v>1129</v>
      </c>
      <c r="C478" s="227" t="s">
        <v>662</v>
      </c>
      <c r="D478" s="227" t="s">
        <v>334</v>
      </c>
      <c r="E478" s="227" t="s">
        <v>180</v>
      </c>
      <c r="F478" s="227" t="s">
        <v>527</v>
      </c>
      <c r="G478" s="227" t="s">
        <v>1900</v>
      </c>
      <c r="H478" s="227" t="s">
        <v>552</v>
      </c>
      <c r="I478" s="227" t="s">
        <v>230</v>
      </c>
      <c r="J478" s="227" t="s">
        <v>421</v>
      </c>
      <c r="K478" s="241">
        <v>1</v>
      </c>
      <c r="L478" s="227" t="s">
        <v>1913</v>
      </c>
      <c r="M478" s="325">
        <v>2022</v>
      </c>
      <c r="N478" s="332">
        <v>6</v>
      </c>
      <c r="O478" s="333">
        <v>1</v>
      </c>
      <c r="P478" s="328">
        <f t="shared" si="28"/>
        <v>6</v>
      </c>
      <c r="Q478" s="329">
        <v>6</v>
      </c>
      <c r="R478" s="330">
        <f t="shared" si="29"/>
        <v>1</v>
      </c>
      <c r="S478" s="330">
        <f t="shared" si="30"/>
        <v>1</v>
      </c>
      <c r="T478" s="331">
        <f t="shared" si="31"/>
        <v>1</v>
      </c>
      <c r="U478" s="110"/>
    </row>
    <row r="479" spans="1:21" ht="102" x14ac:dyDescent="0.2">
      <c r="A479" s="227" t="s">
        <v>118</v>
      </c>
      <c r="B479" s="227" t="s">
        <v>1129</v>
      </c>
      <c r="C479" s="227" t="s">
        <v>662</v>
      </c>
      <c r="D479" s="227" t="s">
        <v>334</v>
      </c>
      <c r="E479" s="227" t="s">
        <v>180</v>
      </c>
      <c r="F479" s="227" t="s">
        <v>527</v>
      </c>
      <c r="G479" s="227" t="s">
        <v>1900</v>
      </c>
      <c r="H479" s="227" t="s">
        <v>553</v>
      </c>
      <c r="I479" s="227" t="s">
        <v>230</v>
      </c>
      <c r="J479" s="227" t="s">
        <v>421</v>
      </c>
      <c r="K479" s="241">
        <v>1</v>
      </c>
      <c r="L479" s="227" t="s">
        <v>1913</v>
      </c>
      <c r="M479" s="325">
        <v>2022</v>
      </c>
      <c r="N479" s="332">
        <v>6</v>
      </c>
      <c r="O479" s="333">
        <v>1</v>
      </c>
      <c r="P479" s="328">
        <f t="shared" si="28"/>
        <v>6</v>
      </c>
      <c r="Q479" s="329">
        <v>6</v>
      </c>
      <c r="R479" s="330">
        <f t="shared" si="29"/>
        <v>1</v>
      </c>
      <c r="S479" s="330">
        <f t="shared" si="30"/>
        <v>1</v>
      </c>
      <c r="T479" s="331">
        <f t="shared" si="31"/>
        <v>1</v>
      </c>
      <c r="U479" s="110"/>
    </row>
    <row r="480" spans="1:21" ht="127.5" x14ac:dyDescent="0.2">
      <c r="A480" s="227" t="s">
        <v>118</v>
      </c>
      <c r="B480" s="227" t="s">
        <v>1129</v>
      </c>
      <c r="C480" s="227" t="s">
        <v>662</v>
      </c>
      <c r="D480" s="227" t="s">
        <v>334</v>
      </c>
      <c r="E480" s="227" t="s">
        <v>180</v>
      </c>
      <c r="F480" s="227" t="s">
        <v>527</v>
      </c>
      <c r="G480" s="227" t="s">
        <v>1900</v>
      </c>
      <c r="H480" s="227" t="s">
        <v>554</v>
      </c>
      <c r="I480" s="227" t="s">
        <v>369</v>
      </c>
      <c r="J480" s="227" t="s">
        <v>425</v>
      </c>
      <c r="K480" s="241">
        <v>0.13</v>
      </c>
      <c r="L480" s="227"/>
      <c r="M480" s="325">
        <v>2022</v>
      </c>
      <c r="N480" s="332">
        <v>6</v>
      </c>
      <c r="O480" s="333">
        <v>0.13</v>
      </c>
      <c r="P480" s="328">
        <f t="shared" si="28"/>
        <v>1</v>
      </c>
      <c r="Q480" s="329">
        <v>3</v>
      </c>
      <c r="R480" s="330">
        <f t="shared" si="29"/>
        <v>3</v>
      </c>
      <c r="S480" s="330">
        <f t="shared" si="30"/>
        <v>0.5</v>
      </c>
      <c r="T480" s="331">
        <f t="shared" si="31"/>
        <v>1</v>
      </c>
      <c r="U480" s="110" t="s">
        <v>2083</v>
      </c>
    </row>
    <row r="481" spans="1:21" ht="127.5" x14ac:dyDescent="0.2">
      <c r="A481" s="227" t="s">
        <v>118</v>
      </c>
      <c r="B481" s="227" t="s">
        <v>1129</v>
      </c>
      <c r="C481" s="227" t="s">
        <v>662</v>
      </c>
      <c r="D481" s="227" t="s">
        <v>334</v>
      </c>
      <c r="E481" s="227" t="s">
        <v>180</v>
      </c>
      <c r="F481" s="227" t="s">
        <v>560</v>
      </c>
      <c r="G481" s="227" t="s">
        <v>1900</v>
      </c>
      <c r="H481" s="227" t="s">
        <v>566</v>
      </c>
      <c r="I481" s="227" t="s">
        <v>369</v>
      </c>
      <c r="J481" s="227" t="s">
        <v>425</v>
      </c>
      <c r="K481" s="241">
        <v>0.13</v>
      </c>
      <c r="L481" s="227"/>
      <c r="M481" s="325">
        <v>2022</v>
      </c>
      <c r="N481" s="332">
        <v>6</v>
      </c>
      <c r="O481" s="333">
        <v>0.13</v>
      </c>
      <c r="P481" s="328">
        <f t="shared" si="28"/>
        <v>1</v>
      </c>
      <c r="Q481" s="329">
        <v>3</v>
      </c>
      <c r="R481" s="330">
        <f t="shared" si="29"/>
        <v>3</v>
      </c>
      <c r="S481" s="330">
        <f t="shared" si="30"/>
        <v>0.5</v>
      </c>
      <c r="T481" s="331">
        <f t="shared" si="31"/>
        <v>1</v>
      </c>
      <c r="U481" s="110" t="s">
        <v>2083</v>
      </c>
    </row>
    <row r="482" spans="1:21" ht="127.5" x14ac:dyDescent="0.2">
      <c r="A482" s="227" t="s">
        <v>118</v>
      </c>
      <c r="B482" s="227" t="s">
        <v>1129</v>
      </c>
      <c r="C482" s="227" t="s">
        <v>662</v>
      </c>
      <c r="D482" s="227" t="s">
        <v>334</v>
      </c>
      <c r="E482" s="227" t="s">
        <v>180</v>
      </c>
      <c r="F482" s="227" t="s">
        <v>527</v>
      </c>
      <c r="G482" s="227" t="s">
        <v>1900</v>
      </c>
      <c r="H482" s="227" t="s">
        <v>555</v>
      </c>
      <c r="I482" s="227" t="s">
        <v>367</v>
      </c>
      <c r="J482" s="227" t="s">
        <v>425</v>
      </c>
      <c r="K482" s="241">
        <v>0.13</v>
      </c>
      <c r="L482" s="227"/>
      <c r="M482" s="325">
        <v>2022</v>
      </c>
      <c r="N482" s="391">
        <v>4</v>
      </c>
      <c r="O482" s="333">
        <v>0.13</v>
      </c>
      <c r="P482" s="328">
        <f t="shared" si="28"/>
        <v>1</v>
      </c>
      <c r="Q482" s="329">
        <v>3</v>
      </c>
      <c r="R482" s="330">
        <f t="shared" si="29"/>
        <v>3</v>
      </c>
      <c r="S482" s="330">
        <f t="shared" si="30"/>
        <v>0.75</v>
      </c>
      <c r="T482" s="331">
        <f t="shared" si="31"/>
        <v>1</v>
      </c>
      <c r="U482" s="163" t="s">
        <v>2083</v>
      </c>
    </row>
    <row r="483" spans="1:21" ht="102" x14ac:dyDescent="0.2">
      <c r="A483" s="227" t="s">
        <v>118</v>
      </c>
      <c r="B483" s="227" t="s">
        <v>1129</v>
      </c>
      <c r="C483" s="227" t="s">
        <v>662</v>
      </c>
      <c r="D483" s="227" t="s">
        <v>334</v>
      </c>
      <c r="E483" s="227" t="s">
        <v>180</v>
      </c>
      <c r="F483" s="227" t="s">
        <v>527</v>
      </c>
      <c r="G483" s="227" t="s">
        <v>1900</v>
      </c>
      <c r="H483" s="227" t="s">
        <v>1915</v>
      </c>
      <c r="I483" s="227" t="s">
        <v>367</v>
      </c>
      <c r="J483" s="227" t="s">
        <v>425</v>
      </c>
      <c r="K483" s="241">
        <v>0.13</v>
      </c>
      <c r="L483" s="227"/>
      <c r="M483" s="325">
        <v>2022</v>
      </c>
      <c r="N483" s="332">
        <v>6</v>
      </c>
      <c r="O483" s="333">
        <v>0</v>
      </c>
      <c r="P483" s="328">
        <f t="shared" si="28"/>
        <v>0</v>
      </c>
      <c r="Q483" s="329"/>
      <c r="R483" s="330" t="e">
        <f t="shared" si="29"/>
        <v>#DIV/0!</v>
      </c>
      <c r="S483" s="330">
        <f t="shared" si="30"/>
        <v>0</v>
      </c>
      <c r="T483" s="331">
        <f t="shared" si="31"/>
        <v>0</v>
      </c>
      <c r="U483" s="178" t="s">
        <v>2084</v>
      </c>
    </row>
    <row r="484" spans="1:21" ht="127.5" x14ac:dyDescent="0.2">
      <c r="A484" s="227" t="s">
        <v>118</v>
      </c>
      <c r="B484" s="227" t="s">
        <v>1129</v>
      </c>
      <c r="C484" s="227" t="s">
        <v>662</v>
      </c>
      <c r="D484" s="227" t="s">
        <v>334</v>
      </c>
      <c r="E484" s="227" t="s">
        <v>180</v>
      </c>
      <c r="F484" s="227" t="s">
        <v>527</v>
      </c>
      <c r="G484" s="227" t="s">
        <v>1900</v>
      </c>
      <c r="H484" s="227" t="s">
        <v>557</v>
      </c>
      <c r="I484" s="227" t="s">
        <v>369</v>
      </c>
      <c r="J484" s="227" t="s">
        <v>425</v>
      </c>
      <c r="K484" s="241">
        <v>0.13</v>
      </c>
      <c r="L484" s="227"/>
      <c r="M484" s="325">
        <v>2022</v>
      </c>
      <c r="N484" s="332">
        <v>6</v>
      </c>
      <c r="O484" s="333">
        <v>0.13</v>
      </c>
      <c r="P484" s="328">
        <f t="shared" si="28"/>
        <v>1</v>
      </c>
      <c r="Q484" s="329">
        <v>3</v>
      </c>
      <c r="R484" s="330">
        <f t="shared" si="29"/>
        <v>3</v>
      </c>
      <c r="S484" s="330">
        <f t="shared" si="30"/>
        <v>0.5</v>
      </c>
      <c r="T484" s="331">
        <f t="shared" si="31"/>
        <v>1</v>
      </c>
      <c r="U484" s="110" t="s">
        <v>2083</v>
      </c>
    </row>
    <row r="485" spans="1:21" ht="127.5" x14ac:dyDescent="0.2">
      <c r="A485" s="227" t="s">
        <v>118</v>
      </c>
      <c r="B485" s="227" t="s">
        <v>1129</v>
      </c>
      <c r="C485" s="227" t="s">
        <v>662</v>
      </c>
      <c r="D485" s="227" t="s">
        <v>334</v>
      </c>
      <c r="E485" s="227" t="s">
        <v>180</v>
      </c>
      <c r="F485" s="227" t="s">
        <v>527</v>
      </c>
      <c r="G485" s="227" t="s">
        <v>1901</v>
      </c>
      <c r="H485" s="227" t="s">
        <v>526</v>
      </c>
      <c r="I485" s="227" t="s">
        <v>367</v>
      </c>
      <c r="J485" s="227" t="s">
        <v>425</v>
      </c>
      <c r="K485" s="241">
        <v>0.25</v>
      </c>
      <c r="L485" s="227"/>
      <c r="M485" s="325">
        <v>2022</v>
      </c>
      <c r="N485" s="332">
        <v>14</v>
      </c>
      <c r="O485" s="333">
        <v>0.25</v>
      </c>
      <c r="P485" s="328">
        <f t="shared" si="28"/>
        <v>4</v>
      </c>
      <c r="Q485" s="329">
        <v>8</v>
      </c>
      <c r="R485" s="330">
        <f t="shared" si="29"/>
        <v>2</v>
      </c>
      <c r="S485" s="330">
        <f t="shared" si="30"/>
        <v>0.5714285714285714</v>
      </c>
      <c r="T485" s="331">
        <f t="shared" si="31"/>
        <v>1</v>
      </c>
      <c r="U485" s="163" t="s">
        <v>2083</v>
      </c>
    </row>
    <row r="486" spans="1:21" ht="102" x14ac:dyDescent="0.2">
      <c r="A486" s="227" t="s">
        <v>118</v>
      </c>
      <c r="B486" s="227" t="s">
        <v>1129</v>
      </c>
      <c r="C486" s="227" t="s">
        <v>662</v>
      </c>
      <c r="D486" s="227" t="s">
        <v>334</v>
      </c>
      <c r="E486" s="227" t="s">
        <v>180</v>
      </c>
      <c r="F486" s="227" t="s">
        <v>527</v>
      </c>
      <c r="G486" s="227" t="s">
        <v>1901</v>
      </c>
      <c r="H486" s="227" t="s">
        <v>506</v>
      </c>
      <c r="I486" s="227" t="s">
        <v>1332</v>
      </c>
      <c r="J486" s="227" t="s">
        <v>421</v>
      </c>
      <c r="K486" s="241">
        <v>1</v>
      </c>
      <c r="L486" s="227"/>
      <c r="M486" s="325">
        <v>2022</v>
      </c>
      <c r="N486" s="332">
        <v>14</v>
      </c>
      <c r="O486" s="333">
        <v>1</v>
      </c>
      <c r="P486" s="328">
        <f t="shared" si="28"/>
        <v>14</v>
      </c>
      <c r="Q486" s="329">
        <v>14</v>
      </c>
      <c r="R486" s="330">
        <f t="shared" si="29"/>
        <v>1</v>
      </c>
      <c r="S486" s="330">
        <f t="shared" si="30"/>
        <v>1</v>
      </c>
      <c r="T486" s="331">
        <f t="shared" si="31"/>
        <v>1</v>
      </c>
      <c r="U486" s="110"/>
    </row>
    <row r="487" spans="1:21" ht="127.5" x14ac:dyDescent="0.2">
      <c r="A487" s="227" t="s">
        <v>118</v>
      </c>
      <c r="B487" s="227" t="s">
        <v>1129</v>
      </c>
      <c r="C487" s="227" t="s">
        <v>662</v>
      </c>
      <c r="D487" s="227" t="s">
        <v>334</v>
      </c>
      <c r="E487" s="227" t="s">
        <v>180</v>
      </c>
      <c r="F487" s="227" t="s">
        <v>560</v>
      </c>
      <c r="G487" s="227" t="s">
        <v>1901</v>
      </c>
      <c r="H487" s="227" t="s">
        <v>559</v>
      </c>
      <c r="I487" s="227" t="s">
        <v>369</v>
      </c>
      <c r="J487" s="227" t="s">
        <v>425</v>
      </c>
      <c r="K487" s="241">
        <v>0.25</v>
      </c>
      <c r="L487" s="227"/>
      <c r="M487" s="325">
        <v>2022</v>
      </c>
      <c r="N487" s="332">
        <v>14</v>
      </c>
      <c r="O487" s="333">
        <v>0.25</v>
      </c>
      <c r="P487" s="328">
        <f t="shared" si="28"/>
        <v>4</v>
      </c>
      <c r="Q487" s="329">
        <v>8</v>
      </c>
      <c r="R487" s="330">
        <f t="shared" si="29"/>
        <v>2</v>
      </c>
      <c r="S487" s="330">
        <f t="shared" si="30"/>
        <v>0.5714285714285714</v>
      </c>
      <c r="T487" s="331">
        <f t="shared" si="31"/>
        <v>1</v>
      </c>
      <c r="U487" s="178" t="s">
        <v>2083</v>
      </c>
    </row>
    <row r="488" spans="1:21" ht="127.5" x14ac:dyDescent="0.2">
      <c r="A488" s="227" t="s">
        <v>118</v>
      </c>
      <c r="B488" s="227" t="s">
        <v>1129</v>
      </c>
      <c r="C488" s="227" t="s">
        <v>662</v>
      </c>
      <c r="D488" s="227" t="s">
        <v>334</v>
      </c>
      <c r="E488" s="227" t="s">
        <v>180</v>
      </c>
      <c r="F488" s="227" t="s">
        <v>560</v>
      </c>
      <c r="G488" s="227" t="s">
        <v>1901</v>
      </c>
      <c r="H488" s="227" t="s">
        <v>561</v>
      </c>
      <c r="I488" s="227" t="s">
        <v>369</v>
      </c>
      <c r="J488" s="227" t="s">
        <v>425</v>
      </c>
      <c r="K488" s="241">
        <v>0.25</v>
      </c>
      <c r="L488" s="227"/>
      <c r="M488" s="325">
        <v>2022</v>
      </c>
      <c r="N488" s="332">
        <v>14</v>
      </c>
      <c r="O488" s="333">
        <v>0.25</v>
      </c>
      <c r="P488" s="328">
        <f t="shared" si="28"/>
        <v>4</v>
      </c>
      <c r="Q488" s="329">
        <v>8</v>
      </c>
      <c r="R488" s="330">
        <f t="shared" si="29"/>
        <v>2</v>
      </c>
      <c r="S488" s="330">
        <f t="shared" si="30"/>
        <v>0.5714285714285714</v>
      </c>
      <c r="T488" s="331">
        <f t="shared" si="31"/>
        <v>1</v>
      </c>
      <c r="U488" s="178" t="s">
        <v>2083</v>
      </c>
    </row>
    <row r="489" spans="1:21" ht="127.5" x14ac:dyDescent="0.2">
      <c r="A489" s="227" t="s">
        <v>118</v>
      </c>
      <c r="B489" s="227" t="s">
        <v>1129</v>
      </c>
      <c r="C489" s="227" t="s">
        <v>662</v>
      </c>
      <c r="D489" s="227" t="s">
        <v>334</v>
      </c>
      <c r="E489" s="227" t="s">
        <v>180</v>
      </c>
      <c r="F489" s="227" t="s">
        <v>560</v>
      </c>
      <c r="G489" s="227" t="s">
        <v>1901</v>
      </c>
      <c r="H489" s="227" t="s">
        <v>562</v>
      </c>
      <c r="I489" s="227" t="s">
        <v>369</v>
      </c>
      <c r="J489" s="227" t="s">
        <v>425</v>
      </c>
      <c r="K489" s="241">
        <v>0.25</v>
      </c>
      <c r="L489" s="227"/>
      <c r="M489" s="325">
        <v>2022</v>
      </c>
      <c r="N489" s="332">
        <v>14</v>
      </c>
      <c r="O489" s="333">
        <v>0.25</v>
      </c>
      <c r="P489" s="328">
        <f t="shared" si="28"/>
        <v>4</v>
      </c>
      <c r="Q489" s="329">
        <v>8</v>
      </c>
      <c r="R489" s="330">
        <f t="shared" si="29"/>
        <v>2</v>
      </c>
      <c r="S489" s="330">
        <f t="shared" si="30"/>
        <v>0.5714285714285714</v>
      </c>
      <c r="T489" s="331">
        <f t="shared" si="31"/>
        <v>1</v>
      </c>
      <c r="U489" s="178" t="s">
        <v>2083</v>
      </c>
    </row>
    <row r="490" spans="1:21" ht="127.5" x14ac:dyDescent="0.2">
      <c r="A490" s="227" t="s">
        <v>118</v>
      </c>
      <c r="B490" s="227" t="s">
        <v>1129</v>
      </c>
      <c r="C490" s="227" t="s">
        <v>662</v>
      </c>
      <c r="D490" s="227" t="s">
        <v>334</v>
      </c>
      <c r="E490" s="227" t="s">
        <v>180</v>
      </c>
      <c r="F490" s="227" t="s">
        <v>560</v>
      </c>
      <c r="G490" s="227" t="s">
        <v>1901</v>
      </c>
      <c r="H490" s="227" t="s">
        <v>563</v>
      </c>
      <c r="I490" s="227" t="s">
        <v>369</v>
      </c>
      <c r="J490" s="227" t="s">
        <v>425</v>
      </c>
      <c r="K490" s="241">
        <v>0.25</v>
      </c>
      <c r="L490" s="227"/>
      <c r="M490" s="325">
        <v>2022</v>
      </c>
      <c r="N490" s="332">
        <v>14</v>
      </c>
      <c r="O490" s="333">
        <v>0.25</v>
      </c>
      <c r="P490" s="328">
        <f t="shared" si="28"/>
        <v>4</v>
      </c>
      <c r="Q490" s="329">
        <v>8</v>
      </c>
      <c r="R490" s="330">
        <f t="shared" si="29"/>
        <v>2</v>
      </c>
      <c r="S490" s="330">
        <f t="shared" si="30"/>
        <v>0.5714285714285714</v>
      </c>
      <c r="T490" s="331">
        <f t="shared" si="31"/>
        <v>1</v>
      </c>
      <c r="U490" s="178" t="s">
        <v>2083</v>
      </c>
    </row>
    <row r="491" spans="1:21" ht="127.5" x14ac:dyDescent="0.2">
      <c r="A491" s="227" t="s">
        <v>118</v>
      </c>
      <c r="B491" s="227" t="s">
        <v>1129</v>
      </c>
      <c r="C491" s="227" t="s">
        <v>662</v>
      </c>
      <c r="D491" s="227" t="s">
        <v>334</v>
      </c>
      <c r="E491" s="227" t="s">
        <v>180</v>
      </c>
      <c r="F491" s="227" t="s">
        <v>560</v>
      </c>
      <c r="G491" s="227" t="s">
        <v>1901</v>
      </c>
      <c r="H491" s="227" t="s">
        <v>564</v>
      </c>
      <c r="I491" s="227" t="s">
        <v>369</v>
      </c>
      <c r="J491" s="227" t="s">
        <v>425</v>
      </c>
      <c r="K491" s="241">
        <v>0.25</v>
      </c>
      <c r="L491" s="227"/>
      <c r="M491" s="325">
        <v>2022</v>
      </c>
      <c r="N491" s="332">
        <v>14</v>
      </c>
      <c r="O491" s="333">
        <v>0.25</v>
      </c>
      <c r="P491" s="328">
        <f t="shared" si="28"/>
        <v>4</v>
      </c>
      <c r="Q491" s="329">
        <v>8</v>
      </c>
      <c r="R491" s="330">
        <f t="shared" si="29"/>
        <v>2</v>
      </c>
      <c r="S491" s="330">
        <f t="shared" si="30"/>
        <v>0.5714285714285714</v>
      </c>
      <c r="T491" s="331">
        <f t="shared" si="31"/>
        <v>1</v>
      </c>
      <c r="U491" s="178" t="s">
        <v>2083</v>
      </c>
    </row>
    <row r="492" spans="1:21" ht="127.5" x14ac:dyDescent="0.2">
      <c r="A492" s="227" t="s">
        <v>118</v>
      </c>
      <c r="B492" s="227" t="s">
        <v>1129</v>
      </c>
      <c r="C492" s="227" t="s">
        <v>662</v>
      </c>
      <c r="D492" s="227" t="s">
        <v>334</v>
      </c>
      <c r="E492" s="227" t="s">
        <v>180</v>
      </c>
      <c r="F492" s="227" t="s">
        <v>527</v>
      </c>
      <c r="G492" s="227" t="s">
        <v>1901</v>
      </c>
      <c r="H492" s="227" t="s">
        <v>530</v>
      </c>
      <c r="I492" s="227" t="s">
        <v>369</v>
      </c>
      <c r="J492" s="227" t="s">
        <v>425</v>
      </c>
      <c r="K492" s="241">
        <v>0.25</v>
      </c>
      <c r="L492" s="227"/>
      <c r="M492" s="325">
        <v>2022</v>
      </c>
      <c r="N492" s="332">
        <v>14</v>
      </c>
      <c r="O492" s="333">
        <v>0.25</v>
      </c>
      <c r="P492" s="328">
        <f t="shared" si="28"/>
        <v>4</v>
      </c>
      <c r="Q492" s="329">
        <v>8</v>
      </c>
      <c r="R492" s="330">
        <f t="shared" si="29"/>
        <v>2</v>
      </c>
      <c r="S492" s="330">
        <f t="shared" si="30"/>
        <v>0.5714285714285714</v>
      </c>
      <c r="T492" s="331">
        <f t="shared" si="31"/>
        <v>1</v>
      </c>
      <c r="U492" s="178" t="s">
        <v>2083</v>
      </c>
    </row>
    <row r="493" spans="1:21" ht="127.5" x14ac:dyDescent="0.2">
      <c r="A493" s="227" t="s">
        <v>118</v>
      </c>
      <c r="B493" s="227" t="s">
        <v>1129</v>
      </c>
      <c r="C493" s="227" t="s">
        <v>662</v>
      </c>
      <c r="D493" s="227" t="s">
        <v>334</v>
      </c>
      <c r="E493" s="227" t="s">
        <v>180</v>
      </c>
      <c r="F493" s="227" t="s">
        <v>527</v>
      </c>
      <c r="G493" s="227" t="s">
        <v>1901</v>
      </c>
      <c r="H493" s="227" t="s">
        <v>531</v>
      </c>
      <c r="I493" s="227" t="s">
        <v>369</v>
      </c>
      <c r="J493" s="227" t="s">
        <v>425</v>
      </c>
      <c r="K493" s="241">
        <v>0.25</v>
      </c>
      <c r="L493" s="227"/>
      <c r="M493" s="325">
        <v>2022</v>
      </c>
      <c r="N493" s="332">
        <v>14</v>
      </c>
      <c r="O493" s="333">
        <v>0.25</v>
      </c>
      <c r="P493" s="328">
        <f t="shared" si="28"/>
        <v>4</v>
      </c>
      <c r="Q493" s="329">
        <v>8</v>
      </c>
      <c r="R493" s="330">
        <f t="shared" si="29"/>
        <v>2</v>
      </c>
      <c r="S493" s="330">
        <f t="shared" si="30"/>
        <v>0.5714285714285714</v>
      </c>
      <c r="T493" s="331">
        <f t="shared" si="31"/>
        <v>1</v>
      </c>
      <c r="U493" s="178" t="s">
        <v>2083</v>
      </c>
    </row>
    <row r="494" spans="1:21" ht="127.5" x14ac:dyDescent="0.2">
      <c r="A494" s="227" t="s">
        <v>118</v>
      </c>
      <c r="B494" s="227" t="s">
        <v>1129</v>
      </c>
      <c r="C494" s="227" t="s">
        <v>662</v>
      </c>
      <c r="D494" s="227" t="s">
        <v>334</v>
      </c>
      <c r="E494" s="227" t="s">
        <v>180</v>
      </c>
      <c r="F494" s="227" t="s">
        <v>560</v>
      </c>
      <c r="G494" s="227" t="s">
        <v>1901</v>
      </c>
      <c r="H494" s="227" t="s">
        <v>565</v>
      </c>
      <c r="I494" s="227" t="s">
        <v>369</v>
      </c>
      <c r="J494" s="227" t="s">
        <v>425</v>
      </c>
      <c r="K494" s="241">
        <v>0.25</v>
      </c>
      <c r="L494" s="227"/>
      <c r="M494" s="325">
        <v>2022</v>
      </c>
      <c r="N494" s="332">
        <v>14</v>
      </c>
      <c r="O494" s="333">
        <v>0.25</v>
      </c>
      <c r="P494" s="328">
        <f t="shared" si="28"/>
        <v>4</v>
      </c>
      <c r="Q494" s="329">
        <v>8</v>
      </c>
      <c r="R494" s="330">
        <f t="shared" si="29"/>
        <v>2</v>
      </c>
      <c r="S494" s="330">
        <f t="shared" si="30"/>
        <v>0.5714285714285714</v>
      </c>
      <c r="T494" s="331">
        <f t="shared" si="31"/>
        <v>1</v>
      </c>
      <c r="U494" s="178" t="s">
        <v>2083</v>
      </c>
    </row>
    <row r="495" spans="1:21" ht="127.5" x14ac:dyDescent="0.2">
      <c r="A495" s="227" t="s">
        <v>118</v>
      </c>
      <c r="B495" s="227" t="s">
        <v>1129</v>
      </c>
      <c r="C495" s="227" t="s">
        <v>662</v>
      </c>
      <c r="D495" s="227" t="s">
        <v>334</v>
      </c>
      <c r="E495" s="227" t="s">
        <v>180</v>
      </c>
      <c r="F495" s="227" t="s">
        <v>527</v>
      </c>
      <c r="G495" s="227" t="s">
        <v>1901</v>
      </c>
      <c r="H495" s="227" t="s">
        <v>532</v>
      </c>
      <c r="I495" s="227" t="s">
        <v>369</v>
      </c>
      <c r="J495" s="227" t="s">
        <v>425</v>
      </c>
      <c r="K495" s="241">
        <v>0.25</v>
      </c>
      <c r="L495" s="227"/>
      <c r="M495" s="325">
        <v>2022</v>
      </c>
      <c r="N495" s="332">
        <v>14</v>
      </c>
      <c r="O495" s="333">
        <v>0.25</v>
      </c>
      <c r="P495" s="328">
        <f t="shared" si="28"/>
        <v>4</v>
      </c>
      <c r="Q495" s="329">
        <v>8</v>
      </c>
      <c r="R495" s="330">
        <f t="shared" si="29"/>
        <v>2</v>
      </c>
      <c r="S495" s="330">
        <f t="shared" si="30"/>
        <v>0.5714285714285714</v>
      </c>
      <c r="T495" s="331">
        <f t="shared" si="31"/>
        <v>1</v>
      </c>
      <c r="U495" s="178" t="s">
        <v>2083</v>
      </c>
    </row>
    <row r="496" spans="1:21" ht="127.5" x14ac:dyDescent="0.2">
      <c r="A496" s="227" t="s">
        <v>118</v>
      </c>
      <c r="B496" s="227" t="s">
        <v>1129</v>
      </c>
      <c r="C496" s="227" t="s">
        <v>662</v>
      </c>
      <c r="D496" s="227" t="s">
        <v>334</v>
      </c>
      <c r="E496" s="227" t="s">
        <v>180</v>
      </c>
      <c r="F496" s="227" t="s">
        <v>527</v>
      </c>
      <c r="G496" s="227" t="s">
        <v>1901</v>
      </c>
      <c r="H496" s="227" t="s">
        <v>533</v>
      </c>
      <c r="I496" s="227" t="s">
        <v>369</v>
      </c>
      <c r="J496" s="227" t="s">
        <v>425</v>
      </c>
      <c r="K496" s="241">
        <v>0.25</v>
      </c>
      <c r="L496" s="227"/>
      <c r="M496" s="325">
        <v>2022</v>
      </c>
      <c r="N496" s="332">
        <v>14</v>
      </c>
      <c r="O496" s="333"/>
      <c r="P496" s="328">
        <f t="shared" si="28"/>
        <v>0</v>
      </c>
      <c r="Q496" s="329">
        <v>8</v>
      </c>
      <c r="R496" s="330" t="e">
        <f t="shared" si="29"/>
        <v>#DIV/0!</v>
      </c>
      <c r="S496" s="330">
        <f t="shared" si="30"/>
        <v>0.5714285714285714</v>
      </c>
      <c r="T496" s="331">
        <f t="shared" si="31"/>
        <v>0</v>
      </c>
      <c r="U496" s="178" t="s">
        <v>2083</v>
      </c>
    </row>
    <row r="497" spans="1:21" ht="102" x14ac:dyDescent="0.2">
      <c r="A497" s="227" t="s">
        <v>118</v>
      </c>
      <c r="B497" s="227" t="s">
        <v>1129</v>
      </c>
      <c r="C497" s="227" t="s">
        <v>662</v>
      </c>
      <c r="D497" s="227" t="s">
        <v>334</v>
      </c>
      <c r="E497" s="227" t="s">
        <v>180</v>
      </c>
      <c r="F497" s="227" t="s">
        <v>527</v>
      </c>
      <c r="G497" s="227" t="s">
        <v>1901</v>
      </c>
      <c r="H497" s="227" t="s">
        <v>534</v>
      </c>
      <c r="I497" s="227" t="s">
        <v>1911</v>
      </c>
      <c r="J497" s="227" t="s">
        <v>421</v>
      </c>
      <c r="K497" s="241">
        <v>1</v>
      </c>
      <c r="L497" s="227"/>
      <c r="M497" s="325">
        <v>2022</v>
      </c>
      <c r="N497" s="332">
        <v>14</v>
      </c>
      <c r="O497" s="333">
        <v>1</v>
      </c>
      <c r="P497" s="328">
        <f t="shared" si="28"/>
        <v>14</v>
      </c>
      <c r="Q497" s="329">
        <v>14</v>
      </c>
      <c r="R497" s="330">
        <f t="shared" si="29"/>
        <v>1</v>
      </c>
      <c r="S497" s="330">
        <f t="shared" si="30"/>
        <v>1</v>
      </c>
      <c r="T497" s="331">
        <f t="shared" si="31"/>
        <v>1</v>
      </c>
      <c r="U497" s="110"/>
    </row>
    <row r="498" spans="1:21" ht="102" x14ac:dyDescent="0.2">
      <c r="A498" s="227" t="s">
        <v>118</v>
      </c>
      <c r="B498" s="227" t="s">
        <v>1129</v>
      </c>
      <c r="C498" s="227" t="s">
        <v>662</v>
      </c>
      <c r="D498" s="227" t="s">
        <v>334</v>
      </c>
      <c r="E498" s="227" t="s">
        <v>180</v>
      </c>
      <c r="F498" s="227" t="s">
        <v>527</v>
      </c>
      <c r="G498" s="227" t="s">
        <v>1901</v>
      </c>
      <c r="H498" s="227" t="s">
        <v>535</v>
      </c>
      <c r="I498" s="227" t="s">
        <v>369</v>
      </c>
      <c r="J498" s="227" t="s">
        <v>425</v>
      </c>
      <c r="K498" s="241">
        <v>0</v>
      </c>
      <c r="L498" s="227" t="s">
        <v>1912</v>
      </c>
      <c r="M498" s="325">
        <v>2022</v>
      </c>
      <c r="N498" s="332">
        <v>14</v>
      </c>
      <c r="O498" s="333">
        <v>0</v>
      </c>
      <c r="P498" s="328">
        <f t="shared" si="28"/>
        <v>0</v>
      </c>
      <c r="Q498" s="329"/>
      <c r="R498" s="330" t="e">
        <f t="shared" si="29"/>
        <v>#DIV/0!</v>
      </c>
      <c r="S498" s="330">
        <f t="shared" si="30"/>
        <v>0</v>
      </c>
      <c r="T498" s="331" t="e">
        <f t="shared" si="31"/>
        <v>#DIV/0!</v>
      </c>
      <c r="U498" s="178" t="s">
        <v>2084</v>
      </c>
    </row>
    <row r="499" spans="1:21" ht="127.5" x14ac:dyDescent="0.2">
      <c r="A499" s="227" t="s">
        <v>118</v>
      </c>
      <c r="B499" s="227" t="s">
        <v>1129</v>
      </c>
      <c r="C499" s="227" t="s">
        <v>662</v>
      </c>
      <c r="D499" s="227" t="s">
        <v>334</v>
      </c>
      <c r="E499" s="227" t="s">
        <v>180</v>
      </c>
      <c r="F499" s="227" t="s">
        <v>527</v>
      </c>
      <c r="G499" s="227" t="s">
        <v>1901</v>
      </c>
      <c r="H499" s="227" t="s">
        <v>536</v>
      </c>
      <c r="I499" s="227" t="s">
        <v>367</v>
      </c>
      <c r="J499" s="227" t="s">
        <v>425</v>
      </c>
      <c r="K499" s="241">
        <v>0.25</v>
      </c>
      <c r="L499" s="227"/>
      <c r="M499" s="325">
        <v>2022</v>
      </c>
      <c r="N499" s="332">
        <v>14</v>
      </c>
      <c r="O499" s="333">
        <v>0.25</v>
      </c>
      <c r="P499" s="328">
        <f t="shared" si="28"/>
        <v>4</v>
      </c>
      <c r="Q499" s="329">
        <v>8</v>
      </c>
      <c r="R499" s="330">
        <f t="shared" si="29"/>
        <v>2</v>
      </c>
      <c r="S499" s="330">
        <f t="shared" si="30"/>
        <v>0.5714285714285714</v>
      </c>
      <c r="T499" s="331">
        <f t="shared" si="31"/>
        <v>1</v>
      </c>
      <c r="U499" s="163" t="s">
        <v>2083</v>
      </c>
    </row>
    <row r="500" spans="1:21" ht="102" x14ac:dyDescent="0.2">
      <c r="A500" s="227" t="s">
        <v>118</v>
      </c>
      <c r="B500" s="227" t="s">
        <v>1129</v>
      </c>
      <c r="C500" s="227" t="s">
        <v>662</v>
      </c>
      <c r="D500" s="227" t="s">
        <v>334</v>
      </c>
      <c r="E500" s="227" t="s">
        <v>180</v>
      </c>
      <c r="F500" s="227" t="s">
        <v>527</v>
      </c>
      <c r="G500" s="227" t="s">
        <v>1901</v>
      </c>
      <c r="H500" s="227" t="s">
        <v>537</v>
      </c>
      <c r="I500" s="227" t="s">
        <v>369</v>
      </c>
      <c r="J500" s="227" t="s">
        <v>425</v>
      </c>
      <c r="K500" s="241">
        <v>0</v>
      </c>
      <c r="L500" s="227" t="s">
        <v>1912</v>
      </c>
      <c r="M500" s="325">
        <v>2022</v>
      </c>
      <c r="N500" s="332">
        <v>14</v>
      </c>
      <c r="O500" s="333"/>
      <c r="P500" s="328">
        <f t="shared" si="28"/>
        <v>0</v>
      </c>
      <c r="Q500" s="329"/>
      <c r="R500" s="330" t="e">
        <f t="shared" si="29"/>
        <v>#DIV/0!</v>
      </c>
      <c r="S500" s="330">
        <f t="shared" si="30"/>
        <v>0</v>
      </c>
      <c r="T500" s="331" t="e">
        <f t="shared" si="31"/>
        <v>#DIV/0!</v>
      </c>
      <c r="U500" s="178" t="s">
        <v>2084</v>
      </c>
    </row>
    <row r="501" spans="1:21" ht="102" x14ac:dyDescent="0.2">
      <c r="A501" s="227" t="s">
        <v>118</v>
      </c>
      <c r="B501" s="227" t="s">
        <v>1129</v>
      </c>
      <c r="C501" s="227" t="s">
        <v>662</v>
      </c>
      <c r="D501" s="227" t="s">
        <v>334</v>
      </c>
      <c r="E501" s="227" t="s">
        <v>180</v>
      </c>
      <c r="F501" s="227" t="s">
        <v>527</v>
      </c>
      <c r="G501" s="227" t="s">
        <v>1901</v>
      </c>
      <c r="H501" s="227" t="s">
        <v>538</v>
      </c>
      <c r="I501" s="227" t="s">
        <v>230</v>
      </c>
      <c r="J501" s="227" t="s">
        <v>421</v>
      </c>
      <c r="K501" s="241">
        <v>1</v>
      </c>
      <c r="L501" s="227" t="s">
        <v>1913</v>
      </c>
      <c r="M501" s="325">
        <v>2022</v>
      </c>
      <c r="N501" s="332">
        <v>14</v>
      </c>
      <c r="O501" s="333">
        <v>1</v>
      </c>
      <c r="P501" s="328">
        <f t="shared" si="28"/>
        <v>14</v>
      </c>
      <c r="Q501" s="329">
        <v>14</v>
      </c>
      <c r="R501" s="330">
        <f t="shared" si="29"/>
        <v>1</v>
      </c>
      <c r="S501" s="330">
        <f t="shared" si="30"/>
        <v>1</v>
      </c>
      <c r="T501" s="331">
        <f t="shared" si="31"/>
        <v>1</v>
      </c>
      <c r="U501" s="110"/>
    </row>
    <row r="502" spans="1:21" ht="102" x14ac:dyDescent="0.2">
      <c r="A502" s="227" t="s">
        <v>118</v>
      </c>
      <c r="B502" s="227" t="s">
        <v>1129</v>
      </c>
      <c r="C502" s="227" t="s">
        <v>662</v>
      </c>
      <c r="D502" s="227" t="s">
        <v>334</v>
      </c>
      <c r="E502" s="227" t="s">
        <v>180</v>
      </c>
      <c r="F502" s="227" t="s">
        <v>527</v>
      </c>
      <c r="G502" s="227" t="s">
        <v>1901</v>
      </c>
      <c r="H502" s="227" t="s">
        <v>539</v>
      </c>
      <c r="I502" s="227" t="s">
        <v>230</v>
      </c>
      <c r="J502" s="227" t="s">
        <v>421</v>
      </c>
      <c r="K502" s="241">
        <v>1</v>
      </c>
      <c r="L502" s="227" t="s">
        <v>1913</v>
      </c>
      <c r="M502" s="325">
        <v>2022</v>
      </c>
      <c r="N502" s="332">
        <v>14</v>
      </c>
      <c r="O502" s="333">
        <v>1</v>
      </c>
      <c r="P502" s="328">
        <f t="shared" si="28"/>
        <v>14</v>
      </c>
      <c r="Q502" s="329">
        <v>14</v>
      </c>
      <c r="R502" s="330">
        <f t="shared" si="29"/>
        <v>1</v>
      </c>
      <c r="S502" s="330">
        <f t="shared" si="30"/>
        <v>1</v>
      </c>
      <c r="T502" s="331">
        <f t="shared" si="31"/>
        <v>1</v>
      </c>
      <c r="U502" s="110"/>
    </row>
    <row r="503" spans="1:21" ht="102" x14ac:dyDescent="0.2">
      <c r="A503" s="227" t="s">
        <v>118</v>
      </c>
      <c r="B503" s="227" t="s">
        <v>1129</v>
      </c>
      <c r="C503" s="227" t="s">
        <v>662</v>
      </c>
      <c r="D503" s="227" t="s">
        <v>334</v>
      </c>
      <c r="E503" s="227" t="s">
        <v>180</v>
      </c>
      <c r="F503" s="227" t="s">
        <v>527</v>
      </c>
      <c r="G503" s="227" t="s">
        <v>1901</v>
      </c>
      <c r="H503" s="227" t="s">
        <v>540</v>
      </c>
      <c r="I503" s="227" t="s">
        <v>230</v>
      </c>
      <c r="J503" s="227" t="s">
        <v>421</v>
      </c>
      <c r="K503" s="241">
        <v>1</v>
      </c>
      <c r="L503" s="227" t="s">
        <v>1913</v>
      </c>
      <c r="M503" s="325">
        <v>2022</v>
      </c>
      <c r="N503" s="332">
        <v>14</v>
      </c>
      <c r="O503" s="333">
        <v>1</v>
      </c>
      <c r="P503" s="328">
        <f t="shared" si="28"/>
        <v>14</v>
      </c>
      <c r="Q503" s="329">
        <v>14</v>
      </c>
      <c r="R503" s="330">
        <f t="shared" si="29"/>
        <v>1</v>
      </c>
      <c r="S503" s="330">
        <f t="shared" si="30"/>
        <v>1</v>
      </c>
      <c r="T503" s="331">
        <f t="shared" si="31"/>
        <v>1</v>
      </c>
      <c r="U503" s="110"/>
    </row>
    <row r="504" spans="1:21" ht="102" x14ac:dyDescent="0.2">
      <c r="A504" s="227" t="s">
        <v>118</v>
      </c>
      <c r="B504" s="227" t="s">
        <v>1129</v>
      </c>
      <c r="C504" s="227" t="s">
        <v>662</v>
      </c>
      <c r="D504" s="227" t="s">
        <v>334</v>
      </c>
      <c r="E504" s="227" t="s">
        <v>180</v>
      </c>
      <c r="F504" s="227" t="s">
        <v>527</v>
      </c>
      <c r="G504" s="227" t="s">
        <v>1901</v>
      </c>
      <c r="H504" s="227" t="s">
        <v>501</v>
      </c>
      <c r="I504" s="227" t="s">
        <v>230</v>
      </c>
      <c r="J504" s="227" t="s">
        <v>421</v>
      </c>
      <c r="K504" s="241">
        <v>1</v>
      </c>
      <c r="L504" s="227" t="s">
        <v>1913</v>
      </c>
      <c r="M504" s="325">
        <v>2022</v>
      </c>
      <c r="N504" s="332">
        <v>14</v>
      </c>
      <c r="O504" s="333">
        <v>1</v>
      </c>
      <c r="P504" s="328">
        <f t="shared" si="28"/>
        <v>14</v>
      </c>
      <c r="Q504" s="329">
        <v>14</v>
      </c>
      <c r="R504" s="330">
        <f t="shared" si="29"/>
        <v>1</v>
      </c>
      <c r="S504" s="330">
        <f t="shared" si="30"/>
        <v>1</v>
      </c>
      <c r="T504" s="331">
        <f t="shared" si="31"/>
        <v>1</v>
      </c>
      <c r="U504" s="110"/>
    </row>
    <row r="505" spans="1:21" ht="102" x14ac:dyDescent="0.2">
      <c r="A505" s="227" t="s">
        <v>118</v>
      </c>
      <c r="B505" s="227" t="s">
        <v>1129</v>
      </c>
      <c r="C505" s="227" t="s">
        <v>662</v>
      </c>
      <c r="D505" s="227" t="s">
        <v>334</v>
      </c>
      <c r="E505" s="227" t="s">
        <v>180</v>
      </c>
      <c r="F505" s="227" t="s">
        <v>527</v>
      </c>
      <c r="G505" s="227" t="s">
        <v>1901</v>
      </c>
      <c r="H505" s="227" t="s">
        <v>541</v>
      </c>
      <c r="I505" s="227" t="s">
        <v>230</v>
      </c>
      <c r="J505" s="227" t="s">
        <v>421</v>
      </c>
      <c r="K505" s="241">
        <v>1</v>
      </c>
      <c r="L505" s="227" t="s">
        <v>1914</v>
      </c>
      <c r="M505" s="325">
        <v>2022</v>
      </c>
      <c r="N505" s="332">
        <v>14</v>
      </c>
      <c r="O505" s="333">
        <v>1</v>
      </c>
      <c r="P505" s="328">
        <f t="shared" si="28"/>
        <v>14</v>
      </c>
      <c r="Q505" s="329">
        <v>14</v>
      </c>
      <c r="R505" s="330">
        <f t="shared" si="29"/>
        <v>1</v>
      </c>
      <c r="S505" s="330">
        <f t="shared" si="30"/>
        <v>1</v>
      </c>
      <c r="T505" s="331">
        <f t="shared" si="31"/>
        <v>1</v>
      </c>
      <c r="U505" s="110"/>
    </row>
    <row r="506" spans="1:21" ht="127.5" x14ac:dyDescent="0.2">
      <c r="A506" s="227" t="s">
        <v>118</v>
      </c>
      <c r="B506" s="227" t="s">
        <v>1129</v>
      </c>
      <c r="C506" s="227" t="s">
        <v>662</v>
      </c>
      <c r="D506" s="227" t="s">
        <v>334</v>
      </c>
      <c r="E506" s="227" t="s">
        <v>180</v>
      </c>
      <c r="F506" s="227" t="s">
        <v>527</v>
      </c>
      <c r="G506" s="227" t="s">
        <v>1901</v>
      </c>
      <c r="H506" s="227" t="s">
        <v>542</v>
      </c>
      <c r="I506" s="227" t="s">
        <v>369</v>
      </c>
      <c r="J506" s="227" t="s">
        <v>425</v>
      </c>
      <c r="K506" s="241">
        <v>0.25</v>
      </c>
      <c r="L506" s="227"/>
      <c r="M506" s="325">
        <v>2022</v>
      </c>
      <c r="N506" s="332">
        <v>14</v>
      </c>
      <c r="O506" s="333">
        <v>0.25</v>
      </c>
      <c r="P506" s="328">
        <f t="shared" si="28"/>
        <v>4</v>
      </c>
      <c r="Q506" s="329">
        <v>8</v>
      </c>
      <c r="R506" s="330">
        <f t="shared" si="29"/>
        <v>2</v>
      </c>
      <c r="S506" s="330">
        <f t="shared" si="30"/>
        <v>0.5714285714285714</v>
      </c>
      <c r="T506" s="331">
        <f t="shared" si="31"/>
        <v>1</v>
      </c>
      <c r="U506" s="178" t="s">
        <v>2083</v>
      </c>
    </row>
    <row r="507" spans="1:21" ht="127.5" x14ac:dyDescent="0.2">
      <c r="A507" s="227" t="s">
        <v>118</v>
      </c>
      <c r="B507" s="227" t="s">
        <v>1129</v>
      </c>
      <c r="C507" s="227" t="s">
        <v>662</v>
      </c>
      <c r="D507" s="227" t="s">
        <v>334</v>
      </c>
      <c r="E507" s="227" t="s">
        <v>180</v>
      </c>
      <c r="F507" s="227" t="s">
        <v>527</v>
      </c>
      <c r="G507" s="227" t="s">
        <v>1901</v>
      </c>
      <c r="H507" s="227" t="s">
        <v>543</v>
      </c>
      <c r="I507" s="227" t="s">
        <v>369</v>
      </c>
      <c r="J507" s="227" t="s">
        <v>425</v>
      </c>
      <c r="K507" s="241">
        <v>0.25</v>
      </c>
      <c r="L507" s="227"/>
      <c r="M507" s="325">
        <v>2022</v>
      </c>
      <c r="N507" s="332">
        <v>14</v>
      </c>
      <c r="O507" s="333">
        <v>0.25</v>
      </c>
      <c r="P507" s="328">
        <f t="shared" si="28"/>
        <v>4</v>
      </c>
      <c r="Q507" s="329">
        <v>8</v>
      </c>
      <c r="R507" s="330">
        <f t="shared" si="29"/>
        <v>2</v>
      </c>
      <c r="S507" s="330">
        <f t="shared" si="30"/>
        <v>0.5714285714285714</v>
      </c>
      <c r="T507" s="331">
        <f t="shared" si="31"/>
        <v>1</v>
      </c>
      <c r="U507" s="178" t="s">
        <v>2083</v>
      </c>
    </row>
    <row r="508" spans="1:21" ht="127.5" x14ac:dyDescent="0.2">
      <c r="A508" s="227" t="s">
        <v>118</v>
      </c>
      <c r="B508" s="227" t="s">
        <v>1129</v>
      </c>
      <c r="C508" s="227" t="s">
        <v>662</v>
      </c>
      <c r="D508" s="227" t="s">
        <v>334</v>
      </c>
      <c r="E508" s="227" t="s">
        <v>180</v>
      </c>
      <c r="F508" s="227" t="s">
        <v>527</v>
      </c>
      <c r="G508" s="227" t="s">
        <v>1901</v>
      </c>
      <c r="H508" s="227" t="s">
        <v>544</v>
      </c>
      <c r="I508" s="227" t="s">
        <v>369</v>
      </c>
      <c r="J508" s="227" t="s">
        <v>425</v>
      </c>
      <c r="K508" s="241">
        <v>0.25</v>
      </c>
      <c r="L508" s="227"/>
      <c r="M508" s="325">
        <v>2022</v>
      </c>
      <c r="N508" s="332">
        <v>14</v>
      </c>
      <c r="O508" s="333">
        <v>0.25</v>
      </c>
      <c r="P508" s="328">
        <f t="shared" si="28"/>
        <v>4</v>
      </c>
      <c r="Q508" s="329">
        <v>8</v>
      </c>
      <c r="R508" s="330">
        <f t="shared" si="29"/>
        <v>2</v>
      </c>
      <c r="S508" s="330">
        <f t="shared" si="30"/>
        <v>0.5714285714285714</v>
      </c>
      <c r="T508" s="331">
        <f t="shared" si="31"/>
        <v>1</v>
      </c>
      <c r="U508" s="178" t="s">
        <v>2083</v>
      </c>
    </row>
    <row r="509" spans="1:21" ht="127.5" x14ac:dyDescent="0.2">
      <c r="A509" s="227" t="s">
        <v>118</v>
      </c>
      <c r="B509" s="227" t="s">
        <v>1129</v>
      </c>
      <c r="C509" s="227" t="s">
        <v>662</v>
      </c>
      <c r="D509" s="227" t="s">
        <v>334</v>
      </c>
      <c r="E509" s="227" t="s">
        <v>180</v>
      </c>
      <c r="F509" s="227" t="s">
        <v>527</v>
      </c>
      <c r="G509" s="227" t="s">
        <v>1901</v>
      </c>
      <c r="H509" s="227" t="s">
        <v>545</v>
      </c>
      <c r="I509" s="227" t="s">
        <v>369</v>
      </c>
      <c r="J509" s="227" t="s">
        <v>425</v>
      </c>
      <c r="K509" s="241">
        <v>0.25</v>
      </c>
      <c r="L509" s="227"/>
      <c r="M509" s="325">
        <v>2022</v>
      </c>
      <c r="N509" s="332">
        <v>14</v>
      </c>
      <c r="O509" s="333">
        <v>0.25</v>
      </c>
      <c r="P509" s="328">
        <f t="shared" si="28"/>
        <v>4</v>
      </c>
      <c r="Q509" s="329">
        <v>8</v>
      </c>
      <c r="R509" s="330">
        <f t="shared" si="29"/>
        <v>2</v>
      </c>
      <c r="S509" s="330">
        <f t="shared" si="30"/>
        <v>0.5714285714285714</v>
      </c>
      <c r="T509" s="331">
        <f t="shared" si="31"/>
        <v>1</v>
      </c>
      <c r="U509" s="178" t="s">
        <v>2083</v>
      </c>
    </row>
    <row r="510" spans="1:21" ht="127.5" x14ac:dyDescent="0.2">
      <c r="A510" s="227" t="s">
        <v>118</v>
      </c>
      <c r="B510" s="227" t="s">
        <v>1129</v>
      </c>
      <c r="C510" s="227" t="s">
        <v>662</v>
      </c>
      <c r="D510" s="227" t="s">
        <v>334</v>
      </c>
      <c r="E510" s="227" t="s">
        <v>180</v>
      </c>
      <c r="F510" s="227" t="s">
        <v>527</v>
      </c>
      <c r="G510" s="227" t="s">
        <v>1901</v>
      </c>
      <c r="H510" s="227" t="s">
        <v>546</v>
      </c>
      <c r="I510" s="227" t="s">
        <v>369</v>
      </c>
      <c r="J510" s="227" t="s">
        <v>425</v>
      </c>
      <c r="K510" s="241">
        <v>0.25</v>
      </c>
      <c r="L510" s="227"/>
      <c r="M510" s="325">
        <v>2022</v>
      </c>
      <c r="N510" s="332">
        <v>14</v>
      </c>
      <c r="O510" s="333">
        <v>0.25</v>
      </c>
      <c r="P510" s="328">
        <f t="shared" si="28"/>
        <v>4</v>
      </c>
      <c r="Q510" s="329">
        <v>8</v>
      </c>
      <c r="R510" s="330">
        <f t="shared" si="29"/>
        <v>2</v>
      </c>
      <c r="S510" s="330">
        <f t="shared" si="30"/>
        <v>0.5714285714285714</v>
      </c>
      <c r="T510" s="331">
        <f t="shared" si="31"/>
        <v>1</v>
      </c>
      <c r="U510" s="178" t="s">
        <v>2083</v>
      </c>
    </row>
    <row r="511" spans="1:21" ht="127.5" x14ac:dyDescent="0.2">
      <c r="A511" s="227" t="s">
        <v>118</v>
      </c>
      <c r="B511" s="227" t="s">
        <v>1129</v>
      </c>
      <c r="C511" s="227" t="s">
        <v>662</v>
      </c>
      <c r="D511" s="227" t="s">
        <v>334</v>
      </c>
      <c r="E511" s="227" t="s">
        <v>180</v>
      </c>
      <c r="F511" s="227" t="s">
        <v>527</v>
      </c>
      <c r="G511" s="227" t="s">
        <v>1901</v>
      </c>
      <c r="H511" s="227" t="s">
        <v>547</v>
      </c>
      <c r="I511" s="227" t="s">
        <v>369</v>
      </c>
      <c r="J511" s="227" t="s">
        <v>425</v>
      </c>
      <c r="K511" s="241">
        <v>0.25</v>
      </c>
      <c r="L511" s="227"/>
      <c r="M511" s="325">
        <v>2022</v>
      </c>
      <c r="N511" s="332">
        <v>14</v>
      </c>
      <c r="O511" s="333">
        <v>0.25</v>
      </c>
      <c r="P511" s="328">
        <f t="shared" si="28"/>
        <v>4</v>
      </c>
      <c r="Q511" s="329">
        <v>8</v>
      </c>
      <c r="R511" s="330">
        <f t="shared" si="29"/>
        <v>2</v>
      </c>
      <c r="S511" s="330">
        <f t="shared" si="30"/>
        <v>0.5714285714285714</v>
      </c>
      <c r="T511" s="331">
        <f t="shared" si="31"/>
        <v>1</v>
      </c>
      <c r="U511" s="178" t="s">
        <v>2083</v>
      </c>
    </row>
    <row r="512" spans="1:21" ht="102" x14ac:dyDescent="0.2">
      <c r="A512" s="227" t="s">
        <v>118</v>
      </c>
      <c r="B512" s="227" t="s">
        <v>1129</v>
      </c>
      <c r="C512" s="227" t="s">
        <v>662</v>
      </c>
      <c r="D512" s="227" t="s">
        <v>334</v>
      </c>
      <c r="E512" s="227" t="s">
        <v>180</v>
      </c>
      <c r="F512" s="227" t="s">
        <v>527</v>
      </c>
      <c r="G512" s="227" t="s">
        <v>1901</v>
      </c>
      <c r="H512" s="227" t="s">
        <v>548</v>
      </c>
      <c r="I512" s="227" t="s">
        <v>230</v>
      </c>
      <c r="J512" s="227" t="s">
        <v>421</v>
      </c>
      <c r="K512" s="241">
        <v>1</v>
      </c>
      <c r="L512" s="227" t="s">
        <v>1914</v>
      </c>
      <c r="M512" s="325">
        <v>2022</v>
      </c>
      <c r="N512" s="332">
        <v>14</v>
      </c>
      <c r="O512" s="333">
        <v>1</v>
      </c>
      <c r="P512" s="328">
        <f t="shared" si="28"/>
        <v>14</v>
      </c>
      <c r="Q512" s="329">
        <v>14</v>
      </c>
      <c r="R512" s="330">
        <f t="shared" si="29"/>
        <v>1</v>
      </c>
      <c r="S512" s="330">
        <f t="shared" si="30"/>
        <v>1</v>
      </c>
      <c r="T512" s="331">
        <f t="shared" si="31"/>
        <v>1</v>
      </c>
      <c r="U512" s="110"/>
    </row>
    <row r="513" spans="1:21" ht="127.5" x14ac:dyDescent="0.2">
      <c r="A513" s="227" t="s">
        <v>118</v>
      </c>
      <c r="B513" s="227" t="s">
        <v>1129</v>
      </c>
      <c r="C513" s="227" t="s">
        <v>662</v>
      </c>
      <c r="D513" s="227" t="s">
        <v>334</v>
      </c>
      <c r="E513" s="227" t="s">
        <v>180</v>
      </c>
      <c r="F513" s="227" t="s">
        <v>527</v>
      </c>
      <c r="G513" s="227" t="s">
        <v>1901</v>
      </c>
      <c r="H513" s="227" t="s">
        <v>549</v>
      </c>
      <c r="I513" s="227" t="s">
        <v>369</v>
      </c>
      <c r="J513" s="227" t="s">
        <v>425</v>
      </c>
      <c r="K513" s="241">
        <v>0.25</v>
      </c>
      <c r="L513" s="227"/>
      <c r="M513" s="325">
        <v>2022</v>
      </c>
      <c r="N513" s="332">
        <v>14</v>
      </c>
      <c r="O513" s="333">
        <v>0.25</v>
      </c>
      <c r="P513" s="328">
        <f t="shared" si="28"/>
        <v>4</v>
      </c>
      <c r="Q513" s="329">
        <v>8</v>
      </c>
      <c r="R513" s="330">
        <f t="shared" si="29"/>
        <v>2</v>
      </c>
      <c r="S513" s="330">
        <f t="shared" si="30"/>
        <v>0.5714285714285714</v>
      </c>
      <c r="T513" s="331">
        <f t="shared" si="31"/>
        <v>1</v>
      </c>
      <c r="U513" s="178" t="s">
        <v>2083</v>
      </c>
    </row>
    <row r="514" spans="1:21" ht="127.5" x14ac:dyDescent="0.2">
      <c r="A514" s="227" t="s">
        <v>118</v>
      </c>
      <c r="B514" s="227" t="s">
        <v>1129</v>
      </c>
      <c r="C514" s="227" t="s">
        <v>662</v>
      </c>
      <c r="D514" s="227" t="s">
        <v>334</v>
      </c>
      <c r="E514" s="227" t="s">
        <v>180</v>
      </c>
      <c r="F514" s="227" t="s">
        <v>527</v>
      </c>
      <c r="G514" s="227" t="s">
        <v>1901</v>
      </c>
      <c r="H514" s="227" t="s">
        <v>581</v>
      </c>
      <c r="I514" s="227" t="s">
        <v>367</v>
      </c>
      <c r="J514" s="227" t="s">
        <v>425</v>
      </c>
      <c r="K514" s="241">
        <v>0.25</v>
      </c>
      <c r="L514" s="227"/>
      <c r="M514" s="325">
        <v>2022</v>
      </c>
      <c r="N514" s="332">
        <v>14</v>
      </c>
      <c r="O514" s="333">
        <v>0.25</v>
      </c>
      <c r="P514" s="328">
        <f t="shared" si="28"/>
        <v>4</v>
      </c>
      <c r="Q514" s="329">
        <v>8</v>
      </c>
      <c r="R514" s="330">
        <f t="shared" si="29"/>
        <v>2</v>
      </c>
      <c r="S514" s="330">
        <f t="shared" si="30"/>
        <v>0.5714285714285714</v>
      </c>
      <c r="T514" s="331">
        <f t="shared" si="31"/>
        <v>1</v>
      </c>
      <c r="U514" s="163" t="s">
        <v>2083</v>
      </c>
    </row>
    <row r="515" spans="1:21" ht="102" x14ac:dyDescent="0.2">
      <c r="A515" s="227" t="s">
        <v>118</v>
      </c>
      <c r="B515" s="227" t="s">
        <v>1129</v>
      </c>
      <c r="C515" s="227" t="s">
        <v>662</v>
      </c>
      <c r="D515" s="227" t="s">
        <v>334</v>
      </c>
      <c r="E515" s="227" t="s">
        <v>180</v>
      </c>
      <c r="F515" s="227" t="s">
        <v>527</v>
      </c>
      <c r="G515" s="227" t="s">
        <v>1901</v>
      </c>
      <c r="H515" s="227" t="s">
        <v>552</v>
      </c>
      <c r="I515" s="227" t="s">
        <v>230</v>
      </c>
      <c r="J515" s="227" t="s">
        <v>421</v>
      </c>
      <c r="K515" s="241">
        <v>1</v>
      </c>
      <c r="L515" s="227" t="s">
        <v>1913</v>
      </c>
      <c r="M515" s="325">
        <v>2022</v>
      </c>
      <c r="N515" s="332">
        <v>14</v>
      </c>
      <c r="O515" s="333">
        <v>1</v>
      </c>
      <c r="P515" s="328">
        <f t="shared" si="28"/>
        <v>14</v>
      </c>
      <c r="Q515" s="329">
        <v>14</v>
      </c>
      <c r="R515" s="330">
        <f t="shared" si="29"/>
        <v>1</v>
      </c>
      <c r="S515" s="330">
        <f t="shared" si="30"/>
        <v>1</v>
      </c>
      <c r="T515" s="331">
        <f t="shared" si="31"/>
        <v>1</v>
      </c>
      <c r="U515" s="110"/>
    </row>
    <row r="516" spans="1:21" ht="102" x14ac:dyDescent="0.2">
      <c r="A516" s="227" t="s">
        <v>118</v>
      </c>
      <c r="B516" s="227" t="s">
        <v>1129</v>
      </c>
      <c r="C516" s="227" t="s">
        <v>662</v>
      </c>
      <c r="D516" s="227" t="s">
        <v>334</v>
      </c>
      <c r="E516" s="227" t="s">
        <v>180</v>
      </c>
      <c r="F516" s="227" t="s">
        <v>527</v>
      </c>
      <c r="G516" s="227" t="s">
        <v>1901</v>
      </c>
      <c r="H516" s="227" t="s">
        <v>553</v>
      </c>
      <c r="I516" s="227" t="s">
        <v>230</v>
      </c>
      <c r="J516" s="227" t="s">
        <v>421</v>
      </c>
      <c r="K516" s="241">
        <v>1</v>
      </c>
      <c r="L516" s="227" t="s">
        <v>1913</v>
      </c>
      <c r="M516" s="325">
        <v>2022</v>
      </c>
      <c r="N516" s="332">
        <v>14</v>
      </c>
      <c r="O516" s="333">
        <v>1</v>
      </c>
      <c r="P516" s="328">
        <f t="shared" si="28"/>
        <v>14</v>
      </c>
      <c r="Q516" s="329">
        <v>14</v>
      </c>
      <c r="R516" s="330">
        <f t="shared" si="29"/>
        <v>1</v>
      </c>
      <c r="S516" s="330">
        <f t="shared" si="30"/>
        <v>1</v>
      </c>
      <c r="T516" s="331">
        <f t="shared" si="31"/>
        <v>1</v>
      </c>
      <c r="U516" s="110"/>
    </row>
    <row r="517" spans="1:21" ht="127.5" x14ac:dyDescent="0.2">
      <c r="A517" s="227" t="s">
        <v>118</v>
      </c>
      <c r="B517" s="227" t="s">
        <v>1129</v>
      </c>
      <c r="C517" s="227" t="s">
        <v>662</v>
      </c>
      <c r="D517" s="227" t="s">
        <v>334</v>
      </c>
      <c r="E517" s="227" t="s">
        <v>180</v>
      </c>
      <c r="F517" s="227" t="s">
        <v>527</v>
      </c>
      <c r="G517" s="227" t="s">
        <v>1901</v>
      </c>
      <c r="H517" s="227" t="s">
        <v>554</v>
      </c>
      <c r="I517" s="227" t="s">
        <v>369</v>
      </c>
      <c r="J517" s="227" t="s">
        <v>425</v>
      </c>
      <c r="K517" s="241">
        <v>0.25</v>
      </c>
      <c r="L517" s="227"/>
      <c r="M517" s="325">
        <v>2022</v>
      </c>
      <c r="N517" s="332">
        <v>14</v>
      </c>
      <c r="O517" s="333">
        <v>0.25</v>
      </c>
      <c r="P517" s="328">
        <f t="shared" ref="P517:P580" si="32">ROUNDUP(N517*O517,0)</f>
        <v>4</v>
      </c>
      <c r="Q517" s="329">
        <v>8</v>
      </c>
      <c r="R517" s="330">
        <f t="shared" ref="R517:R580" si="33">Q517/P517</f>
        <v>2</v>
      </c>
      <c r="S517" s="330">
        <f t="shared" ref="S517:S580" si="34">Q517/N517</f>
        <v>0.5714285714285714</v>
      </c>
      <c r="T517" s="331">
        <f t="shared" ref="T517:T580" si="35">O517/K517</f>
        <v>1</v>
      </c>
      <c r="U517" s="178" t="s">
        <v>2083</v>
      </c>
    </row>
    <row r="518" spans="1:21" ht="127.5" x14ac:dyDescent="0.2">
      <c r="A518" s="227" t="s">
        <v>118</v>
      </c>
      <c r="B518" s="227" t="s">
        <v>1129</v>
      </c>
      <c r="C518" s="227" t="s">
        <v>662</v>
      </c>
      <c r="D518" s="227" t="s">
        <v>334</v>
      </c>
      <c r="E518" s="227" t="s">
        <v>180</v>
      </c>
      <c r="F518" s="227" t="s">
        <v>560</v>
      </c>
      <c r="G518" s="227" t="s">
        <v>1901</v>
      </c>
      <c r="H518" s="227" t="s">
        <v>566</v>
      </c>
      <c r="I518" s="227" t="s">
        <v>369</v>
      </c>
      <c r="J518" s="227" t="s">
        <v>425</v>
      </c>
      <c r="K518" s="241">
        <v>0.25</v>
      </c>
      <c r="L518" s="227"/>
      <c r="M518" s="325">
        <v>2022</v>
      </c>
      <c r="N518" s="332">
        <v>14</v>
      </c>
      <c r="O518" s="333">
        <v>0.25</v>
      </c>
      <c r="P518" s="328">
        <f t="shared" si="32"/>
        <v>4</v>
      </c>
      <c r="Q518" s="329">
        <v>8</v>
      </c>
      <c r="R518" s="330">
        <f t="shared" si="33"/>
        <v>2</v>
      </c>
      <c r="S518" s="330">
        <f t="shared" si="34"/>
        <v>0.5714285714285714</v>
      </c>
      <c r="T518" s="331">
        <f t="shared" si="35"/>
        <v>1</v>
      </c>
      <c r="U518" s="178" t="s">
        <v>2083</v>
      </c>
    </row>
    <row r="519" spans="1:21" ht="127.5" x14ac:dyDescent="0.2">
      <c r="A519" s="227" t="s">
        <v>118</v>
      </c>
      <c r="B519" s="227" t="s">
        <v>1129</v>
      </c>
      <c r="C519" s="227" t="s">
        <v>662</v>
      </c>
      <c r="D519" s="227" t="s">
        <v>334</v>
      </c>
      <c r="E519" s="227" t="s">
        <v>180</v>
      </c>
      <c r="F519" s="227" t="s">
        <v>527</v>
      </c>
      <c r="G519" s="227" t="s">
        <v>1901</v>
      </c>
      <c r="H519" s="227" t="s">
        <v>555</v>
      </c>
      <c r="I519" s="227" t="s">
        <v>367</v>
      </c>
      <c r="J519" s="227" t="s">
        <v>425</v>
      </c>
      <c r="K519" s="241">
        <v>0.25</v>
      </c>
      <c r="L519" s="227"/>
      <c r="M519" s="325">
        <v>2022</v>
      </c>
      <c r="N519" s="332">
        <v>14</v>
      </c>
      <c r="O519" s="333">
        <v>0.25</v>
      </c>
      <c r="P519" s="328">
        <f t="shared" si="32"/>
        <v>4</v>
      </c>
      <c r="Q519" s="329">
        <v>8</v>
      </c>
      <c r="R519" s="330">
        <f t="shared" si="33"/>
        <v>2</v>
      </c>
      <c r="S519" s="330">
        <f t="shared" si="34"/>
        <v>0.5714285714285714</v>
      </c>
      <c r="T519" s="331">
        <f t="shared" si="35"/>
        <v>1</v>
      </c>
      <c r="U519" s="163" t="s">
        <v>2083</v>
      </c>
    </row>
    <row r="520" spans="1:21" ht="102" x14ac:dyDescent="0.2">
      <c r="A520" s="227" t="s">
        <v>118</v>
      </c>
      <c r="B520" s="227" t="s">
        <v>1129</v>
      </c>
      <c r="C520" s="227" t="s">
        <v>662</v>
      </c>
      <c r="D520" s="227" t="s">
        <v>334</v>
      </c>
      <c r="E520" s="227" t="s">
        <v>180</v>
      </c>
      <c r="F520" s="227" t="s">
        <v>527</v>
      </c>
      <c r="G520" s="227" t="s">
        <v>1901</v>
      </c>
      <c r="H520" s="227" t="s">
        <v>1915</v>
      </c>
      <c r="I520" s="227" t="s">
        <v>367</v>
      </c>
      <c r="J520" s="227" t="s">
        <v>425</v>
      </c>
      <c r="K520" s="241">
        <v>0.25</v>
      </c>
      <c r="L520" s="227"/>
      <c r="M520" s="325">
        <v>2022</v>
      </c>
      <c r="N520" s="332">
        <v>14</v>
      </c>
      <c r="O520" s="333">
        <v>0</v>
      </c>
      <c r="P520" s="328">
        <f t="shared" si="32"/>
        <v>0</v>
      </c>
      <c r="Q520" s="329"/>
      <c r="R520" s="330" t="e">
        <f t="shared" si="33"/>
        <v>#DIV/0!</v>
      </c>
      <c r="S520" s="330">
        <f t="shared" si="34"/>
        <v>0</v>
      </c>
      <c r="T520" s="331">
        <f t="shared" si="35"/>
        <v>0</v>
      </c>
      <c r="U520" s="178" t="s">
        <v>2084</v>
      </c>
    </row>
    <row r="521" spans="1:21" ht="127.5" x14ac:dyDescent="0.2">
      <c r="A521" s="227" t="s">
        <v>118</v>
      </c>
      <c r="B521" s="227" t="s">
        <v>1129</v>
      </c>
      <c r="C521" s="227" t="s">
        <v>662</v>
      </c>
      <c r="D521" s="227" t="s">
        <v>334</v>
      </c>
      <c r="E521" s="227" t="s">
        <v>180</v>
      </c>
      <c r="F521" s="227" t="s">
        <v>527</v>
      </c>
      <c r="G521" s="227" t="s">
        <v>1901</v>
      </c>
      <c r="H521" s="227" t="s">
        <v>557</v>
      </c>
      <c r="I521" s="227" t="s">
        <v>369</v>
      </c>
      <c r="J521" s="227" t="s">
        <v>425</v>
      </c>
      <c r="K521" s="241">
        <v>0.25</v>
      </c>
      <c r="L521" s="227"/>
      <c r="M521" s="325">
        <v>2022</v>
      </c>
      <c r="N521" s="332">
        <v>14</v>
      </c>
      <c r="O521" s="333">
        <v>0.25</v>
      </c>
      <c r="P521" s="328">
        <f t="shared" si="32"/>
        <v>4</v>
      </c>
      <c r="Q521" s="329">
        <v>8</v>
      </c>
      <c r="R521" s="330">
        <f t="shared" si="33"/>
        <v>2</v>
      </c>
      <c r="S521" s="330">
        <f t="shared" si="34"/>
        <v>0.5714285714285714</v>
      </c>
      <c r="T521" s="331">
        <f t="shared" si="35"/>
        <v>1</v>
      </c>
      <c r="U521" s="178" t="s">
        <v>2083</v>
      </c>
    </row>
    <row r="522" spans="1:21" ht="127.5" x14ac:dyDescent="0.2">
      <c r="A522" s="227" t="s">
        <v>118</v>
      </c>
      <c r="B522" s="227" t="s">
        <v>1129</v>
      </c>
      <c r="C522" s="227" t="s">
        <v>662</v>
      </c>
      <c r="D522" s="227" t="s">
        <v>334</v>
      </c>
      <c r="E522" s="227" t="s">
        <v>180</v>
      </c>
      <c r="F522" s="227" t="s">
        <v>527</v>
      </c>
      <c r="G522" s="227" t="s">
        <v>1902</v>
      </c>
      <c r="H522" s="227" t="s">
        <v>526</v>
      </c>
      <c r="I522" s="227" t="s">
        <v>367</v>
      </c>
      <c r="J522" s="227" t="s">
        <v>425</v>
      </c>
      <c r="K522" s="241">
        <v>0.1</v>
      </c>
      <c r="L522" s="227"/>
      <c r="M522" s="325">
        <v>2022</v>
      </c>
      <c r="N522" s="332">
        <v>21</v>
      </c>
      <c r="O522" s="333">
        <v>0.1</v>
      </c>
      <c r="P522" s="328">
        <f t="shared" si="32"/>
        <v>3</v>
      </c>
      <c r="Q522" s="329">
        <v>13</v>
      </c>
      <c r="R522" s="330">
        <f t="shared" si="33"/>
        <v>4.333333333333333</v>
      </c>
      <c r="S522" s="330">
        <f t="shared" si="34"/>
        <v>0.61904761904761907</v>
      </c>
      <c r="T522" s="331">
        <f t="shared" si="35"/>
        <v>1</v>
      </c>
      <c r="U522" s="163" t="s">
        <v>2083</v>
      </c>
    </row>
    <row r="523" spans="1:21" ht="102" x14ac:dyDescent="0.2">
      <c r="A523" s="227" t="s">
        <v>118</v>
      </c>
      <c r="B523" s="227" t="s">
        <v>1129</v>
      </c>
      <c r="C523" s="227" t="s">
        <v>662</v>
      </c>
      <c r="D523" s="227" t="s">
        <v>334</v>
      </c>
      <c r="E523" s="227" t="s">
        <v>180</v>
      </c>
      <c r="F523" s="227" t="s">
        <v>527</v>
      </c>
      <c r="G523" s="227" t="s">
        <v>1902</v>
      </c>
      <c r="H523" s="227" t="s">
        <v>506</v>
      </c>
      <c r="I523" s="227" t="s">
        <v>1332</v>
      </c>
      <c r="J523" s="227" t="s">
        <v>421</v>
      </c>
      <c r="K523" s="241">
        <v>1</v>
      </c>
      <c r="L523" s="227"/>
      <c r="M523" s="325">
        <v>2022</v>
      </c>
      <c r="N523" s="332">
        <v>21</v>
      </c>
      <c r="O523" s="333">
        <v>1</v>
      </c>
      <c r="P523" s="328">
        <f t="shared" si="32"/>
        <v>21</v>
      </c>
      <c r="Q523" s="329">
        <v>21</v>
      </c>
      <c r="R523" s="330">
        <f t="shared" si="33"/>
        <v>1</v>
      </c>
      <c r="S523" s="330">
        <f t="shared" si="34"/>
        <v>1</v>
      </c>
      <c r="T523" s="331">
        <f t="shared" si="35"/>
        <v>1</v>
      </c>
      <c r="U523" s="110"/>
    </row>
    <row r="524" spans="1:21" ht="127.5" x14ac:dyDescent="0.2">
      <c r="A524" s="227" t="s">
        <v>118</v>
      </c>
      <c r="B524" s="227" t="s">
        <v>1129</v>
      </c>
      <c r="C524" s="227" t="s">
        <v>662</v>
      </c>
      <c r="D524" s="227" t="s">
        <v>334</v>
      </c>
      <c r="E524" s="227" t="s">
        <v>180</v>
      </c>
      <c r="F524" s="227" t="s">
        <v>560</v>
      </c>
      <c r="G524" s="227" t="s">
        <v>1902</v>
      </c>
      <c r="H524" s="227" t="s">
        <v>559</v>
      </c>
      <c r="I524" s="227" t="s">
        <v>369</v>
      </c>
      <c r="J524" s="227" t="s">
        <v>425</v>
      </c>
      <c r="K524" s="241">
        <v>0.1</v>
      </c>
      <c r="L524" s="227"/>
      <c r="M524" s="325">
        <v>2022</v>
      </c>
      <c r="N524" s="332">
        <v>21</v>
      </c>
      <c r="O524" s="333">
        <v>0.1</v>
      </c>
      <c r="P524" s="328">
        <f t="shared" si="32"/>
        <v>3</v>
      </c>
      <c r="Q524" s="329">
        <v>13</v>
      </c>
      <c r="R524" s="330">
        <f t="shared" si="33"/>
        <v>4.333333333333333</v>
      </c>
      <c r="S524" s="330">
        <f t="shared" si="34"/>
        <v>0.61904761904761907</v>
      </c>
      <c r="T524" s="331">
        <f t="shared" si="35"/>
        <v>1</v>
      </c>
      <c r="U524" s="110" t="s">
        <v>2083</v>
      </c>
    </row>
    <row r="525" spans="1:21" ht="127.5" x14ac:dyDescent="0.2">
      <c r="A525" s="227" t="s">
        <v>118</v>
      </c>
      <c r="B525" s="227" t="s">
        <v>1129</v>
      </c>
      <c r="C525" s="227" t="s">
        <v>662</v>
      </c>
      <c r="D525" s="227" t="s">
        <v>334</v>
      </c>
      <c r="E525" s="227" t="s">
        <v>180</v>
      </c>
      <c r="F525" s="227" t="s">
        <v>560</v>
      </c>
      <c r="G525" s="227" t="s">
        <v>1902</v>
      </c>
      <c r="H525" s="227" t="s">
        <v>561</v>
      </c>
      <c r="I525" s="227" t="s">
        <v>369</v>
      </c>
      <c r="J525" s="227" t="s">
        <v>425</v>
      </c>
      <c r="K525" s="241">
        <v>0.1</v>
      </c>
      <c r="L525" s="227"/>
      <c r="M525" s="325">
        <v>2022</v>
      </c>
      <c r="N525" s="332">
        <v>21</v>
      </c>
      <c r="O525" s="333">
        <v>0.1</v>
      </c>
      <c r="P525" s="328">
        <f t="shared" si="32"/>
        <v>3</v>
      </c>
      <c r="Q525" s="329">
        <v>13</v>
      </c>
      <c r="R525" s="330">
        <f t="shared" si="33"/>
        <v>4.333333333333333</v>
      </c>
      <c r="S525" s="330">
        <f t="shared" si="34"/>
        <v>0.61904761904761907</v>
      </c>
      <c r="T525" s="331">
        <f t="shared" si="35"/>
        <v>1</v>
      </c>
      <c r="U525" s="110" t="s">
        <v>2083</v>
      </c>
    </row>
    <row r="526" spans="1:21" ht="127.5" x14ac:dyDescent="0.2">
      <c r="A526" s="227" t="s">
        <v>118</v>
      </c>
      <c r="B526" s="227" t="s">
        <v>1129</v>
      </c>
      <c r="C526" s="227" t="s">
        <v>662</v>
      </c>
      <c r="D526" s="227" t="s">
        <v>334</v>
      </c>
      <c r="E526" s="227" t="s">
        <v>180</v>
      </c>
      <c r="F526" s="227" t="s">
        <v>560</v>
      </c>
      <c r="G526" s="227" t="s">
        <v>1902</v>
      </c>
      <c r="H526" s="227" t="s">
        <v>562</v>
      </c>
      <c r="I526" s="227" t="s">
        <v>369</v>
      </c>
      <c r="J526" s="227" t="s">
        <v>425</v>
      </c>
      <c r="K526" s="241">
        <v>0.1</v>
      </c>
      <c r="L526" s="227"/>
      <c r="M526" s="325">
        <v>2022</v>
      </c>
      <c r="N526" s="332">
        <v>21</v>
      </c>
      <c r="O526" s="333">
        <v>0.1</v>
      </c>
      <c r="P526" s="328">
        <f t="shared" si="32"/>
        <v>3</v>
      </c>
      <c r="Q526" s="329">
        <v>13</v>
      </c>
      <c r="R526" s="330">
        <f t="shared" si="33"/>
        <v>4.333333333333333</v>
      </c>
      <c r="S526" s="330">
        <f t="shared" si="34"/>
        <v>0.61904761904761907</v>
      </c>
      <c r="T526" s="331">
        <f t="shared" si="35"/>
        <v>1</v>
      </c>
      <c r="U526" s="110" t="s">
        <v>2083</v>
      </c>
    </row>
    <row r="527" spans="1:21" ht="127.5" x14ac:dyDescent="0.2">
      <c r="A527" s="227" t="s">
        <v>118</v>
      </c>
      <c r="B527" s="227" t="s">
        <v>1129</v>
      </c>
      <c r="C527" s="227" t="s">
        <v>662</v>
      </c>
      <c r="D527" s="227" t="s">
        <v>334</v>
      </c>
      <c r="E527" s="227" t="s">
        <v>180</v>
      </c>
      <c r="F527" s="227" t="s">
        <v>560</v>
      </c>
      <c r="G527" s="227" t="s">
        <v>1902</v>
      </c>
      <c r="H527" s="227" t="s">
        <v>563</v>
      </c>
      <c r="I527" s="227" t="s">
        <v>369</v>
      </c>
      <c r="J527" s="227" t="s">
        <v>425</v>
      </c>
      <c r="K527" s="241">
        <v>0.1</v>
      </c>
      <c r="L527" s="227"/>
      <c r="M527" s="325">
        <v>2022</v>
      </c>
      <c r="N527" s="332">
        <v>21</v>
      </c>
      <c r="O527" s="333">
        <v>0.1</v>
      </c>
      <c r="P527" s="328">
        <f t="shared" si="32"/>
        <v>3</v>
      </c>
      <c r="Q527" s="329">
        <v>13</v>
      </c>
      <c r="R527" s="330">
        <f t="shared" si="33"/>
        <v>4.333333333333333</v>
      </c>
      <c r="S527" s="330">
        <f t="shared" si="34"/>
        <v>0.61904761904761907</v>
      </c>
      <c r="T527" s="331">
        <f t="shared" si="35"/>
        <v>1</v>
      </c>
      <c r="U527" s="110" t="s">
        <v>2083</v>
      </c>
    </row>
    <row r="528" spans="1:21" ht="127.5" x14ac:dyDescent="0.2">
      <c r="A528" s="227" t="s">
        <v>118</v>
      </c>
      <c r="B528" s="227" t="s">
        <v>1129</v>
      </c>
      <c r="C528" s="227" t="s">
        <v>662</v>
      </c>
      <c r="D528" s="227" t="s">
        <v>334</v>
      </c>
      <c r="E528" s="227" t="s">
        <v>180</v>
      </c>
      <c r="F528" s="227" t="s">
        <v>560</v>
      </c>
      <c r="G528" s="227" t="s">
        <v>1902</v>
      </c>
      <c r="H528" s="227" t="s">
        <v>564</v>
      </c>
      <c r="I528" s="227" t="s">
        <v>369</v>
      </c>
      <c r="J528" s="227" t="s">
        <v>425</v>
      </c>
      <c r="K528" s="241">
        <v>0.1</v>
      </c>
      <c r="L528" s="227"/>
      <c r="M528" s="325">
        <v>2022</v>
      </c>
      <c r="N528" s="332">
        <v>21</v>
      </c>
      <c r="O528" s="333">
        <v>0.1</v>
      </c>
      <c r="P528" s="328">
        <f t="shared" si="32"/>
        <v>3</v>
      </c>
      <c r="Q528" s="329">
        <v>13</v>
      </c>
      <c r="R528" s="330">
        <f t="shared" si="33"/>
        <v>4.333333333333333</v>
      </c>
      <c r="S528" s="330">
        <f t="shared" si="34"/>
        <v>0.61904761904761907</v>
      </c>
      <c r="T528" s="331">
        <f t="shared" si="35"/>
        <v>1</v>
      </c>
      <c r="U528" s="110" t="s">
        <v>2083</v>
      </c>
    </row>
    <row r="529" spans="1:21" ht="127.5" x14ac:dyDescent="0.2">
      <c r="A529" s="227" t="s">
        <v>118</v>
      </c>
      <c r="B529" s="227" t="s">
        <v>1129</v>
      </c>
      <c r="C529" s="227" t="s">
        <v>662</v>
      </c>
      <c r="D529" s="227" t="s">
        <v>334</v>
      </c>
      <c r="E529" s="227" t="s">
        <v>180</v>
      </c>
      <c r="F529" s="227" t="s">
        <v>527</v>
      </c>
      <c r="G529" s="227" t="s">
        <v>1902</v>
      </c>
      <c r="H529" s="227" t="s">
        <v>530</v>
      </c>
      <c r="I529" s="227" t="s">
        <v>369</v>
      </c>
      <c r="J529" s="227" t="s">
        <v>425</v>
      </c>
      <c r="K529" s="241">
        <v>0.1</v>
      </c>
      <c r="L529" s="227"/>
      <c r="M529" s="325">
        <v>2022</v>
      </c>
      <c r="N529" s="332">
        <v>21</v>
      </c>
      <c r="O529" s="333">
        <v>0.1</v>
      </c>
      <c r="P529" s="328">
        <f t="shared" si="32"/>
        <v>3</v>
      </c>
      <c r="Q529" s="329">
        <v>13</v>
      </c>
      <c r="R529" s="330">
        <f t="shared" si="33"/>
        <v>4.333333333333333</v>
      </c>
      <c r="S529" s="330">
        <f t="shared" si="34"/>
        <v>0.61904761904761907</v>
      </c>
      <c r="T529" s="331">
        <f t="shared" si="35"/>
        <v>1</v>
      </c>
      <c r="U529" s="110" t="s">
        <v>2083</v>
      </c>
    </row>
    <row r="530" spans="1:21" ht="127.5" x14ac:dyDescent="0.2">
      <c r="A530" s="227" t="s">
        <v>118</v>
      </c>
      <c r="B530" s="227" t="s">
        <v>1129</v>
      </c>
      <c r="C530" s="227" t="s">
        <v>662</v>
      </c>
      <c r="D530" s="227" t="s">
        <v>334</v>
      </c>
      <c r="E530" s="227" t="s">
        <v>180</v>
      </c>
      <c r="F530" s="227" t="s">
        <v>527</v>
      </c>
      <c r="G530" s="227" t="s">
        <v>1902</v>
      </c>
      <c r="H530" s="227" t="s">
        <v>531</v>
      </c>
      <c r="I530" s="227" t="s">
        <v>369</v>
      </c>
      <c r="J530" s="227" t="s">
        <v>425</v>
      </c>
      <c r="K530" s="241">
        <v>0.1</v>
      </c>
      <c r="L530" s="227"/>
      <c r="M530" s="325">
        <v>2022</v>
      </c>
      <c r="N530" s="332">
        <v>21</v>
      </c>
      <c r="O530" s="333">
        <v>0.1</v>
      </c>
      <c r="P530" s="328">
        <f t="shared" si="32"/>
        <v>3</v>
      </c>
      <c r="Q530" s="329">
        <v>13</v>
      </c>
      <c r="R530" s="330">
        <f t="shared" si="33"/>
        <v>4.333333333333333</v>
      </c>
      <c r="S530" s="330">
        <f t="shared" si="34"/>
        <v>0.61904761904761907</v>
      </c>
      <c r="T530" s="331">
        <f t="shared" si="35"/>
        <v>1</v>
      </c>
      <c r="U530" s="110" t="s">
        <v>2083</v>
      </c>
    </row>
    <row r="531" spans="1:21" ht="127.5" x14ac:dyDescent="0.2">
      <c r="A531" s="227" t="s">
        <v>118</v>
      </c>
      <c r="B531" s="227" t="s">
        <v>1129</v>
      </c>
      <c r="C531" s="227" t="s">
        <v>662</v>
      </c>
      <c r="D531" s="227" t="s">
        <v>334</v>
      </c>
      <c r="E531" s="227" t="s">
        <v>180</v>
      </c>
      <c r="F531" s="227" t="s">
        <v>560</v>
      </c>
      <c r="G531" s="227" t="s">
        <v>1902</v>
      </c>
      <c r="H531" s="227" t="s">
        <v>565</v>
      </c>
      <c r="I531" s="227" t="s">
        <v>369</v>
      </c>
      <c r="J531" s="227" t="s">
        <v>425</v>
      </c>
      <c r="K531" s="241">
        <v>0.1</v>
      </c>
      <c r="L531" s="227"/>
      <c r="M531" s="325">
        <v>2022</v>
      </c>
      <c r="N531" s="332">
        <v>21</v>
      </c>
      <c r="O531" s="333">
        <v>0.1</v>
      </c>
      <c r="P531" s="328">
        <f t="shared" si="32"/>
        <v>3</v>
      </c>
      <c r="Q531" s="329">
        <v>13</v>
      </c>
      <c r="R531" s="330">
        <f t="shared" si="33"/>
        <v>4.333333333333333</v>
      </c>
      <c r="S531" s="330">
        <f t="shared" si="34"/>
        <v>0.61904761904761907</v>
      </c>
      <c r="T531" s="331">
        <f t="shared" si="35"/>
        <v>1</v>
      </c>
      <c r="U531" s="110" t="s">
        <v>2083</v>
      </c>
    </row>
    <row r="532" spans="1:21" ht="127.5" x14ac:dyDescent="0.2">
      <c r="A532" s="227" t="s">
        <v>118</v>
      </c>
      <c r="B532" s="227" t="s">
        <v>1129</v>
      </c>
      <c r="C532" s="227" t="s">
        <v>662</v>
      </c>
      <c r="D532" s="227" t="s">
        <v>334</v>
      </c>
      <c r="E532" s="227" t="s">
        <v>180</v>
      </c>
      <c r="F532" s="227" t="s">
        <v>527</v>
      </c>
      <c r="G532" s="227" t="s">
        <v>1902</v>
      </c>
      <c r="H532" s="227" t="s">
        <v>532</v>
      </c>
      <c r="I532" s="227" t="s">
        <v>369</v>
      </c>
      <c r="J532" s="227" t="s">
        <v>425</v>
      </c>
      <c r="K532" s="241">
        <v>0.1</v>
      </c>
      <c r="L532" s="227"/>
      <c r="M532" s="325">
        <v>2022</v>
      </c>
      <c r="N532" s="332">
        <v>21</v>
      </c>
      <c r="O532" s="333">
        <v>0.1</v>
      </c>
      <c r="P532" s="328">
        <f t="shared" si="32"/>
        <v>3</v>
      </c>
      <c r="Q532" s="329">
        <v>13</v>
      </c>
      <c r="R532" s="330">
        <f t="shared" si="33"/>
        <v>4.333333333333333</v>
      </c>
      <c r="S532" s="330">
        <f t="shared" si="34"/>
        <v>0.61904761904761907</v>
      </c>
      <c r="T532" s="331">
        <f t="shared" si="35"/>
        <v>1</v>
      </c>
      <c r="U532" s="110" t="s">
        <v>2083</v>
      </c>
    </row>
    <row r="533" spans="1:21" ht="127.5" x14ac:dyDescent="0.2">
      <c r="A533" s="227" t="s">
        <v>118</v>
      </c>
      <c r="B533" s="227" t="s">
        <v>1129</v>
      </c>
      <c r="C533" s="227" t="s">
        <v>662</v>
      </c>
      <c r="D533" s="227" t="s">
        <v>334</v>
      </c>
      <c r="E533" s="227" t="s">
        <v>180</v>
      </c>
      <c r="F533" s="227" t="s">
        <v>527</v>
      </c>
      <c r="G533" s="227" t="s">
        <v>1902</v>
      </c>
      <c r="H533" s="227" t="s">
        <v>533</v>
      </c>
      <c r="I533" s="227" t="s">
        <v>369</v>
      </c>
      <c r="J533" s="227" t="s">
        <v>425</v>
      </c>
      <c r="K533" s="241">
        <v>0.1</v>
      </c>
      <c r="L533" s="227"/>
      <c r="M533" s="325">
        <v>2022</v>
      </c>
      <c r="N533" s="332">
        <v>21</v>
      </c>
      <c r="O533" s="333">
        <v>0.1</v>
      </c>
      <c r="P533" s="328">
        <f t="shared" si="32"/>
        <v>3</v>
      </c>
      <c r="Q533" s="329">
        <v>13</v>
      </c>
      <c r="R533" s="330">
        <f t="shared" si="33"/>
        <v>4.333333333333333</v>
      </c>
      <c r="S533" s="330">
        <f t="shared" si="34"/>
        <v>0.61904761904761907</v>
      </c>
      <c r="T533" s="331">
        <f t="shared" si="35"/>
        <v>1</v>
      </c>
      <c r="U533" s="110" t="s">
        <v>2083</v>
      </c>
    </row>
    <row r="534" spans="1:21" ht="102" x14ac:dyDescent="0.2">
      <c r="A534" s="227" t="s">
        <v>118</v>
      </c>
      <c r="B534" s="227" t="s">
        <v>1129</v>
      </c>
      <c r="C534" s="227" t="s">
        <v>662</v>
      </c>
      <c r="D534" s="227" t="s">
        <v>334</v>
      </c>
      <c r="E534" s="227" t="s">
        <v>180</v>
      </c>
      <c r="F534" s="227" t="s">
        <v>527</v>
      </c>
      <c r="G534" s="227" t="s">
        <v>1902</v>
      </c>
      <c r="H534" s="227" t="s">
        <v>534</v>
      </c>
      <c r="I534" s="227" t="s">
        <v>1911</v>
      </c>
      <c r="J534" s="227" t="s">
        <v>421</v>
      </c>
      <c r="K534" s="241">
        <v>1</v>
      </c>
      <c r="L534" s="227"/>
      <c r="M534" s="325">
        <v>2022</v>
      </c>
      <c r="N534" s="332">
        <v>21</v>
      </c>
      <c r="O534" s="333">
        <v>1</v>
      </c>
      <c r="P534" s="328">
        <f t="shared" si="32"/>
        <v>21</v>
      </c>
      <c r="Q534" s="329">
        <v>21</v>
      </c>
      <c r="R534" s="330">
        <f t="shared" si="33"/>
        <v>1</v>
      </c>
      <c r="S534" s="330">
        <f t="shared" si="34"/>
        <v>1</v>
      </c>
      <c r="T534" s="331">
        <f t="shared" si="35"/>
        <v>1</v>
      </c>
      <c r="U534" s="110"/>
    </row>
    <row r="535" spans="1:21" ht="102" x14ac:dyDescent="0.2">
      <c r="A535" s="227" t="s">
        <v>118</v>
      </c>
      <c r="B535" s="227" t="s">
        <v>1129</v>
      </c>
      <c r="C535" s="227" t="s">
        <v>662</v>
      </c>
      <c r="D535" s="227" t="s">
        <v>334</v>
      </c>
      <c r="E535" s="227" t="s">
        <v>180</v>
      </c>
      <c r="F535" s="227" t="s">
        <v>527</v>
      </c>
      <c r="G535" s="227" t="s">
        <v>1902</v>
      </c>
      <c r="H535" s="227" t="s">
        <v>535</v>
      </c>
      <c r="I535" s="227" t="s">
        <v>369</v>
      </c>
      <c r="J535" s="227" t="s">
        <v>425</v>
      </c>
      <c r="K535" s="241">
        <v>0</v>
      </c>
      <c r="L535" s="227" t="s">
        <v>1912</v>
      </c>
      <c r="M535" s="325">
        <v>2022</v>
      </c>
      <c r="N535" s="332">
        <v>21</v>
      </c>
      <c r="O535" s="333">
        <v>0</v>
      </c>
      <c r="P535" s="328">
        <f t="shared" si="32"/>
        <v>0</v>
      </c>
      <c r="Q535" s="329"/>
      <c r="R535" s="330" t="e">
        <f t="shared" si="33"/>
        <v>#DIV/0!</v>
      </c>
      <c r="S535" s="330">
        <f t="shared" si="34"/>
        <v>0</v>
      </c>
      <c r="T535" s="331" t="e">
        <f t="shared" si="35"/>
        <v>#DIV/0!</v>
      </c>
      <c r="U535" s="178" t="s">
        <v>2084</v>
      </c>
    </row>
    <row r="536" spans="1:21" ht="127.5" x14ac:dyDescent="0.2">
      <c r="A536" s="227" t="s">
        <v>118</v>
      </c>
      <c r="B536" s="227" t="s">
        <v>1129</v>
      </c>
      <c r="C536" s="227" t="s">
        <v>662</v>
      </c>
      <c r="D536" s="227" t="s">
        <v>334</v>
      </c>
      <c r="E536" s="227" t="s">
        <v>180</v>
      </c>
      <c r="F536" s="227" t="s">
        <v>527</v>
      </c>
      <c r="G536" s="227" t="s">
        <v>1902</v>
      </c>
      <c r="H536" s="227" t="s">
        <v>536</v>
      </c>
      <c r="I536" s="227" t="s">
        <v>367</v>
      </c>
      <c r="J536" s="227" t="s">
        <v>425</v>
      </c>
      <c r="K536" s="241">
        <v>0.1</v>
      </c>
      <c r="L536" s="227"/>
      <c r="M536" s="325">
        <v>2022</v>
      </c>
      <c r="N536" s="332">
        <v>21</v>
      </c>
      <c r="O536" s="333">
        <v>0.1</v>
      </c>
      <c r="P536" s="328">
        <f t="shared" si="32"/>
        <v>3</v>
      </c>
      <c r="Q536" s="329">
        <v>13</v>
      </c>
      <c r="R536" s="330">
        <f t="shared" si="33"/>
        <v>4.333333333333333</v>
      </c>
      <c r="S536" s="330">
        <f t="shared" si="34"/>
        <v>0.61904761904761907</v>
      </c>
      <c r="T536" s="331">
        <f t="shared" si="35"/>
        <v>1</v>
      </c>
      <c r="U536" s="163" t="s">
        <v>2083</v>
      </c>
    </row>
    <row r="537" spans="1:21" ht="102" x14ac:dyDescent="0.2">
      <c r="A537" s="227" t="s">
        <v>118</v>
      </c>
      <c r="B537" s="227" t="s">
        <v>1129</v>
      </c>
      <c r="C537" s="227" t="s">
        <v>662</v>
      </c>
      <c r="D537" s="227" t="s">
        <v>334</v>
      </c>
      <c r="E537" s="227" t="s">
        <v>180</v>
      </c>
      <c r="F537" s="227" t="s">
        <v>527</v>
      </c>
      <c r="G537" s="227" t="s">
        <v>1902</v>
      </c>
      <c r="H537" s="227" t="s">
        <v>537</v>
      </c>
      <c r="I537" s="227" t="s">
        <v>369</v>
      </c>
      <c r="J537" s="227" t="s">
        <v>425</v>
      </c>
      <c r="K537" s="241">
        <v>0</v>
      </c>
      <c r="L537" s="227" t="s">
        <v>1912</v>
      </c>
      <c r="M537" s="325">
        <v>2022</v>
      </c>
      <c r="N537" s="332">
        <v>21</v>
      </c>
      <c r="O537" s="333"/>
      <c r="P537" s="328">
        <f t="shared" si="32"/>
        <v>0</v>
      </c>
      <c r="Q537" s="329"/>
      <c r="R537" s="330" t="e">
        <f t="shared" si="33"/>
        <v>#DIV/0!</v>
      </c>
      <c r="S537" s="330">
        <f t="shared" si="34"/>
        <v>0</v>
      </c>
      <c r="T537" s="331" t="e">
        <f t="shared" si="35"/>
        <v>#DIV/0!</v>
      </c>
      <c r="U537" s="178" t="s">
        <v>2084</v>
      </c>
    </row>
    <row r="538" spans="1:21" ht="102" x14ac:dyDescent="0.2">
      <c r="A538" s="227" t="s">
        <v>118</v>
      </c>
      <c r="B538" s="227" t="s">
        <v>1129</v>
      </c>
      <c r="C538" s="227" t="s">
        <v>662</v>
      </c>
      <c r="D538" s="227" t="s">
        <v>334</v>
      </c>
      <c r="E538" s="227" t="s">
        <v>180</v>
      </c>
      <c r="F538" s="227" t="s">
        <v>527</v>
      </c>
      <c r="G538" s="227" t="s">
        <v>1902</v>
      </c>
      <c r="H538" s="227" t="s">
        <v>538</v>
      </c>
      <c r="I538" s="227" t="s">
        <v>230</v>
      </c>
      <c r="J538" s="227" t="s">
        <v>421</v>
      </c>
      <c r="K538" s="241">
        <v>1</v>
      </c>
      <c r="L538" s="227" t="s">
        <v>1913</v>
      </c>
      <c r="M538" s="325">
        <v>2022</v>
      </c>
      <c r="N538" s="332">
        <v>21</v>
      </c>
      <c r="O538" s="333">
        <v>1</v>
      </c>
      <c r="P538" s="328">
        <f t="shared" si="32"/>
        <v>21</v>
      </c>
      <c r="Q538" s="329">
        <v>21</v>
      </c>
      <c r="R538" s="330">
        <f t="shared" si="33"/>
        <v>1</v>
      </c>
      <c r="S538" s="330">
        <f t="shared" si="34"/>
        <v>1</v>
      </c>
      <c r="T538" s="331">
        <f t="shared" si="35"/>
        <v>1</v>
      </c>
      <c r="U538" s="110"/>
    </row>
    <row r="539" spans="1:21" ht="102" x14ac:dyDescent="0.2">
      <c r="A539" s="227" t="s">
        <v>118</v>
      </c>
      <c r="B539" s="227" t="s">
        <v>1129</v>
      </c>
      <c r="C539" s="227" t="s">
        <v>662</v>
      </c>
      <c r="D539" s="227" t="s">
        <v>334</v>
      </c>
      <c r="E539" s="227" t="s">
        <v>180</v>
      </c>
      <c r="F539" s="227" t="s">
        <v>527</v>
      </c>
      <c r="G539" s="227" t="s">
        <v>1902</v>
      </c>
      <c r="H539" s="227" t="s">
        <v>539</v>
      </c>
      <c r="I539" s="227" t="s">
        <v>230</v>
      </c>
      <c r="J539" s="227" t="s">
        <v>421</v>
      </c>
      <c r="K539" s="241">
        <v>1</v>
      </c>
      <c r="L539" s="227" t="s">
        <v>1913</v>
      </c>
      <c r="M539" s="325">
        <v>2022</v>
      </c>
      <c r="N539" s="332">
        <v>21</v>
      </c>
      <c r="O539" s="333">
        <v>1</v>
      </c>
      <c r="P539" s="328">
        <f t="shared" si="32"/>
        <v>21</v>
      </c>
      <c r="Q539" s="329">
        <v>21</v>
      </c>
      <c r="R539" s="330">
        <f t="shared" si="33"/>
        <v>1</v>
      </c>
      <c r="S539" s="330">
        <f t="shared" si="34"/>
        <v>1</v>
      </c>
      <c r="T539" s="331">
        <f t="shared" si="35"/>
        <v>1</v>
      </c>
      <c r="U539" s="110"/>
    </row>
    <row r="540" spans="1:21" ht="102" x14ac:dyDescent="0.2">
      <c r="A540" s="227" t="s">
        <v>118</v>
      </c>
      <c r="B540" s="227" t="s">
        <v>1129</v>
      </c>
      <c r="C540" s="227" t="s">
        <v>662</v>
      </c>
      <c r="D540" s="227" t="s">
        <v>334</v>
      </c>
      <c r="E540" s="227" t="s">
        <v>180</v>
      </c>
      <c r="F540" s="227" t="s">
        <v>527</v>
      </c>
      <c r="G540" s="227" t="s">
        <v>1902</v>
      </c>
      <c r="H540" s="227" t="s">
        <v>540</v>
      </c>
      <c r="I540" s="227" t="s">
        <v>230</v>
      </c>
      <c r="J540" s="227" t="s">
        <v>421</v>
      </c>
      <c r="K540" s="241">
        <v>1</v>
      </c>
      <c r="L540" s="227" t="s">
        <v>1913</v>
      </c>
      <c r="M540" s="325">
        <v>2022</v>
      </c>
      <c r="N540" s="332">
        <v>21</v>
      </c>
      <c r="O540" s="333">
        <v>1</v>
      </c>
      <c r="P540" s="328">
        <f t="shared" si="32"/>
        <v>21</v>
      </c>
      <c r="Q540" s="329">
        <v>21</v>
      </c>
      <c r="R540" s="330">
        <f t="shared" si="33"/>
        <v>1</v>
      </c>
      <c r="S540" s="330">
        <f t="shared" si="34"/>
        <v>1</v>
      </c>
      <c r="T540" s="331">
        <f t="shared" si="35"/>
        <v>1</v>
      </c>
      <c r="U540" s="110"/>
    </row>
    <row r="541" spans="1:21" ht="102" x14ac:dyDescent="0.2">
      <c r="A541" s="227" t="s">
        <v>118</v>
      </c>
      <c r="B541" s="227" t="s">
        <v>1129</v>
      </c>
      <c r="C541" s="227" t="s">
        <v>662</v>
      </c>
      <c r="D541" s="227" t="s">
        <v>334</v>
      </c>
      <c r="E541" s="227" t="s">
        <v>180</v>
      </c>
      <c r="F541" s="227" t="s">
        <v>527</v>
      </c>
      <c r="G541" s="227" t="s">
        <v>1902</v>
      </c>
      <c r="H541" s="227" t="s">
        <v>501</v>
      </c>
      <c r="I541" s="227" t="s">
        <v>230</v>
      </c>
      <c r="J541" s="227" t="s">
        <v>421</v>
      </c>
      <c r="K541" s="241">
        <v>1</v>
      </c>
      <c r="L541" s="227" t="s">
        <v>1913</v>
      </c>
      <c r="M541" s="325">
        <v>2022</v>
      </c>
      <c r="N541" s="332">
        <v>21</v>
      </c>
      <c r="O541" s="333">
        <v>1</v>
      </c>
      <c r="P541" s="328">
        <f t="shared" si="32"/>
        <v>21</v>
      </c>
      <c r="Q541" s="329">
        <v>21</v>
      </c>
      <c r="R541" s="330">
        <f t="shared" si="33"/>
        <v>1</v>
      </c>
      <c r="S541" s="330">
        <f t="shared" si="34"/>
        <v>1</v>
      </c>
      <c r="T541" s="331">
        <f t="shared" si="35"/>
        <v>1</v>
      </c>
      <c r="U541" s="110"/>
    </row>
    <row r="542" spans="1:21" ht="102" x14ac:dyDescent="0.2">
      <c r="A542" s="227" t="s">
        <v>118</v>
      </c>
      <c r="B542" s="227" t="s">
        <v>1129</v>
      </c>
      <c r="C542" s="227" t="s">
        <v>662</v>
      </c>
      <c r="D542" s="227" t="s">
        <v>334</v>
      </c>
      <c r="E542" s="227" t="s">
        <v>180</v>
      </c>
      <c r="F542" s="227" t="s">
        <v>527</v>
      </c>
      <c r="G542" s="227" t="s">
        <v>1902</v>
      </c>
      <c r="H542" s="227" t="s">
        <v>541</v>
      </c>
      <c r="I542" s="227" t="s">
        <v>230</v>
      </c>
      <c r="J542" s="227" t="s">
        <v>421</v>
      </c>
      <c r="K542" s="241">
        <v>1</v>
      </c>
      <c r="L542" s="227" t="s">
        <v>1914</v>
      </c>
      <c r="M542" s="325">
        <v>2022</v>
      </c>
      <c r="N542" s="332">
        <v>21</v>
      </c>
      <c r="O542" s="333">
        <v>1</v>
      </c>
      <c r="P542" s="328">
        <f t="shared" si="32"/>
        <v>21</v>
      </c>
      <c r="Q542" s="329">
        <v>21</v>
      </c>
      <c r="R542" s="330">
        <f t="shared" si="33"/>
        <v>1</v>
      </c>
      <c r="S542" s="330">
        <f t="shared" si="34"/>
        <v>1</v>
      </c>
      <c r="T542" s="331">
        <f t="shared" si="35"/>
        <v>1</v>
      </c>
      <c r="U542" s="110"/>
    </row>
    <row r="543" spans="1:21" ht="127.5" x14ac:dyDescent="0.2">
      <c r="A543" s="227" t="s">
        <v>118</v>
      </c>
      <c r="B543" s="227" t="s">
        <v>1129</v>
      </c>
      <c r="C543" s="227" t="s">
        <v>662</v>
      </c>
      <c r="D543" s="227" t="s">
        <v>334</v>
      </c>
      <c r="E543" s="227" t="s">
        <v>180</v>
      </c>
      <c r="F543" s="227" t="s">
        <v>527</v>
      </c>
      <c r="G543" s="227" t="s">
        <v>1902</v>
      </c>
      <c r="H543" s="227" t="s">
        <v>542</v>
      </c>
      <c r="I543" s="227" t="s">
        <v>369</v>
      </c>
      <c r="J543" s="227" t="s">
        <v>425</v>
      </c>
      <c r="K543" s="241">
        <v>0.1</v>
      </c>
      <c r="L543" s="227"/>
      <c r="M543" s="325">
        <v>2022</v>
      </c>
      <c r="N543" s="332">
        <v>21</v>
      </c>
      <c r="O543" s="333">
        <v>0.1</v>
      </c>
      <c r="P543" s="328">
        <f t="shared" si="32"/>
        <v>3</v>
      </c>
      <c r="Q543" s="329">
        <v>13</v>
      </c>
      <c r="R543" s="330">
        <f t="shared" si="33"/>
        <v>4.333333333333333</v>
      </c>
      <c r="S543" s="330">
        <f t="shared" si="34"/>
        <v>0.61904761904761907</v>
      </c>
      <c r="T543" s="331">
        <f t="shared" si="35"/>
        <v>1</v>
      </c>
      <c r="U543" s="110" t="s">
        <v>2083</v>
      </c>
    </row>
    <row r="544" spans="1:21" ht="127.5" x14ac:dyDescent="0.2">
      <c r="A544" s="227" t="s">
        <v>118</v>
      </c>
      <c r="B544" s="227" t="s">
        <v>1129</v>
      </c>
      <c r="C544" s="227" t="s">
        <v>662</v>
      </c>
      <c r="D544" s="227" t="s">
        <v>334</v>
      </c>
      <c r="E544" s="227" t="s">
        <v>180</v>
      </c>
      <c r="F544" s="227" t="s">
        <v>527</v>
      </c>
      <c r="G544" s="227" t="s">
        <v>1902</v>
      </c>
      <c r="H544" s="227" t="s">
        <v>543</v>
      </c>
      <c r="I544" s="227" t="s">
        <v>369</v>
      </c>
      <c r="J544" s="227" t="s">
        <v>425</v>
      </c>
      <c r="K544" s="241">
        <v>0.1</v>
      </c>
      <c r="L544" s="227"/>
      <c r="M544" s="325">
        <v>2022</v>
      </c>
      <c r="N544" s="332">
        <v>21</v>
      </c>
      <c r="O544" s="333">
        <v>0.1</v>
      </c>
      <c r="P544" s="328">
        <f t="shared" si="32"/>
        <v>3</v>
      </c>
      <c r="Q544" s="329">
        <v>13</v>
      </c>
      <c r="R544" s="330">
        <f t="shared" si="33"/>
        <v>4.333333333333333</v>
      </c>
      <c r="S544" s="330">
        <f t="shared" si="34"/>
        <v>0.61904761904761907</v>
      </c>
      <c r="T544" s="331">
        <f t="shared" si="35"/>
        <v>1</v>
      </c>
      <c r="U544" s="110" t="s">
        <v>2083</v>
      </c>
    </row>
    <row r="545" spans="1:21" ht="127.5" x14ac:dyDescent="0.2">
      <c r="A545" s="227" t="s">
        <v>118</v>
      </c>
      <c r="B545" s="227" t="s">
        <v>1129</v>
      </c>
      <c r="C545" s="227" t="s">
        <v>662</v>
      </c>
      <c r="D545" s="227" t="s">
        <v>334</v>
      </c>
      <c r="E545" s="227" t="s">
        <v>180</v>
      </c>
      <c r="F545" s="227" t="s">
        <v>527</v>
      </c>
      <c r="G545" s="227" t="s">
        <v>1902</v>
      </c>
      <c r="H545" s="227" t="s">
        <v>544</v>
      </c>
      <c r="I545" s="227" t="s">
        <v>369</v>
      </c>
      <c r="J545" s="227" t="s">
        <v>425</v>
      </c>
      <c r="K545" s="241">
        <v>0.1</v>
      </c>
      <c r="L545" s="227"/>
      <c r="M545" s="325">
        <v>2022</v>
      </c>
      <c r="N545" s="332">
        <v>21</v>
      </c>
      <c r="O545" s="333">
        <v>0.1</v>
      </c>
      <c r="P545" s="328">
        <f t="shared" si="32"/>
        <v>3</v>
      </c>
      <c r="Q545" s="329">
        <v>13</v>
      </c>
      <c r="R545" s="330">
        <f t="shared" si="33"/>
        <v>4.333333333333333</v>
      </c>
      <c r="S545" s="330">
        <f t="shared" si="34"/>
        <v>0.61904761904761907</v>
      </c>
      <c r="T545" s="331">
        <f t="shared" si="35"/>
        <v>1</v>
      </c>
      <c r="U545" s="110" t="s">
        <v>2083</v>
      </c>
    </row>
    <row r="546" spans="1:21" ht="127.5" x14ac:dyDescent="0.2">
      <c r="A546" s="227" t="s">
        <v>118</v>
      </c>
      <c r="B546" s="227" t="s">
        <v>1129</v>
      </c>
      <c r="C546" s="227" t="s">
        <v>662</v>
      </c>
      <c r="D546" s="227" t="s">
        <v>334</v>
      </c>
      <c r="E546" s="227" t="s">
        <v>180</v>
      </c>
      <c r="F546" s="227" t="s">
        <v>527</v>
      </c>
      <c r="G546" s="227" t="s">
        <v>1902</v>
      </c>
      <c r="H546" s="227" t="s">
        <v>545</v>
      </c>
      <c r="I546" s="227" t="s">
        <v>369</v>
      </c>
      <c r="J546" s="227" t="s">
        <v>425</v>
      </c>
      <c r="K546" s="241">
        <v>0.1</v>
      </c>
      <c r="L546" s="227"/>
      <c r="M546" s="325">
        <v>2022</v>
      </c>
      <c r="N546" s="332">
        <v>21</v>
      </c>
      <c r="O546" s="333">
        <v>0.1</v>
      </c>
      <c r="P546" s="328">
        <f t="shared" si="32"/>
        <v>3</v>
      </c>
      <c r="Q546" s="329">
        <v>13</v>
      </c>
      <c r="R546" s="330">
        <f t="shared" si="33"/>
        <v>4.333333333333333</v>
      </c>
      <c r="S546" s="330">
        <f t="shared" si="34"/>
        <v>0.61904761904761907</v>
      </c>
      <c r="T546" s="331">
        <f t="shared" si="35"/>
        <v>1</v>
      </c>
      <c r="U546" s="110" t="s">
        <v>2083</v>
      </c>
    </row>
    <row r="547" spans="1:21" ht="127.5" x14ac:dyDescent="0.2">
      <c r="A547" s="227" t="s">
        <v>118</v>
      </c>
      <c r="B547" s="227" t="s">
        <v>1129</v>
      </c>
      <c r="C547" s="227" t="s">
        <v>662</v>
      </c>
      <c r="D547" s="227" t="s">
        <v>334</v>
      </c>
      <c r="E547" s="227" t="s">
        <v>180</v>
      </c>
      <c r="F547" s="227" t="s">
        <v>527</v>
      </c>
      <c r="G547" s="227" t="s">
        <v>1902</v>
      </c>
      <c r="H547" s="227" t="s">
        <v>546</v>
      </c>
      <c r="I547" s="227" t="s">
        <v>369</v>
      </c>
      <c r="J547" s="227" t="s">
        <v>425</v>
      </c>
      <c r="K547" s="241">
        <v>0.1</v>
      </c>
      <c r="L547" s="227"/>
      <c r="M547" s="325">
        <v>2022</v>
      </c>
      <c r="N547" s="332">
        <v>21</v>
      </c>
      <c r="O547" s="333">
        <v>0.1</v>
      </c>
      <c r="P547" s="328">
        <f t="shared" si="32"/>
        <v>3</v>
      </c>
      <c r="Q547" s="329">
        <v>13</v>
      </c>
      <c r="R547" s="330">
        <f t="shared" si="33"/>
        <v>4.333333333333333</v>
      </c>
      <c r="S547" s="330">
        <f t="shared" si="34"/>
        <v>0.61904761904761907</v>
      </c>
      <c r="T547" s="331">
        <f t="shared" si="35"/>
        <v>1</v>
      </c>
      <c r="U547" s="110" t="s">
        <v>2083</v>
      </c>
    </row>
    <row r="548" spans="1:21" ht="127.5" x14ac:dyDescent="0.2">
      <c r="A548" s="227" t="s">
        <v>118</v>
      </c>
      <c r="B548" s="227" t="s">
        <v>1129</v>
      </c>
      <c r="C548" s="227" t="s">
        <v>662</v>
      </c>
      <c r="D548" s="227" t="s">
        <v>334</v>
      </c>
      <c r="E548" s="227" t="s">
        <v>180</v>
      </c>
      <c r="F548" s="227" t="s">
        <v>527</v>
      </c>
      <c r="G548" s="227" t="s">
        <v>1902</v>
      </c>
      <c r="H548" s="227" t="s">
        <v>547</v>
      </c>
      <c r="I548" s="227" t="s">
        <v>369</v>
      </c>
      <c r="J548" s="227" t="s">
        <v>425</v>
      </c>
      <c r="K548" s="241">
        <v>0.1</v>
      </c>
      <c r="L548" s="227"/>
      <c r="M548" s="325">
        <v>2022</v>
      </c>
      <c r="N548" s="332">
        <v>21</v>
      </c>
      <c r="O548" s="333">
        <v>0.1</v>
      </c>
      <c r="P548" s="328">
        <f t="shared" si="32"/>
        <v>3</v>
      </c>
      <c r="Q548" s="329">
        <v>13</v>
      </c>
      <c r="R548" s="330">
        <f t="shared" si="33"/>
        <v>4.333333333333333</v>
      </c>
      <c r="S548" s="330">
        <f t="shared" si="34"/>
        <v>0.61904761904761907</v>
      </c>
      <c r="T548" s="331">
        <f t="shared" si="35"/>
        <v>1</v>
      </c>
      <c r="U548" s="110" t="s">
        <v>2083</v>
      </c>
    </row>
    <row r="549" spans="1:21" ht="102" x14ac:dyDescent="0.2">
      <c r="A549" s="227" t="s">
        <v>118</v>
      </c>
      <c r="B549" s="227" t="s">
        <v>1129</v>
      </c>
      <c r="C549" s="227" t="s">
        <v>662</v>
      </c>
      <c r="D549" s="227" t="s">
        <v>334</v>
      </c>
      <c r="E549" s="227" t="s">
        <v>180</v>
      </c>
      <c r="F549" s="227" t="s">
        <v>527</v>
      </c>
      <c r="G549" s="227" t="s">
        <v>1902</v>
      </c>
      <c r="H549" s="227" t="s">
        <v>548</v>
      </c>
      <c r="I549" s="227" t="s">
        <v>230</v>
      </c>
      <c r="J549" s="227" t="s">
        <v>421</v>
      </c>
      <c r="K549" s="241">
        <v>1</v>
      </c>
      <c r="L549" s="227" t="s">
        <v>1914</v>
      </c>
      <c r="M549" s="325">
        <v>2022</v>
      </c>
      <c r="N549" s="332">
        <v>21</v>
      </c>
      <c r="O549" s="333">
        <v>1</v>
      </c>
      <c r="P549" s="328">
        <f t="shared" si="32"/>
        <v>21</v>
      </c>
      <c r="Q549" s="329">
        <v>21</v>
      </c>
      <c r="R549" s="330">
        <f t="shared" si="33"/>
        <v>1</v>
      </c>
      <c r="S549" s="330">
        <f t="shared" si="34"/>
        <v>1</v>
      </c>
      <c r="T549" s="331">
        <f t="shared" si="35"/>
        <v>1</v>
      </c>
      <c r="U549" s="110"/>
    </row>
    <row r="550" spans="1:21" ht="127.5" x14ac:dyDescent="0.2">
      <c r="A550" s="227" t="s">
        <v>118</v>
      </c>
      <c r="B550" s="227" t="s">
        <v>1129</v>
      </c>
      <c r="C550" s="227" t="s">
        <v>662</v>
      </c>
      <c r="D550" s="227" t="s">
        <v>334</v>
      </c>
      <c r="E550" s="227" t="s">
        <v>180</v>
      </c>
      <c r="F550" s="227" t="s">
        <v>527</v>
      </c>
      <c r="G550" s="227" t="s">
        <v>1902</v>
      </c>
      <c r="H550" s="227" t="s">
        <v>549</v>
      </c>
      <c r="I550" s="227" t="s">
        <v>369</v>
      </c>
      <c r="J550" s="227" t="s">
        <v>425</v>
      </c>
      <c r="K550" s="241">
        <v>0.1</v>
      </c>
      <c r="L550" s="227"/>
      <c r="M550" s="325">
        <v>2022</v>
      </c>
      <c r="N550" s="332">
        <v>21</v>
      </c>
      <c r="O550" s="333">
        <v>0.1</v>
      </c>
      <c r="P550" s="328">
        <f t="shared" si="32"/>
        <v>3</v>
      </c>
      <c r="Q550" s="329">
        <v>13</v>
      </c>
      <c r="R550" s="330">
        <f t="shared" si="33"/>
        <v>4.333333333333333</v>
      </c>
      <c r="S550" s="330">
        <f t="shared" si="34"/>
        <v>0.61904761904761907</v>
      </c>
      <c r="T550" s="331">
        <f t="shared" si="35"/>
        <v>1</v>
      </c>
      <c r="U550" s="110" t="s">
        <v>2083</v>
      </c>
    </row>
    <row r="551" spans="1:21" ht="127.5" x14ac:dyDescent="0.2">
      <c r="A551" s="227" t="s">
        <v>118</v>
      </c>
      <c r="B551" s="227" t="s">
        <v>1129</v>
      </c>
      <c r="C551" s="227" t="s">
        <v>662</v>
      </c>
      <c r="D551" s="227" t="s">
        <v>334</v>
      </c>
      <c r="E551" s="227" t="s">
        <v>180</v>
      </c>
      <c r="F551" s="227" t="s">
        <v>527</v>
      </c>
      <c r="G551" s="227" t="s">
        <v>1902</v>
      </c>
      <c r="H551" s="227" t="s">
        <v>581</v>
      </c>
      <c r="I551" s="227" t="s">
        <v>367</v>
      </c>
      <c r="J551" s="227" t="s">
        <v>425</v>
      </c>
      <c r="K551" s="241">
        <v>0.1</v>
      </c>
      <c r="L551" s="227"/>
      <c r="M551" s="325">
        <v>2022</v>
      </c>
      <c r="N551" s="332">
        <v>21</v>
      </c>
      <c r="O551" s="333">
        <v>0.1</v>
      </c>
      <c r="P551" s="328">
        <f t="shared" si="32"/>
        <v>3</v>
      </c>
      <c r="Q551" s="329">
        <v>13</v>
      </c>
      <c r="R551" s="330">
        <f t="shared" si="33"/>
        <v>4.333333333333333</v>
      </c>
      <c r="S551" s="330">
        <f t="shared" si="34"/>
        <v>0.61904761904761907</v>
      </c>
      <c r="T551" s="331">
        <f t="shared" si="35"/>
        <v>1</v>
      </c>
      <c r="U551" s="163" t="s">
        <v>2083</v>
      </c>
    </row>
    <row r="552" spans="1:21" ht="102" x14ac:dyDescent="0.2">
      <c r="A552" s="227" t="s">
        <v>118</v>
      </c>
      <c r="B552" s="227" t="s">
        <v>1129</v>
      </c>
      <c r="C552" s="227" t="s">
        <v>662</v>
      </c>
      <c r="D552" s="227" t="s">
        <v>334</v>
      </c>
      <c r="E552" s="227" t="s">
        <v>180</v>
      </c>
      <c r="F552" s="227" t="s">
        <v>527</v>
      </c>
      <c r="G552" s="227" t="s">
        <v>1902</v>
      </c>
      <c r="H552" s="227" t="s">
        <v>552</v>
      </c>
      <c r="I552" s="227" t="s">
        <v>230</v>
      </c>
      <c r="J552" s="227" t="s">
        <v>421</v>
      </c>
      <c r="K552" s="241">
        <v>1</v>
      </c>
      <c r="L552" s="227" t="s">
        <v>1913</v>
      </c>
      <c r="M552" s="325">
        <v>2022</v>
      </c>
      <c r="N552" s="332">
        <v>21</v>
      </c>
      <c r="O552" s="333">
        <v>1</v>
      </c>
      <c r="P552" s="328">
        <f t="shared" si="32"/>
        <v>21</v>
      </c>
      <c r="Q552" s="329">
        <v>21</v>
      </c>
      <c r="R552" s="330">
        <f t="shared" si="33"/>
        <v>1</v>
      </c>
      <c r="S552" s="330">
        <f t="shared" si="34"/>
        <v>1</v>
      </c>
      <c r="T552" s="331">
        <f t="shared" si="35"/>
        <v>1</v>
      </c>
      <c r="U552" s="110"/>
    </row>
    <row r="553" spans="1:21" ht="102" x14ac:dyDescent="0.2">
      <c r="A553" s="227" t="s">
        <v>118</v>
      </c>
      <c r="B553" s="227" t="s">
        <v>1129</v>
      </c>
      <c r="C553" s="227" t="s">
        <v>662</v>
      </c>
      <c r="D553" s="227" t="s">
        <v>334</v>
      </c>
      <c r="E553" s="227" t="s">
        <v>180</v>
      </c>
      <c r="F553" s="227" t="s">
        <v>527</v>
      </c>
      <c r="G553" s="227" t="s">
        <v>1902</v>
      </c>
      <c r="H553" s="227" t="s">
        <v>553</v>
      </c>
      <c r="I553" s="227" t="s">
        <v>230</v>
      </c>
      <c r="J553" s="227" t="s">
        <v>421</v>
      </c>
      <c r="K553" s="241">
        <v>1</v>
      </c>
      <c r="L553" s="227" t="s">
        <v>1913</v>
      </c>
      <c r="M553" s="325">
        <v>2022</v>
      </c>
      <c r="N553" s="332">
        <v>21</v>
      </c>
      <c r="O553" s="333">
        <v>1</v>
      </c>
      <c r="P553" s="328">
        <f t="shared" si="32"/>
        <v>21</v>
      </c>
      <c r="Q553" s="329">
        <v>21</v>
      </c>
      <c r="R553" s="330">
        <f t="shared" si="33"/>
        <v>1</v>
      </c>
      <c r="S553" s="330">
        <f t="shared" si="34"/>
        <v>1</v>
      </c>
      <c r="T553" s="331">
        <f t="shared" si="35"/>
        <v>1</v>
      </c>
      <c r="U553" s="110"/>
    </row>
    <row r="554" spans="1:21" ht="127.5" x14ac:dyDescent="0.2">
      <c r="A554" s="227" t="s">
        <v>118</v>
      </c>
      <c r="B554" s="227" t="s">
        <v>1129</v>
      </c>
      <c r="C554" s="227" t="s">
        <v>662</v>
      </c>
      <c r="D554" s="227" t="s">
        <v>334</v>
      </c>
      <c r="E554" s="227" t="s">
        <v>180</v>
      </c>
      <c r="F554" s="227" t="s">
        <v>527</v>
      </c>
      <c r="G554" s="227" t="s">
        <v>1902</v>
      </c>
      <c r="H554" s="227" t="s">
        <v>554</v>
      </c>
      <c r="I554" s="227" t="s">
        <v>369</v>
      </c>
      <c r="J554" s="227" t="s">
        <v>425</v>
      </c>
      <c r="K554" s="241">
        <v>0.1</v>
      </c>
      <c r="L554" s="227"/>
      <c r="M554" s="325">
        <v>2022</v>
      </c>
      <c r="N554" s="332">
        <v>21</v>
      </c>
      <c r="O554" s="333">
        <v>0.1</v>
      </c>
      <c r="P554" s="328">
        <f t="shared" si="32"/>
        <v>3</v>
      </c>
      <c r="Q554" s="329">
        <v>13</v>
      </c>
      <c r="R554" s="330">
        <f t="shared" si="33"/>
        <v>4.333333333333333</v>
      </c>
      <c r="S554" s="330">
        <f t="shared" si="34"/>
        <v>0.61904761904761907</v>
      </c>
      <c r="T554" s="331">
        <f t="shared" si="35"/>
        <v>1</v>
      </c>
      <c r="U554" s="110" t="s">
        <v>2083</v>
      </c>
    </row>
    <row r="555" spans="1:21" ht="127.5" x14ac:dyDescent="0.2">
      <c r="A555" s="227" t="s">
        <v>118</v>
      </c>
      <c r="B555" s="227" t="s">
        <v>1129</v>
      </c>
      <c r="C555" s="227" t="s">
        <v>662</v>
      </c>
      <c r="D555" s="227" t="s">
        <v>334</v>
      </c>
      <c r="E555" s="227" t="s">
        <v>180</v>
      </c>
      <c r="F555" s="227" t="s">
        <v>560</v>
      </c>
      <c r="G555" s="227" t="s">
        <v>1902</v>
      </c>
      <c r="H555" s="227" t="s">
        <v>566</v>
      </c>
      <c r="I555" s="227" t="s">
        <v>369</v>
      </c>
      <c r="J555" s="227" t="s">
        <v>425</v>
      </c>
      <c r="K555" s="241">
        <v>0.1</v>
      </c>
      <c r="L555" s="227"/>
      <c r="M555" s="325">
        <v>2022</v>
      </c>
      <c r="N555" s="332">
        <v>21</v>
      </c>
      <c r="O555" s="333">
        <v>0.1</v>
      </c>
      <c r="P555" s="328">
        <f t="shared" si="32"/>
        <v>3</v>
      </c>
      <c r="Q555" s="329">
        <v>13</v>
      </c>
      <c r="R555" s="330">
        <f t="shared" si="33"/>
        <v>4.333333333333333</v>
      </c>
      <c r="S555" s="330">
        <f t="shared" si="34"/>
        <v>0.61904761904761907</v>
      </c>
      <c r="T555" s="331">
        <f t="shared" si="35"/>
        <v>1</v>
      </c>
      <c r="U555" s="110" t="s">
        <v>2083</v>
      </c>
    </row>
    <row r="556" spans="1:21" ht="127.5" x14ac:dyDescent="0.2">
      <c r="A556" s="227" t="s">
        <v>118</v>
      </c>
      <c r="B556" s="227" t="s">
        <v>1129</v>
      </c>
      <c r="C556" s="227" t="s">
        <v>662</v>
      </c>
      <c r="D556" s="227" t="s">
        <v>334</v>
      </c>
      <c r="E556" s="227" t="s">
        <v>180</v>
      </c>
      <c r="F556" s="227" t="s">
        <v>527</v>
      </c>
      <c r="G556" s="227" t="s">
        <v>1902</v>
      </c>
      <c r="H556" s="227" t="s">
        <v>555</v>
      </c>
      <c r="I556" s="227" t="s">
        <v>367</v>
      </c>
      <c r="J556" s="227" t="s">
        <v>425</v>
      </c>
      <c r="K556" s="241">
        <v>0.1</v>
      </c>
      <c r="L556" s="227"/>
      <c r="M556" s="325">
        <v>2022</v>
      </c>
      <c r="N556" s="332">
        <v>21</v>
      </c>
      <c r="O556" s="333">
        <v>0.1</v>
      </c>
      <c r="P556" s="328">
        <f t="shared" si="32"/>
        <v>3</v>
      </c>
      <c r="Q556" s="329">
        <v>13</v>
      </c>
      <c r="R556" s="330">
        <f t="shared" si="33"/>
        <v>4.333333333333333</v>
      </c>
      <c r="S556" s="330">
        <f t="shared" si="34"/>
        <v>0.61904761904761907</v>
      </c>
      <c r="T556" s="331">
        <f t="shared" si="35"/>
        <v>1</v>
      </c>
      <c r="U556" s="163" t="s">
        <v>2083</v>
      </c>
    </row>
    <row r="557" spans="1:21" ht="102" x14ac:dyDescent="0.2">
      <c r="A557" s="227" t="s">
        <v>118</v>
      </c>
      <c r="B557" s="227" t="s">
        <v>1129</v>
      </c>
      <c r="C557" s="227" t="s">
        <v>662</v>
      </c>
      <c r="D557" s="227" t="s">
        <v>334</v>
      </c>
      <c r="E557" s="227" t="s">
        <v>180</v>
      </c>
      <c r="F557" s="227" t="s">
        <v>527</v>
      </c>
      <c r="G557" s="227" t="s">
        <v>1902</v>
      </c>
      <c r="H557" s="227" t="s">
        <v>1915</v>
      </c>
      <c r="I557" s="227" t="s">
        <v>367</v>
      </c>
      <c r="J557" s="227" t="s">
        <v>425</v>
      </c>
      <c r="K557" s="241">
        <v>0.1</v>
      </c>
      <c r="L557" s="227"/>
      <c r="M557" s="325">
        <v>2022</v>
      </c>
      <c r="N557" s="332">
        <v>21</v>
      </c>
      <c r="O557" s="333">
        <v>0</v>
      </c>
      <c r="P557" s="328">
        <f t="shared" si="32"/>
        <v>0</v>
      </c>
      <c r="Q557" s="329"/>
      <c r="R557" s="330" t="e">
        <f t="shared" si="33"/>
        <v>#DIV/0!</v>
      </c>
      <c r="S557" s="330">
        <f t="shared" si="34"/>
        <v>0</v>
      </c>
      <c r="T557" s="331">
        <f t="shared" si="35"/>
        <v>0</v>
      </c>
      <c r="U557" s="178" t="s">
        <v>2084</v>
      </c>
    </row>
    <row r="558" spans="1:21" ht="127.5" x14ac:dyDescent="0.2">
      <c r="A558" s="227" t="s">
        <v>118</v>
      </c>
      <c r="B558" s="227" t="s">
        <v>1129</v>
      </c>
      <c r="C558" s="227" t="s">
        <v>662</v>
      </c>
      <c r="D558" s="227" t="s">
        <v>334</v>
      </c>
      <c r="E558" s="227" t="s">
        <v>180</v>
      </c>
      <c r="F558" s="227" t="s">
        <v>527</v>
      </c>
      <c r="G558" s="227" t="s">
        <v>1902</v>
      </c>
      <c r="H558" s="227" t="s">
        <v>557</v>
      </c>
      <c r="I558" s="227" t="s">
        <v>369</v>
      </c>
      <c r="J558" s="227" t="s">
        <v>425</v>
      </c>
      <c r="K558" s="241">
        <v>0.1</v>
      </c>
      <c r="L558" s="227"/>
      <c r="M558" s="325">
        <v>2022</v>
      </c>
      <c r="N558" s="332">
        <v>21</v>
      </c>
      <c r="O558" s="333">
        <v>0.1</v>
      </c>
      <c r="P558" s="328">
        <f t="shared" si="32"/>
        <v>3</v>
      </c>
      <c r="Q558" s="329">
        <v>13</v>
      </c>
      <c r="R558" s="330">
        <f t="shared" si="33"/>
        <v>4.333333333333333</v>
      </c>
      <c r="S558" s="330">
        <f t="shared" si="34"/>
        <v>0.61904761904761907</v>
      </c>
      <c r="T558" s="331">
        <f t="shared" si="35"/>
        <v>1</v>
      </c>
      <c r="U558" s="110" t="s">
        <v>2083</v>
      </c>
    </row>
    <row r="559" spans="1:21" ht="102" x14ac:dyDescent="0.2">
      <c r="A559" s="227" t="s">
        <v>118</v>
      </c>
      <c r="B559" s="227" t="s">
        <v>1129</v>
      </c>
      <c r="C559" s="227" t="s">
        <v>662</v>
      </c>
      <c r="D559" s="227" t="s">
        <v>334</v>
      </c>
      <c r="E559" s="227" t="s">
        <v>180</v>
      </c>
      <c r="F559" s="227" t="s">
        <v>527</v>
      </c>
      <c r="G559" s="227" t="s">
        <v>1888</v>
      </c>
      <c r="H559" s="227" t="s">
        <v>526</v>
      </c>
      <c r="I559" s="227" t="s">
        <v>367</v>
      </c>
      <c r="J559" s="227" t="s">
        <v>425</v>
      </c>
      <c r="K559" s="241">
        <v>0.38</v>
      </c>
      <c r="L559" s="227"/>
      <c r="M559" s="325">
        <v>2022</v>
      </c>
      <c r="N559" s="332">
        <v>45</v>
      </c>
      <c r="O559" s="333">
        <v>0.38</v>
      </c>
      <c r="P559" s="328">
        <f t="shared" si="32"/>
        <v>18</v>
      </c>
      <c r="Q559" s="329">
        <v>18</v>
      </c>
      <c r="R559" s="330">
        <f t="shared" si="33"/>
        <v>1</v>
      </c>
      <c r="S559" s="330">
        <f t="shared" si="34"/>
        <v>0.4</v>
      </c>
      <c r="T559" s="331">
        <f t="shared" si="35"/>
        <v>1</v>
      </c>
      <c r="U559" s="110"/>
    </row>
    <row r="560" spans="1:21" ht="102" x14ac:dyDescent="0.2">
      <c r="A560" s="227" t="s">
        <v>118</v>
      </c>
      <c r="B560" s="227" t="s">
        <v>1129</v>
      </c>
      <c r="C560" s="227" t="s">
        <v>662</v>
      </c>
      <c r="D560" s="227" t="s">
        <v>334</v>
      </c>
      <c r="E560" s="227" t="s">
        <v>180</v>
      </c>
      <c r="F560" s="227" t="s">
        <v>527</v>
      </c>
      <c r="G560" s="227" t="s">
        <v>1888</v>
      </c>
      <c r="H560" s="227" t="s">
        <v>506</v>
      </c>
      <c r="I560" s="227" t="s">
        <v>1332</v>
      </c>
      <c r="J560" s="227" t="s">
        <v>421</v>
      </c>
      <c r="K560" s="241">
        <v>1</v>
      </c>
      <c r="L560" s="227"/>
      <c r="M560" s="325">
        <v>2022</v>
      </c>
      <c r="N560" s="332">
        <v>45</v>
      </c>
      <c r="O560" s="333">
        <v>1</v>
      </c>
      <c r="P560" s="328">
        <f t="shared" si="32"/>
        <v>45</v>
      </c>
      <c r="Q560" s="329">
        <v>45</v>
      </c>
      <c r="R560" s="330">
        <f t="shared" si="33"/>
        <v>1</v>
      </c>
      <c r="S560" s="330">
        <f t="shared" si="34"/>
        <v>1</v>
      </c>
      <c r="T560" s="331">
        <f t="shared" si="35"/>
        <v>1</v>
      </c>
      <c r="U560" s="110"/>
    </row>
    <row r="561" spans="1:21" ht="102" x14ac:dyDescent="0.2">
      <c r="A561" s="227" t="s">
        <v>118</v>
      </c>
      <c r="B561" s="227" t="s">
        <v>1129</v>
      </c>
      <c r="C561" s="227" t="s">
        <v>662</v>
      </c>
      <c r="D561" s="227" t="s">
        <v>334</v>
      </c>
      <c r="E561" s="227" t="s">
        <v>180</v>
      </c>
      <c r="F561" s="227" t="s">
        <v>560</v>
      </c>
      <c r="G561" s="227" t="s">
        <v>1888</v>
      </c>
      <c r="H561" s="227" t="s">
        <v>559</v>
      </c>
      <c r="I561" s="227" t="s">
        <v>369</v>
      </c>
      <c r="J561" s="227" t="s">
        <v>425</v>
      </c>
      <c r="K561" s="241">
        <v>0.38</v>
      </c>
      <c r="L561" s="227"/>
      <c r="M561" s="325">
        <v>2022</v>
      </c>
      <c r="N561" s="332">
        <v>45</v>
      </c>
      <c r="O561" s="333">
        <v>0.38</v>
      </c>
      <c r="P561" s="328">
        <f t="shared" si="32"/>
        <v>18</v>
      </c>
      <c r="Q561" s="329">
        <v>18</v>
      </c>
      <c r="R561" s="330">
        <f t="shared" si="33"/>
        <v>1</v>
      </c>
      <c r="S561" s="330">
        <f t="shared" si="34"/>
        <v>0.4</v>
      </c>
      <c r="T561" s="331">
        <f t="shared" si="35"/>
        <v>1</v>
      </c>
      <c r="U561" s="110"/>
    </row>
    <row r="562" spans="1:21" ht="102" x14ac:dyDescent="0.2">
      <c r="A562" s="227" t="s">
        <v>118</v>
      </c>
      <c r="B562" s="227" t="s">
        <v>1129</v>
      </c>
      <c r="C562" s="227" t="s">
        <v>662</v>
      </c>
      <c r="D562" s="227" t="s">
        <v>334</v>
      </c>
      <c r="E562" s="227" t="s">
        <v>180</v>
      </c>
      <c r="F562" s="227" t="s">
        <v>560</v>
      </c>
      <c r="G562" s="227" t="s">
        <v>1888</v>
      </c>
      <c r="H562" s="227" t="s">
        <v>561</v>
      </c>
      <c r="I562" s="227" t="s">
        <v>369</v>
      </c>
      <c r="J562" s="227" t="s">
        <v>425</v>
      </c>
      <c r="K562" s="241">
        <v>0.38</v>
      </c>
      <c r="L562" s="227"/>
      <c r="M562" s="325">
        <v>2022</v>
      </c>
      <c r="N562" s="332">
        <v>45</v>
      </c>
      <c r="O562" s="333">
        <v>0.38</v>
      </c>
      <c r="P562" s="328">
        <f t="shared" si="32"/>
        <v>18</v>
      </c>
      <c r="Q562" s="329">
        <v>18</v>
      </c>
      <c r="R562" s="330">
        <f t="shared" si="33"/>
        <v>1</v>
      </c>
      <c r="S562" s="330">
        <f t="shared" si="34"/>
        <v>0.4</v>
      </c>
      <c r="T562" s="331">
        <f t="shared" si="35"/>
        <v>1</v>
      </c>
      <c r="U562" s="110"/>
    </row>
    <row r="563" spans="1:21" ht="102" x14ac:dyDescent="0.2">
      <c r="A563" s="227" t="s">
        <v>118</v>
      </c>
      <c r="B563" s="227" t="s">
        <v>1129</v>
      </c>
      <c r="C563" s="227" t="s">
        <v>662</v>
      </c>
      <c r="D563" s="227" t="s">
        <v>334</v>
      </c>
      <c r="E563" s="227" t="s">
        <v>180</v>
      </c>
      <c r="F563" s="227" t="s">
        <v>560</v>
      </c>
      <c r="G563" s="227" t="s">
        <v>1888</v>
      </c>
      <c r="H563" s="227" t="s">
        <v>562</v>
      </c>
      <c r="I563" s="227" t="s">
        <v>369</v>
      </c>
      <c r="J563" s="227" t="s">
        <v>425</v>
      </c>
      <c r="K563" s="241">
        <v>0.38</v>
      </c>
      <c r="L563" s="227"/>
      <c r="M563" s="325">
        <v>2022</v>
      </c>
      <c r="N563" s="332">
        <v>45</v>
      </c>
      <c r="O563" s="333">
        <v>0.38</v>
      </c>
      <c r="P563" s="328">
        <f t="shared" si="32"/>
        <v>18</v>
      </c>
      <c r="Q563" s="329">
        <v>18</v>
      </c>
      <c r="R563" s="330">
        <f t="shared" si="33"/>
        <v>1</v>
      </c>
      <c r="S563" s="330">
        <f t="shared" si="34"/>
        <v>0.4</v>
      </c>
      <c r="T563" s="331">
        <f t="shared" si="35"/>
        <v>1</v>
      </c>
      <c r="U563" s="110"/>
    </row>
    <row r="564" spans="1:21" ht="102" x14ac:dyDescent="0.2">
      <c r="A564" s="227" t="s">
        <v>118</v>
      </c>
      <c r="B564" s="227" t="s">
        <v>1129</v>
      </c>
      <c r="C564" s="227" t="s">
        <v>662</v>
      </c>
      <c r="D564" s="227" t="s">
        <v>334</v>
      </c>
      <c r="E564" s="227" t="s">
        <v>180</v>
      </c>
      <c r="F564" s="227" t="s">
        <v>560</v>
      </c>
      <c r="G564" s="227" t="s">
        <v>1888</v>
      </c>
      <c r="H564" s="227" t="s">
        <v>563</v>
      </c>
      <c r="I564" s="227" t="s">
        <v>369</v>
      </c>
      <c r="J564" s="227" t="s">
        <v>425</v>
      </c>
      <c r="K564" s="241">
        <v>0.38</v>
      </c>
      <c r="L564" s="227"/>
      <c r="M564" s="325">
        <v>2022</v>
      </c>
      <c r="N564" s="332">
        <v>45</v>
      </c>
      <c r="O564" s="333">
        <v>0.38</v>
      </c>
      <c r="P564" s="328">
        <f t="shared" si="32"/>
        <v>18</v>
      </c>
      <c r="Q564" s="329">
        <v>18</v>
      </c>
      <c r="R564" s="330">
        <f t="shared" si="33"/>
        <v>1</v>
      </c>
      <c r="S564" s="330">
        <f t="shared" si="34"/>
        <v>0.4</v>
      </c>
      <c r="T564" s="331">
        <f t="shared" si="35"/>
        <v>1</v>
      </c>
      <c r="U564" s="110"/>
    </row>
    <row r="565" spans="1:21" ht="102" x14ac:dyDescent="0.2">
      <c r="A565" s="227" t="s">
        <v>118</v>
      </c>
      <c r="B565" s="227" t="s">
        <v>1129</v>
      </c>
      <c r="C565" s="227" t="s">
        <v>662</v>
      </c>
      <c r="D565" s="227" t="s">
        <v>334</v>
      </c>
      <c r="E565" s="227" t="s">
        <v>180</v>
      </c>
      <c r="F565" s="227" t="s">
        <v>560</v>
      </c>
      <c r="G565" s="227" t="s">
        <v>1888</v>
      </c>
      <c r="H565" s="227" t="s">
        <v>564</v>
      </c>
      <c r="I565" s="227" t="s">
        <v>369</v>
      </c>
      <c r="J565" s="227" t="s">
        <v>425</v>
      </c>
      <c r="K565" s="241">
        <v>0.38</v>
      </c>
      <c r="L565" s="227"/>
      <c r="M565" s="325">
        <v>2022</v>
      </c>
      <c r="N565" s="332">
        <v>45</v>
      </c>
      <c r="O565" s="333">
        <v>0.38</v>
      </c>
      <c r="P565" s="328">
        <f t="shared" si="32"/>
        <v>18</v>
      </c>
      <c r="Q565" s="329">
        <v>18</v>
      </c>
      <c r="R565" s="330">
        <f t="shared" si="33"/>
        <v>1</v>
      </c>
      <c r="S565" s="330">
        <f t="shared" si="34"/>
        <v>0.4</v>
      </c>
      <c r="T565" s="331">
        <f t="shared" si="35"/>
        <v>1</v>
      </c>
      <c r="U565" s="110"/>
    </row>
    <row r="566" spans="1:21" ht="102" x14ac:dyDescent="0.2">
      <c r="A566" s="227" t="s">
        <v>118</v>
      </c>
      <c r="B566" s="227" t="s">
        <v>1129</v>
      </c>
      <c r="C566" s="227" t="s">
        <v>662</v>
      </c>
      <c r="D566" s="227" t="s">
        <v>334</v>
      </c>
      <c r="E566" s="227" t="s">
        <v>180</v>
      </c>
      <c r="F566" s="227" t="s">
        <v>527</v>
      </c>
      <c r="G566" s="227" t="s">
        <v>1888</v>
      </c>
      <c r="H566" s="227" t="s">
        <v>530</v>
      </c>
      <c r="I566" s="227" t="s">
        <v>369</v>
      </c>
      <c r="J566" s="227" t="s">
        <v>425</v>
      </c>
      <c r="K566" s="241">
        <v>0.38</v>
      </c>
      <c r="L566" s="227"/>
      <c r="M566" s="325">
        <v>2022</v>
      </c>
      <c r="N566" s="332">
        <v>45</v>
      </c>
      <c r="O566" s="333">
        <v>0.38</v>
      </c>
      <c r="P566" s="328">
        <f t="shared" si="32"/>
        <v>18</v>
      </c>
      <c r="Q566" s="329">
        <v>18</v>
      </c>
      <c r="R566" s="330">
        <f t="shared" si="33"/>
        <v>1</v>
      </c>
      <c r="S566" s="330">
        <f t="shared" si="34"/>
        <v>0.4</v>
      </c>
      <c r="T566" s="331">
        <f t="shared" si="35"/>
        <v>1</v>
      </c>
      <c r="U566" s="110"/>
    </row>
    <row r="567" spans="1:21" ht="102" x14ac:dyDescent="0.2">
      <c r="A567" s="227" t="s">
        <v>118</v>
      </c>
      <c r="B567" s="227" t="s">
        <v>1129</v>
      </c>
      <c r="C567" s="227" t="s">
        <v>662</v>
      </c>
      <c r="D567" s="227" t="s">
        <v>334</v>
      </c>
      <c r="E567" s="227" t="s">
        <v>180</v>
      </c>
      <c r="F567" s="227" t="s">
        <v>527</v>
      </c>
      <c r="G567" s="227" t="s">
        <v>1888</v>
      </c>
      <c r="H567" s="227" t="s">
        <v>531</v>
      </c>
      <c r="I567" s="227" t="s">
        <v>369</v>
      </c>
      <c r="J567" s="227" t="s">
        <v>425</v>
      </c>
      <c r="K567" s="241">
        <v>0.38</v>
      </c>
      <c r="L567" s="227"/>
      <c r="M567" s="325">
        <v>2022</v>
      </c>
      <c r="N567" s="332">
        <v>45</v>
      </c>
      <c r="O567" s="333">
        <v>0.38</v>
      </c>
      <c r="P567" s="328">
        <f t="shared" si="32"/>
        <v>18</v>
      </c>
      <c r="Q567" s="329">
        <v>18</v>
      </c>
      <c r="R567" s="330">
        <f t="shared" si="33"/>
        <v>1</v>
      </c>
      <c r="S567" s="330">
        <f t="shared" si="34"/>
        <v>0.4</v>
      </c>
      <c r="T567" s="331">
        <f t="shared" si="35"/>
        <v>1</v>
      </c>
      <c r="U567" s="110"/>
    </row>
    <row r="568" spans="1:21" ht="102" x14ac:dyDescent="0.2">
      <c r="A568" s="227" t="s">
        <v>118</v>
      </c>
      <c r="B568" s="227" t="s">
        <v>1129</v>
      </c>
      <c r="C568" s="227" t="s">
        <v>662</v>
      </c>
      <c r="D568" s="227" t="s">
        <v>334</v>
      </c>
      <c r="E568" s="227" t="s">
        <v>180</v>
      </c>
      <c r="F568" s="227" t="s">
        <v>560</v>
      </c>
      <c r="G568" s="227" t="s">
        <v>1888</v>
      </c>
      <c r="H568" s="227" t="s">
        <v>565</v>
      </c>
      <c r="I568" s="227" t="s">
        <v>369</v>
      </c>
      <c r="J568" s="227" t="s">
        <v>425</v>
      </c>
      <c r="K568" s="241">
        <v>0.38</v>
      </c>
      <c r="L568" s="227"/>
      <c r="M568" s="325">
        <v>2022</v>
      </c>
      <c r="N568" s="332">
        <v>45</v>
      </c>
      <c r="O568" s="333">
        <v>0.38</v>
      </c>
      <c r="P568" s="328">
        <f t="shared" si="32"/>
        <v>18</v>
      </c>
      <c r="Q568" s="329">
        <v>18</v>
      </c>
      <c r="R568" s="330">
        <f t="shared" si="33"/>
        <v>1</v>
      </c>
      <c r="S568" s="330">
        <f t="shared" si="34"/>
        <v>0.4</v>
      </c>
      <c r="T568" s="331">
        <f t="shared" si="35"/>
        <v>1</v>
      </c>
      <c r="U568" s="110"/>
    </row>
    <row r="569" spans="1:21" ht="102" x14ac:dyDescent="0.2">
      <c r="A569" s="227" t="s">
        <v>118</v>
      </c>
      <c r="B569" s="227" t="s">
        <v>1129</v>
      </c>
      <c r="C569" s="227" t="s">
        <v>662</v>
      </c>
      <c r="D569" s="227" t="s">
        <v>334</v>
      </c>
      <c r="E569" s="227" t="s">
        <v>180</v>
      </c>
      <c r="F569" s="227" t="s">
        <v>527</v>
      </c>
      <c r="G569" s="227" t="s">
        <v>1888</v>
      </c>
      <c r="H569" s="227" t="s">
        <v>532</v>
      </c>
      <c r="I569" s="227" t="s">
        <v>369</v>
      </c>
      <c r="J569" s="227" t="s">
        <v>425</v>
      </c>
      <c r="K569" s="241">
        <v>0.38</v>
      </c>
      <c r="L569" s="227"/>
      <c r="M569" s="325">
        <v>2022</v>
      </c>
      <c r="N569" s="332">
        <v>45</v>
      </c>
      <c r="O569" s="333">
        <v>0.38</v>
      </c>
      <c r="P569" s="328">
        <f t="shared" si="32"/>
        <v>18</v>
      </c>
      <c r="Q569" s="329">
        <v>18</v>
      </c>
      <c r="R569" s="330">
        <f t="shared" si="33"/>
        <v>1</v>
      </c>
      <c r="S569" s="330">
        <f t="shared" si="34"/>
        <v>0.4</v>
      </c>
      <c r="T569" s="331">
        <f t="shared" si="35"/>
        <v>1</v>
      </c>
      <c r="U569" s="110"/>
    </row>
    <row r="570" spans="1:21" ht="102" x14ac:dyDescent="0.2">
      <c r="A570" s="227" t="s">
        <v>118</v>
      </c>
      <c r="B570" s="227" t="s">
        <v>1129</v>
      </c>
      <c r="C570" s="227" t="s">
        <v>662</v>
      </c>
      <c r="D570" s="227" t="s">
        <v>334</v>
      </c>
      <c r="E570" s="227" t="s">
        <v>180</v>
      </c>
      <c r="F570" s="227" t="s">
        <v>527</v>
      </c>
      <c r="G570" s="227" t="s">
        <v>1888</v>
      </c>
      <c r="H570" s="227" t="s">
        <v>533</v>
      </c>
      <c r="I570" s="227" t="s">
        <v>369</v>
      </c>
      <c r="J570" s="227" t="s">
        <v>425</v>
      </c>
      <c r="K570" s="241">
        <v>0.38</v>
      </c>
      <c r="L570" s="227"/>
      <c r="M570" s="325">
        <v>2022</v>
      </c>
      <c r="N570" s="332">
        <v>45</v>
      </c>
      <c r="O570" s="333">
        <v>0.38</v>
      </c>
      <c r="P570" s="328">
        <f t="shared" si="32"/>
        <v>18</v>
      </c>
      <c r="Q570" s="329">
        <v>18</v>
      </c>
      <c r="R570" s="330">
        <f t="shared" si="33"/>
        <v>1</v>
      </c>
      <c r="S570" s="330">
        <f t="shared" si="34"/>
        <v>0.4</v>
      </c>
      <c r="T570" s="331">
        <f t="shared" si="35"/>
        <v>1</v>
      </c>
      <c r="U570" s="110"/>
    </row>
    <row r="571" spans="1:21" ht="102" x14ac:dyDescent="0.2">
      <c r="A571" s="227" t="s">
        <v>118</v>
      </c>
      <c r="B571" s="227" t="s">
        <v>1129</v>
      </c>
      <c r="C571" s="227" t="s">
        <v>662</v>
      </c>
      <c r="D571" s="227" t="s">
        <v>334</v>
      </c>
      <c r="E571" s="227" t="s">
        <v>180</v>
      </c>
      <c r="F571" s="227" t="s">
        <v>527</v>
      </c>
      <c r="G571" s="227" t="s">
        <v>1888</v>
      </c>
      <c r="H571" s="227" t="s">
        <v>534</v>
      </c>
      <c r="I571" s="227" t="s">
        <v>1911</v>
      </c>
      <c r="J571" s="227" t="s">
        <v>421</v>
      </c>
      <c r="K571" s="241">
        <v>1</v>
      </c>
      <c r="L571" s="227"/>
      <c r="M571" s="325">
        <v>2022</v>
      </c>
      <c r="N571" s="332">
        <v>45</v>
      </c>
      <c r="O571" s="333">
        <v>1</v>
      </c>
      <c r="P571" s="328">
        <f t="shared" si="32"/>
        <v>45</v>
      </c>
      <c r="Q571" s="329">
        <v>45</v>
      </c>
      <c r="R571" s="330">
        <f t="shared" si="33"/>
        <v>1</v>
      </c>
      <c r="S571" s="330">
        <f t="shared" si="34"/>
        <v>1</v>
      </c>
      <c r="T571" s="331">
        <f t="shared" si="35"/>
        <v>1</v>
      </c>
      <c r="U571" s="110"/>
    </row>
    <row r="572" spans="1:21" ht="102" x14ac:dyDescent="0.2">
      <c r="A572" s="227" t="s">
        <v>118</v>
      </c>
      <c r="B572" s="227" t="s">
        <v>1129</v>
      </c>
      <c r="C572" s="227" t="s">
        <v>662</v>
      </c>
      <c r="D572" s="227" t="s">
        <v>334</v>
      </c>
      <c r="E572" s="227" t="s">
        <v>180</v>
      </c>
      <c r="F572" s="227" t="s">
        <v>527</v>
      </c>
      <c r="G572" s="227" t="s">
        <v>1888</v>
      </c>
      <c r="H572" s="227" t="s">
        <v>535</v>
      </c>
      <c r="I572" s="227" t="s">
        <v>369</v>
      </c>
      <c r="J572" s="227" t="s">
        <v>425</v>
      </c>
      <c r="K572" s="241">
        <v>0</v>
      </c>
      <c r="L572" s="227" t="s">
        <v>1912</v>
      </c>
      <c r="M572" s="325">
        <v>2022</v>
      </c>
      <c r="N572" s="332">
        <v>45</v>
      </c>
      <c r="O572" s="333">
        <v>0</v>
      </c>
      <c r="P572" s="328">
        <f t="shared" si="32"/>
        <v>0</v>
      </c>
      <c r="Q572" s="329"/>
      <c r="R572" s="330" t="e">
        <f t="shared" si="33"/>
        <v>#DIV/0!</v>
      </c>
      <c r="S572" s="330">
        <f t="shared" si="34"/>
        <v>0</v>
      </c>
      <c r="T572" s="331" t="e">
        <f t="shared" si="35"/>
        <v>#DIV/0!</v>
      </c>
      <c r="U572" s="178" t="s">
        <v>2084</v>
      </c>
    </row>
    <row r="573" spans="1:21" ht="102" x14ac:dyDescent="0.2">
      <c r="A573" s="227" t="s">
        <v>118</v>
      </c>
      <c r="B573" s="227" t="s">
        <v>1129</v>
      </c>
      <c r="C573" s="227" t="s">
        <v>662</v>
      </c>
      <c r="D573" s="227" t="s">
        <v>334</v>
      </c>
      <c r="E573" s="227" t="s">
        <v>180</v>
      </c>
      <c r="F573" s="227" t="s">
        <v>527</v>
      </c>
      <c r="G573" s="227" t="s">
        <v>1888</v>
      </c>
      <c r="H573" s="227" t="s">
        <v>536</v>
      </c>
      <c r="I573" s="227" t="s">
        <v>367</v>
      </c>
      <c r="J573" s="227" t="s">
        <v>425</v>
      </c>
      <c r="K573" s="241">
        <v>0.38</v>
      </c>
      <c r="L573" s="227"/>
      <c r="M573" s="325">
        <v>2022</v>
      </c>
      <c r="N573" s="332">
        <v>45</v>
      </c>
      <c r="O573" s="333">
        <v>0.38</v>
      </c>
      <c r="P573" s="328">
        <f t="shared" si="32"/>
        <v>18</v>
      </c>
      <c r="Q573" s="329">
        <v>18</v>
      </c>
      <c r="R573" s="330">
        <f t="shared" si="33"/>
        <v>1</v>
      </c>
      <c r="S573" s="330">
        <f t="shared" si="34"/>
        <v>0.4</v>
      </c>
      <c r="T573" s="331">
        <f t="shared" si="35"/>
        <v>1</v>
      </c>
      <c r="U573" s="110"/>
    </row>
    <row r="574" spans="1:21" ht="102" x14ac:dyDescent="0.2">
      <c r="A574" s="227" t="s">
        <v>118</v>
      </c>
      <c r="B574" s="227" t="s">
        <v>1129</v>
      </c>
      <c r="C574" s="227" t="s">
        <v>662</v>
      </c>
      <c r="D574" s="227" t="s">
        <v>334</v>
      </c>
      <c r="E574" s="227" t="s">
        <v>180</v>
      </c>
      <c r="F574" s="227" t="s">
        <v>527</v>
      </c>
      <c r="G574" s="227" t="s">
        <v>1888</v>
      </c>
      <c r="H574" s="227" t="s">
        <v>537</v>
      </c>
      <c r="I574" s="227" t="s">
        <v>369</v>
      </c>
      <c r="J574" s="227" t="s">
        <v>425</v>
      </c>
      <c r="K574" s="241">
        <v>0</v>
      </c>
      <c r="L574" s="227" t="s">
        <v>1912</v>
      </c>
      <c r="M574" s="325">
        <v>2022</v>
      </c>
      <c r="N574" s="332">
        <v>45</v>
      </c>
      <c r="O574" s="333"/>
      <c r="P574" s="328">
        <f t="shared" si="32"/>
        <v>0</v>
      </c>
      <c r="Q574" s="329"/>
      <c r="R574" s="330" t="e">
        <f t="shared" si="33"/>
        <v>#DIV/0!</v>
      </c>
      <c r="S574" s="330">
        <f t="shared" si="34"/>
        <v>0</v>
      </c>
      <c r="T574" s="331" t="e">
        <f t="shared" si="35"/>
        <v>#DIV/0!</v>
      </c>
      <c r="U574" s="178" t="s">
        <v>2084</v>
      </c>
    </row>
    <row r="575" spans="1:21" ht="102" x14ac:dyDescent="0.2">
      <c r="A575" s="227" t="s">
        <v>118</v>
      </c>
      <c r="B575" s="227" t="s">
        <v>1129</v>
      </c>
      <c r="C575" s="227" t="s">
        <v>662</v>
      </c>
      <c r="D575" s="227" t="s">
        <v>334</v>
      </c>
      <c r="E575" s="227" t="s">
        <v>180</v>
      </c>
      <c r="F575" s="227" t="s">
        <v>527</v>
      </c>
      <c r="G575" s="227" t="s">
        <v>1888</v>
      </c>
      <c r="H575" s="227" t="s">
        <v>538</v>
      </c>
      <c r="I575" s="227" t="s">
        <v>230</v>
      </c>
      <c r="J575" s="227" t="s">
        <v>421</v>
      </c>
      <c r="K575" s="241">
        <v>1</v>
      </c>
      <c r="L575" s="227" t="s">
        <v>1913</v>
      </c>
      <c r="M575" s="325">
        <v>2022</v>
      </c>
      <c r="N575" s="332">
        <v>45</v>
      </c>
      <c r="O575" s="333">
        <v>1</v>
      </c>
      <c r="P575" s="328">
        <f t="shared" si="32"/>
        <v>45</v>
      </c>
      <c r="Q575" s="329">
        <v>45</v>
      </c>
      <c r="R575" s="330">
        <f t="shared" si="33"/>
        <v>1</v>
      </c>
      <c r="S575" s="330">
        <f t="shared" si="34"/>
        <v>1</v>
      </c>
      <c r="T575" s="331">
        <f t="shared" si="35"/>
        <v>1</v>
      </c>
      <c r="U575" s="110"/>
    </row>
    <row r="576" spans="1:21" ht="102" x14ac:dyDescent="0.2">
      <c r="A576" s="227" t="s">
        <v>118</v>
      </c>
      <c r="B576" s="227" t="s">
        <v>1129</v>
      </c>
      <c r="C576" s="227" t="s">
        <v>662</v>
      </c>
      <c r="D576" s="227" t="s">
        <v>334</v>
      </c>
      <c r="E576" s="227" t="s">
        <v>180</v>
      </c>
      <c r="F576" s="227" t="s">
        <v>527</v>
      </c>
      <c r="G576" s="227" t="s">
        <v>1888</v>
      </c>
      <c r="H576" s="227" t="s">
        <v>539</v>
      </c>
      <c r="I576" s="227" t="s">
        <v>230</v>
      </c>
      <c r="J576" s="227" t="s">
        <v>421</v>
      </c>
      <c r="K576" s="241">
        <v>1</v>
      </c>
      <c r="L576" s="227" t="s">
        <v>1913</v>
      </c>
      <c r="M576" s="325">
        <v>2022</v>
      </c>
      <c r="N576" s="332">
        <v>45</v>
      </c>
      <c r="O576" s="333">
        <v>1</v>
      </c>
      <c r="P576" s="328">
        <f t="shared" si="32"/>
        <v>45</v>
      </c>
      <c r="Q576" s="329">
        <v>45</v>
      </c>
      <c r="R576" s="330">
        <f t="shared" si="33"/>
        <v>1</v>
      </c>
      <c r="S576" s="330">
        <f t="shared" si="34"/>
        <v>1</v>
      </c>
      <c r="T576" s="331">
        <f t="shared" si="35"/>
        <v>1</v>
      </c>
      <c r="U576" s="110"/>
    </row>
    <row r="577" spans="1:21" ht="102" x14ac:dyDescent="0.2">
      <c r="A577" s="227" t="s">
        <v>118</v>
      </c>
      <c r="B577" s="227" t="s">
        <v>1129</v>
      </c>
      <c r="C577" s="227" t="s">
        <v>662</v>
      </c>
      <c r="D577" s="227" t="s">
        <v>334</v>
      </c>
      <c r="E577" s="227" t="s">
        <v>180</v>
      </c>
      <c r="F577" s="227" t="s">
        <v>527</v>
      </c>
      <c r="G577" s="227" t="s">
        <v>1888</v>
      </c>
      <c r="H577" s="227" t="s">
        <v>540</v>
      </c>
      <c r="I577" s="227" t="s">
        <v>230</v>
      </c>
      <c r="J577" s="227" t="s">
        <v>421</v>
      </c>
      <c r="K577" s="241">
        <v>1</v>
      </c>
      <c r="L577" s="227" t="s">
        <v>1913</v>
      </c>
      <c r="M577" s="325">
        <v>2022</v>
      </c>
      <c r="N577" s="332">
        <v>45</v>
      </c>
      <c r="O577" s="333">
        <v>1</v>
      </c>
      <c r="P577" s="328">
        <f t="shared" si="32"/>
        <v>45</v>
      </c>
      <c r="Q577" s="329">
        <v>45</v>
      </c>
      <c r="R577" s="330">
        <f t="shared" si="33"/>
        <v>1</v>
      </c>
      <c r="S577" s="330">
        <f t="shared" si="34"/>
        <v>1</v>
      </c>
      <c r="T577" s="331">
        <f t="shared" si="35"/>
        <v>1</v>
      </c>
      <c r="U577" s="110"/>
    </row>
    <row r="578" spans="1:21" ht="102" x14ac:dyDescent="0.2">
      <c r="A578" s="227" t="s">
        <v>118</v>
      </c>
      <c r="B578" s="227" t="s">
        <v>1129</v>
      </c>
      <c r="C578" s="227" t="s">
        <v>662</v>
      </c>
      <c r="D578" s="227" t="s">
        <v>334</v>
      </c>
      <c r="E578" s="227" t="s">
        <v>180</v>
      </c>
      <c r="F578" s="227" t="s">
        <v>527</v>
      </c>
      <c r="G578" s="227" t="s">
        <v>1888</v>
      </c>
      <c r="H578" s="227" t="s">
        <v>501</v>
      </c>
      <c r="I578" s="227" t="s">
        <v>230</v>
      </c>
      <c r="J578" s="227" t="s">
        <v>421</v>
      </c>
      <c r="K578" s="241">
        <v>1</v>
      </c>
      <c r="L578" s="227" t="s">
        <v>1913</v>
      </c>
      <c r="M578" s="325">
        <v>2022</v>
      </c>
      <c r="N578" s="332">
        <v>45</v>
      </c>
      <c r="O578" s="333">
        <v>1</v>
      </c>
      <c r="P578" s="328">
        <f t="shared" si="32"/>
        <v>45</v>
      </c>
      <c r="Q578" s="329">
        <v>45</v>
      </c>
      <c r="R578" s="330">
        <f t="shared" si="33"/>
        <v>1</v>
      </c>
      <c r="S578" s="330">
        <f t="shared" si="34"/>
        <v>1</v>
      </c>
      <c r="T578" s="331">
        <f t="shared" si="35"/>
        <v>1</v>
      </c>
      <c r="U578" s="110"/>
    </row>
    <row r="579" spans="1:21" ht="102" x14ac:dyDescent="0.2">
      <c r="A579" s="227" t="s">
        <v>118</v>
      </c>
      <c r="B579" s="227" t="s">
        <v>1129</v>
      </c>
      <c r="C579" s="227" t="s">
        <v>662</v>
      </c>
      <c r="D579" s="227" t="s">
        <v>334</v>
      </c>
      <c r="E579" s="227" t="s">
        <v>180</v>
      </c>
      <c r="F579" s="227" t="s">
        <v>527</v>
      </c>
      <c r="G579" s="227" t="s">
        <v>1888</v>
      </c>
      <c r="H579" s="227" t="s">
        <v>541</v>
      </c>
      <c r="I579" s="227" t="s">
        <v>230</v>
      </c>
      <c r="J579" s="227" t="s">
        <v>421</v>
      </c>
      <c r="K579" s="241">
        <v>1</v>
      </c>
      <c r="L579" s="227" t="s">
        <v>1914</v>
      </c>
      <c r="M579" s="325">
        <v>2022</v>
      </c>
      <c r="N579" s="332">
        <v>45</v>
      </c>
      <c r="O579" s="333">
        <v>1</v>
      </c>
      <c r="P579" s="328">
        <f t="shared" si="32"/>
        <v>45</v>
      </c>
      <c r="Q579" s="329">
        <v>45</v>
      </c>
      <c r="R579" s="330">
        <f t="shared" si="33"/>
        <v>1</v>
      </c>
      <c r="S579" s="330">
        <f t="shared" si="34"/>
        <v>1</v>
      </c>
      <c r="T579" s="331">
        <f t="shared" si="35"/>
        <v>1</v>
      </c>
      <c r="U579" s="110"/>
    </row>
    <row r="580" spans="1:21" ht="102" x14ac:dyDescent="0.2">
      <c r="A580" s="227" t="s">
        <v>118</v>
      </c>
      <c r="B580" s="227" t="s">
        <v>1129</v>
      </c>
      <c r="C580" s="227" t="s">
        <v>662</v>
      </c>
      <c r="D580" s="227" t="s">
        <v>334</v>
      </c>
      <c r="E580" s="227" t="s">
        <v>180</v>
      </c>
      <c r="F580" s="227" t="s">
        <v>527</v>
      </c>
      <c r="G580" s="227" t="s">
        <v>1888</v>
      </c>
      <c r="H580" s="227" t="s">
        <v>542</v>
      </c>
      <c r="I580" s="227" t="s">
        <v>369</v>
      </c>
      <c r="J580" s="227" t="s">
        <v>425</v>
      </c>
      <c r="K580" s="241">
        <v>0.38</v>
      </c>
      <c r="L580" s="227"/>
      <c r="M580" s="325">
        <v>2022</v>
      </c>
      <c r="N580" s="332">
        <v>45</v>
      </c>
      <c r="O580" s="333">
        <v>0.38</v>
      </c>
      <c r="P580" s="328">
        <f t="shared" si="32"/>
        <v>18</v>
      </c>
      <c r="Q580" s="329">
        <v>18</v>
      </c>
      <c r="R580" s="330">
        <f t="shared" si="33"/>
        <v>1</v>
      </c>
      <c r="S580" s="330">
        <f t="shared" si="34"/>
        <v>0.4</v>
      </c>
      <c r="T580" s="331">
        <f t="shared" si="35"/>
        <v>1</v>
      </c>
      <c r="U580" s="110"/>
    </row>
    <row r="581" spans="1:21" ht="102" x14ac:dyDescent="0.2">
      <c r="A581" s="227" t="s">
        <v>118</v>
      </c>
      <c r="B581" s="227" t="s">
        <v>1129</v>
      </c>
      <c r="C581" s="227" t="s">
        <v>662</v>
      </c>
      <c r="D581" s="227" t="s">
        <v>334</v>
      </c>
      <c r="E581" s="227" t="s">
        <v>180</v>
      </c>
      <c r="F581" s="227" t="s">
        <v>527</v>
      </c>
      <c r="G581" s="227" t="s">
        <v>1888</v>
      </c>
      <c r="H581" s="227" t="s">
        <v>543</v>
      </c>
      <c r="I581" s="227" t="s">
        <v>369</v>
      </c>
      <c r="J581" s="227" t="s">
        <v>425</v>
      </c>
      <c r="K581" s="241">
        <v>0.38</v>
      </c>
      <c r="L581" s="227"/>
      <c r="M581" s="325">
        <v>2022</v>
      </c>
      <c r="N581" s="332">
        <v>45</v>
      </c>
      <c r="O581" s="333">
        <v>0.38</v>
      </c>
      <c r="P581" s="328">
        <f t="shared" ref="P581:P644" si="36">ROUNDUP(N581*O581,0)</f>
        <v>18</v>
      </c>
      <c r="Q581" s="329">
        <v>18</v>
      </c>
      <c r="R581" s="330">
        <f t="shared" ref="R581:R644" si="37">Q581/P581</f>
        <v>1</v>
      </c>
      <c r="S581" s="330">
        <f t="shared" ref="S581:S644" si="38">Q581/N581</f>
        <v>0.4</v>
      </c>
      <c r="T581" s="331">
        <f t="shared" ref="T581:T644" si="39">O581/K581</f>
        <v>1</v>
      </c>
      <c r="U581" s="110"/>
    </row>
    <row r="582" spans="1:21" ht="102" x14ac:dyDescent="0.2">
      <c r="A582" s="227" t="s">
        <v>118</v>
      </c>
      <c r="B582" s="227" t="s">
        <v>1129</v>
      </c>
      <c r="C582" s="227" t="s">
        <v>662</v>
      </c>
      <c r="D582" s="227" t="s">
        <v>334</v>
      </c>
      <c r="E582" s="227" t="s">
        <v>180</v>
      </c>
      <c r="F582" s="227" t="s">
        <v>527</v>
      </c>
      <c r="G582" s="227" t="s">
        <v>1888</v>
      </c>
      <c r="H582" s="227" t="s">
        <v>544</v>
      </c>
      <c r="I582" s="227" t="s">
        <v>369</v>
      </c>
      <c r="J582" s="227" t="s">
        <v>425</v>
      </c>
      <c r="K582" s="241">
        <v>0.38</v>
      </c>
      <c r="L582" s="227"/>
      <c r="M582" s="325">
        <v>2022</v>
      </c>
      <c r="N582" s="332">
        <v>45</v>
      </c>
      <c r="O582" s="333">
        <v>0.38</v>
      </c>
      <c r="P582" s="328">
        <f t="shared" si="36"/>
        <v>18</v>
      </c>
      <c r="Q582" s="329">
        <v>18</v>
      </c>
      <c r="R582" s="330">
        <f t="shared" si="37"/>
        <v>1</v>
      </c>
      <c r="S582" s="330">
        <f t="shared" si="38"/>
        <v>0.4</v>
      </c>
      <c r="T582" s="331">
        <f t="shared" si="39"/>
        <v>1</v>
      </c>
      <c r="U582" s="110"/>
    </row>
    <row r="583" spans="1:21" ht="102" x14ac:dyDescent="0.2">
      <c r="A583" s="227" t="s">
        <v>118</v>
      </c>
      <c r="B583" s="227" t="s">
        <v>1129</v>
      </c>
      <c r="C583" s="227" t="s">
        <v>662</v>
      </c>
      <c r="D583" s="227" t="s">
        <v>334</v>
      </c>
      <c r="E583" s="227" t="s">
        <v>180</v>
      </c>
      <c r="F583" s="227" t="s">
        <v>527</v>
      </c>
      <c r="G583" s="227" t="s">
        <v>1888</v>
      </c>
      <c r="H583" s="227" t="s">
        <v>545</v>
      </c>
      <c r="I583" s="227" t="s">
        <v>369</v>
      </c>
      <c r="J583" s="227" t="s">
        <v>425</v>
      </c>
      <c r="K583" s="241">
        <v>0.38</v>
      </c>
      <c r="L583" s="227"/>
      <c r="M583" s="325">
        <v>2022</v>
      </c>
      <c r="N583" s="332">
        <v>45</v>
      </c>
      <c r="O583" s="333">
        <v>0.38</v>
      </c>
      <c r="P583" s="328">
        <f t="shared" si="36"/>
        <v>18</v>
      </c>
      <c r="Q583" s="329">
        <v>18</v>
      </c>
      <c r="R583" s="330">
        <f t="shared" si="37"/>
        <v>1</v>
      </c>
      <c r="S583" s="330">
        <f t="shared" si="38"/>
        <v>0.4</v>
      </c>
      <c r="T583" s="331">
        <f t="shared" si="39"/>
        <v>1</v>
      </c>
      <c r="U583" s="110"/>
    </row>
    <row r="584" spans="1:21" ht="102" x14ac:dyDescent="0.2">
      <c r="A584" s="227" t="s">
        <v>118</v>
      </c>
      <c r="B584" s="227" t="s">
        <v>1129</v>
      </c>
      <c r="C584" s="227" t="s">
        <v>662</v>
      </c>
      <c r="D584" s="227" t="s">
        <v>334</v>
      </c>
      <c r="E584" s="227" t="s">
        <v>180</v>
      </c>
      <c r="F584" s="227" t="s">
        <v>527</v>
      </c>
      <c r="G584" s="227" t="s">
        <v>1888</v>
      </c>
      <c r="H584" s="227" t="s">
        <v>546</v>
      </c>
      <c r="I584" s="227" t="s">
        <v>369</v>
      </c>
      <c r="J584" s="227" t="s">
        <v>425</v>
      </c>
      <c r="K584" s="241">
        <v>0.38</v>
      </c>
      <c r="L584" s="227"/>
      <c r="M584" s="325">
        <v>2022</v>
      </c>
      <c r="N584" s="332">
        <v>45</v>
      </c>
      <c r="O584" s="333">
        <v>0.38</v>
      </c>
      <c r="P584" s="328">
        <f t="shared" si="36"/>
        <v>18</v>
      </c>
      <c r="Q584" s="329">
        <v>18</v>
      </c>
      <c r="R584" s="330">
        <f t="shared" si="37"/>
        <v>1</v>
      </c>
      <c r="S584" s="330">
        <f t="shared" si="38"/>
        <v>0.4</v>
      </c>
      <c r="T584" s="331">
        <f t="shared" si="39"/>
        <v>1</v>
      </c>
      <c r="U584" s="110"/>
    </row>
    <row r="585" spans="1:21" ht="102" x14ac:dyDescent="0.2">
      <c r="A585" s="227" t="s">
        <v>118</v>
      </c>
      <c r="B585" s="227" t="s">
        <v>1129</v>
      </c>
      <c r="C585" s="227" t="s">
        <v>662</v>
      </c>
      <c r="D585" s="227" t="s">
        <v>334</v>
      </c>
      <c r="E585" s="227" t="s">
        <v>180</v>
      </c>
      <c r="F585" s="227" t="s">
        <v>527</v>
      </c>
      <c r="G585" s="227" t="s">
        <v>1888</v>
      </c>
      <c r="H585" s="227" t="s">
        <v>547</v>
      </c>
      <c r="I585" s="227" t="s">
        <v>369</v>
      </c>
      <c r="J585" s="227" t="s">
        <v>425</v>
      </c>
      <c r="K585" s="241">
        <v>0.38</v>
      </c>
      <c r="L585" s="227"/>
      <c r="M585" s="325">
        <v>2022</v>
      </c>
      <c r="N585" s="332">
        <v>45</v>
      </c>
      <c r="O585" s="333">
        <v>0.38</v>
      </c>
      <c r="P585" s="328">
        <f t="shared" si="36"/>
        <v>18</v>
      </c>
      <c r="Q585" s="329">
        <v>18</v>
      </c>
      <c r="R585" s="330">
        <f t="shared" si="37"/>
        <v>1</v>
      </c>
      <c r="S585" s="330">
        <f t="shared" si="38"/>
        <v>0.4</v>
      </c>
      <c r="T585" s="331">
        <f t="shared" si="39"/>
        <v>1</v>
      </c>
      <c r="U585" s="110"/>
    </row>
    <row r="586" spans="1:21" ht="102" x14ac:dyDescent="0.2">
      <c r="A586" s="227" t="s">
        <v>118</v>
      </c>
      <c r="B586" s="227" t="s">
        <v>1129</v>
      </c>
      <c r="C586" s="227" t="s">
        <v>662</v>
      </c>
      <c r="D586" s="227" t="s">
        <v>334</v>
      </c>
      <c r="E586" s="227" t="s">
        <v>180</v>
      </c>
      <c r="F586" s="227" t="s">
        <v>527</v>
      </c>
      <c r="G586" s="227" t="s">
        <v>1888</v>
      </c>
      <c r="H586" s="227" t="s">
        <v>548</v>
      </c>
      <c r="I586" s="227" t="s">
        <v>230</v>
      </c>
      <c r="J586" s="227" t="s">
        <v>421</v>
      </c>
      <c r="K586" s="241">
        <v>1</v>
      </c>
      <c r="L586" s="227" t="s">
        <v>1914</v>
      </c>
      <c r="M586" s="325">
        <v>2022</v>
      </c>
      <c r="N586" s="332">
        <v>45</v>
      </c>
      <c r="O586" s="333">
        <v>1</v>
      </c>
      <c r="P586" s="328">
        <f t="shared" si="36"/>
        <v>45</v>
      </c>
      <c r="Q586" s="329">
        <v>45</v>
      </c>
      <c r="R586" s="330">
        <f t="shared" si="37"/>
        <v>1</v>
      </c>
      <c r="S586" s="330">
        <f t="shared" si="38"/>
        <v>1</v>
      </c>
      <c r="T586" s="331">
        <f t="shared" si="39"/>
        <v>1</v>
      </c>
      <c r="U586" s="110"/>
    </row>
    <row r="587" spans="1:21" ht="102" x14ac:dyDescent="0.2">
      <c r="A587" s="227" t="s">
        <v>118</v>
      </c>
      <c r="B587" s="227" t="s">
        <v>1129</v>
      </c>
      <c r="C587" s="227" t="s">
        <v>662</v>
      </c>
      <c r="D587" s="227" t="s">
        <v>334</v>
      </c>
      <c r="E587" s="227" t="s">
        <v>180</v>
      </c>
      <c r="F587" s="227" t="s">
        <v>527</v>
      </c>
      <c r="G587" s="227" t="s">
        <v>1888</v>
      </c>
      <c r="H587" s="227" t="s">
        <v>549</v>
      </c>
      <c r="I587" s="227" t="s">
        <v>369</v>
      </c>
      <c r="J587" s="227" t="s">
        <v>425</v>
      </c>
      <c r="K587" s="241">
        <v>0.38</v>
      </c>
      <c r="L587" s="227"/>
      <c r="M587" s="325">
        <v>2022</v>
      </c>
      <c r="N587" s="332">
        <v>45</v>
      </c>
      <c r="O587" s="333">
        <v>0.38</v>
      </c>
      <c r="P587" s="328">
        <f t="shared" si="36"/>
        <v>18</v>
      </c>
      <c r="Q587" s="329">
        <v>18</v>
      </c>
      <c r="R587" s="330">
        <f t="shared" si="37"/>
        <v>1</v>
      </c>
      <c r="S587" s="330">
        <f t="shared" si="38"/>
        <v>0.4</v>
      </c>
      <c r="T587" s="331">
        <f t="shared" si="39"/>
        <v>1</v>
      </c>
      <c r="U587" s="110"/>
    </row>
    <row r="588" spans="1:21" ht="102" x14ac:dyDescent="0.2">
      <c r="A588" s="227" t="s">
        <v>118</v>
      </c>
      <c r="B588" s="227" t="s">
        <v>1129</v>
      </c>
      <c r="C588" s="227" t="s">
        <v>662</v>
      </c>
      <c r="D588" s="227" t="s">
        <v>334</v>
      </c>
      <c r="E588" s="227" t="s">
        <v>180</v>
      </c>
      <c r="F588" s="227" t="s">
        <v>527</v>
      </c>
      <c r="G588" s="227" t="s">
        <v>1888</v>
      </c>
      <c r="H588" s="227" t="s">
        <v>581</v>
      </c>
      <c r="I588" s="227" t="s">
        <v>367</v>
      </c>
      <c r="J588" s="227" t="s">
        <v>425</v>
      </c>
      <c r="K588" s="241">
        <v>0.38</v>
      </c>
      <c r="L588" s="227"/>
      <c r="M588" s="325">
        <v>2022</v>
      </c>
      <c r="N588" s="332">
        <v>45</v>
      </c>
      <c r="O588" s="333">
        <v>0.38</v>
      </c>
      <c r="P588" s="328">
        <f t="shared" si="36"/>
        <v>18</v>
      </c>
      <c r="Q588" s="329">
        <v>18</v>
      </c>
      <c r="R588" s="330">
        <f t="shared" si="37"/>
        <v>1</v>
      </c>
      <c r="S588" s="330">
        <f t="shared" si="38"/>
        <v>0.4</v>
      </c>
      <c r="T588" s="331">
        <f t="shared" si="39"/>
        <v>1</v>
      </c>
      <c r="U588" s="110"/>
    </row>
    <row r="589" spans="1:21" ht="102" x14ac:dyDescent="0.2">
      <c r="A589" s="227" t="s">
        <v>118</v>
      </c>
      <c r="B589" s="227" t="s">
        <v>1129</v>
      </c>
      <c r="C589" s="227" t="s">
        <v>662</v>
      </c>
      <c r="D589" s="227" t="s">
        <v>334</v>
      </c>
      <c r="E589" s="227" t="s">
        <v>180</v>
      </c>
      <c r="F589" s="227" t="s">
        <v>527</v>
      </c>
      <c r="G589" s="227" t="s">
        <v>1888</v>
      </c>
      <c r="H589" s="227" t="s">
        <v>552</v>
      </c>
      <c r="I589" s="227" t="s">
        <v>230</v>
      </c>
      <c r="J589" s="227" t="s">
        <v>421</v>
      </c>
      <c r="K589" s="241">
        <v>1</v>
      </c>
      <c r="L589" s="227" t="s">
        <v>1913</v>
      </c>
      <c r="M589" s="325">
        <v>2022</v>
      </c>
      <c r="N589" s="332">
        <v>45</v>
      </c>
      <c r="O589" s="333">
        <v>1</v>
      </c>
      <c r="P589" s="328">
        <f t="shared" si="36"/>
        <v>45</v>
      </c>
      <c r="Q589" s="329">
        <v>45</v>
      </c>
      <c r="R589" s="330">
        <f t="shared" si="37"/>
        <v>1</v>
      </c>
      <c r="S589" s="330">
        <f t="shared" si="38"/>
        <v>1</v>
      </c>
      <c r="T589" s="331">
        <f t="shared" si="39"/>
        <v>1</v>
      </c>
      <c r="U589" s="110"/>
    </row>
    <row r="590" spans="1:21" ht="102" x14ac:dyDescent="0.2">
      <c r="A590" s="227" t="s">
        <v>118</v>
      </c>
      <c r="B590" s="227" t="s">
        <v>1129</v>
      </c>
      <c r="C590" s="227" t="s">
        <v>662</v>
      </c>
      <c r="D590" s="227" t="s">
        <v>334</v>
      </c>
      <c r="E590" s="227" t="s">
        <v>180</v>
      </c>
      <c r="F590" s="227" t="s">
        <v>527</v>
      </c>
      <c r="G590" s="227" t="s">
        <v>1888</v>
      </c>
      <c r="H590" s="227" t="s">
        <v>553</v>
      </c>
      <c r="I590" s="227" t="s">
        <v>230</v>
      </c>
      <c r="J590" s="227" t="s">
        <v>421</v>
      </c>
      <c r="K590" s="241">
        <v>1</v>
      </c>
      <c r="L590" s="227" t="s">
        <v>1913</v>
      </c>
      <c r="M590" s="325">
        <v>2022</v>
      </c>
      <c r="N590" s="332">
        <v>45</v>
      </c>
      <c r="O590" s="333">
        <v>1</v>
      </c>
      <c r="P590" s="328">
        <f t="shared" si="36"/>
        <v>45</v>
      </c>
      <c r="Q590" s="329">
        <v>45</v>
      </c>
      <c r="R590" s="330">
        <f t="shared" si="37"/>
        <v>1</v>
      </c>
      <c r="S590" s="330">
        <f t="shared" si="38"/>
        <v>1</v>
      </c>
      <c r="T590" s="331">
        <f t="shared" si="39"/>
        <v>1</v>
      </c>
      <c r="U590" s="110"/>
    </row>
    <row r="591" spans="1:21" ht="102" x14ac:dyDescent="0.2">
      <c r="A591" s="227" t="s">
        <v>118</v>
      </c>
      <c r="B591" s="227" t="s">
        <v>1129</v>
      </c>
      <c r="C591" s="227" t="s">
        <v>662</v>
      </c>
      <c r="D591" s="227" t="s">
        <v>334</v>
      </c>
      <c r="E591" s="227" t="s">
        <v>180</v>
      </c>
      <c r="F591" s="227" t="s">
        <v>527</v>
      </c>
      <c r="G591" s="227" t="s">
        <v>1888</v>
      </c>
      <c r="H591" s="227" t="s">
        <v>554</v>
      </c>
      <c r="I591" s="227" t="s">
        <v>369</v>
      </c>
      <c r="J591" s="227" t="s">
        <v>425</v>
      </c>
      <c r="K591" s="241">
        <v>0.38</v>
      </c>
      <c r="L591" s="227"/>
      <c r="M591" s="325">
        <v>2022</v>
      </c>
      <c r="N591" s="332">
        <v>45</v>
      </c>
      <c r="O591" s="333">
        <v>0.38</v>
      </c>
      <c r="P591" s="328">
        <f t="shared" si="36"/>
        <v>18</v>
      </c>
      <c r="Q591" s="329">
        <v>18</v>
      </c>
      <c r="R591" s="330">
        <f t="shared" si="37"/>
        <v>1</v>
      </c>
      <c r="S591" s="330">
        <f t="shared" si="38"/>
        <v>0.4</v>
      </c>
      <c r="T591" s="331">
        <f t="shared" si="39"/>
        <v>1</v>
      </c>
      <c r="U591" s="110"/>
    </row>
    <row r="592" spans="1:21" ht="102" x14ac:dyDescent="0.2">
      <c r="A592" s="227" t="s">
        <v>118</v>
      </c>
      <c r="B592" s="227" t="s">
        <v>1129</v>
      </c>
      <c r="C592" s="227" t="s">
        <v>662</v>
      </c>
      <c r="D592" s="227" t="s">
        <v>334</v>
      </c>
      <c r="E592" s="227" t="s">
        <v>180</v>
      </c>
      <c r="F592" s="227" t="s">
        <v>560</v>
      </c>
      <c r="G592" s="227" t="s">
        <v>1888</v>
      </c>
      <c r="H592" s="227" t="s">
        <v>566</v>
      </c>
      <c r="I592" s="227" t="s">
        <v>369</v>
      </c>
      <c r="J592" s="227" t="s">
        <v>425</v>
      </c>
      <c r="K592" s="241">
        <v>0.38</v>
      </c>
      <c r="L592" s="227"/>
      <c r="M592" s="325">
        <v>2022</v>
      </c>
      <c r="N592" s="332">
        <v>45</v>
      </c>
      <c r="O592" s="333">
        <v>0.38</v>
      </c>
      <c r="P592" s="328">
        <f t="shared" si="36"/>
        <v>18</v>
      </c>
      <c r="Q592" s="329">
        <v>18</v>
      </c>
      <c r="R592" s="330">
        <f t="shared" si="37"/>
        <v>1</v>
      </c>
      <c r="S592" s="330">
        <f t="shared" si="38"/>
        <v>0.4</v>
      </c>
      <c r="T592" s="331">
        <f t="shared" si="39"/>
        <v>1</v>
      </c>
      <c r="U592" s="110"/>
    </row>
    <row r="593" spans="1:21" ht="102" x14ac:dyDescent="0.2">
      <c r="A593" s="227" t="s">
        <v>118</v>
      </c>
      <c r="B593" s="227" t="s">
        <v>1129</v>
      </c>
      <c r="C593" s="227" t="s">
        <v>662</v>
      </c>
      <c r="D593" s="227" t="s">
        <v>334</v>
      </c>
      <c r="E593" s="227" t="s">
        <v>180</v>
      </c>
      <c r="F593" s="227" t="s">
        <v>527</v>
      </c>
      <c r="G593" s="227" t="s">
        <v>1888</v>
      </c>
      <c r="H593" s="227" t="s">
        <v>555</v>
      </c>
      <c r="I593" s="227" t="s">
        <v>367</v>
      </c>
      <c r="J593" s="227" t="s">
        <v>425</v>
      </c>
      <c r="K593" s="241">
        <v>0.38</v>
      </c>
      <c r="L593" s="227"/>
      <c r="M593" s="325">
        <v>2022</v>
      </c>
      <c r="N593" s="332">
        <v>45</v>
      </c>
      <c r="O593" s="333">
        <v>0.38</v>
      </c>
      <c r="P593" s="328">
        <f t="shared" si="36"/>
        <v>18</v>
      </c>
      <c r="Q593" s="329">
        <v>18</v>
      </c>
      <c r="R593" s="330">
        <f t="shared" si="37"/>
        <v>1</v>
      </c>
      <c r="S593" s="330">
        <f t="shared" si="38"/>
        <v>0.4</v>
      </c>
      <c r="T593" s="331">
        <f t="shared" si="39"/>
        <v>1</v>
      </c>
      <c r="U593" s="110"/>
    </row>
    <row r="594" spans="1:21" ht="102" x14ac:dyDescent="0.2">
      <c r="A594" s="227" t="s">
        <v>118</v>
      </c>
      <c r="B594" s="227" t="s">
        <v>1129</v>
      </c>
      <c r="C594" s="227" t="s">
        <v>662</v>
      </c>
      <c r="D594" s="227" t="s">
        <v>334</v>
      </c>
      <c r="E594" s="227" t="s">
        <v>180</v>
      </c>
      <c r="F594" s="227" t="s">
        <v>527</v>
      </c>
      <c r="G594" s="227" t="s">
        <v>1888</v>
      </c>
      <c r="H594" s="227" t="s">
        <v>1915</v>
      </c>
      <c r="I594" s="227" t="s">
        <v>367</v>
      </c>
      <c r="J594" s="227" t="s">
        <v>425</v>
      </c>
      <c r="K594" s="241">
        <v>0.38</v>
      </c>
      <c r="L594" s="227"/>
      <c r="M594" s="325">
        <v>2022</v>
      </c>
      <c r="N594" s="332">
        <v>45</v>
      </c>
      <c r="O594" s="333">
        <v>0</v>
      </c>
      <c r="P594" s="328">
        <f t="shared" si="36"/>
        <v>0</v>
      </c>
      <c r="Q594" s="329"/>
      <c r="R594" s="330" t="e">
        <f t="shared" si="37"/>
        <v>#DIV/0!</v>
      </c>
      <c r="S594" s="330">
        <f t="shared" si="38"/>
        <v>0</v>
      </c>
      <c r="T594" s="331">
        <f t="shared" si="39"/>
        <v>0</v>
      </c>
      <c r="U594" s="178" t="s">
        <v>2084</v>
      </c>
    </row>
    <row r="595" spans="1:21" ht="102" x14ac:dyDescent="0.2">
      <c r="A595" s="227" t="s">
        <v>118</v>
      </c>
      <c r="B595" s="227" t="s">
        <v>1129</v>
      </c>
      <c r="C595" s="227" t="s">
        <v>662</v>
      </c>
      <c r="D595" s="227" t="s">
        <v>334</v>
      </c>
      <c r="E595" s="227" t="s">
        <v>180</v>
      </c>
      <c r="F595" s="227" t="s">
        <v>527</v>
      </c>
      <c r="G595" s="227" t="s">
        <v>1888</v>
      </c>
      <c r="H595" s="227" t="s">
        <v>557</v>
      </c>
      <c r="I595" s="227" t="s">
        <v>369</v>
      </c>
      <c r="J595" s="227" t="s">
        <v>425</v>
      </c>
      <c r="K595" s="241">
        <v>0.38</v>
      </c>
      <c r="L595" s="227"/>
      <c r="M595" s="325">
        <v>2022</v>
      </c>
      <c r="N595" s="332">
        <v>45</v>
      </c>
      <c r="O595" s="333">
        <v>0.38</v>
      </c>
      <c r="P595" s="328">
        <f t="shared" si="36"/>
        <v>18</v>
      </c>
      <c r="Q595" s="329">
        <v>18</v>
      </c>
      <c r="R595" s="330">
        <f t="shared" si="37"/>
        <v>1</v>
      </c>
      <c r="S595" s="330">
        <f t="shared" si="38"/>
        <v>0.4</v>
      </c>
      <c r="T595" s="331">
        <f t="shared" si="39"/>
        <v>1</v>
      </c>
      <c r="U595" s="110"/>
    </row>
    <row r="596" spans="1:21" ht="127.5" x14ac:dyDescent="0.2">
      <c r="A596" s="227" t="s">
        <v>118</v>
      </c>
      <c r="B596" s="227" t="s">
        <v>1129</v>
      </c>
      <c r="C596" s="227" t="s">
        <v>662</v>
      </c>
      <c r="D596" s="227" t="s">
        <v>334</v>
      </c>
      <c r="E596" s="227" t="s">
        <v>180</v>
      </c>
      <c r="F596" s="227" t="s">
        <v>527</v>
      </c>
      <c r="G596" s="227" t="s">
        <v>1889</v>
      </c>
      <c r="H596" s="227" t="s">
        <v>526</v>
      </c>
      <c r="I596" s="227" t="s">
        <v>367</v>
      </c>
      <c r="J596" s="227" t="s">
        <v>425</v>
      </c>
      <c r="K596" s="241">
        <v>0.33</v>
      </c>
      <c r="L596" s="227"/>
      <c r="M596" s="325">
        <v>2022</v>
      </c>
      <c r="N596" s="332">
        <v>5</v>
      </c>
      <c r="O596" s="333">
        <v>0.33</v>
      </c>
      <c r="P596" s="328">
        <f t="shared" si="36"/>
        <v>2</v>
      </c>
      <c r="Q596" s="329">
        <v>5</v>
      </c>
      <c r="R596" s="330">
        <f t="shared" si="37"/>
        <v>2.5</v>
      </c>
      <c r="S596" s="330">
        <f t="shared" si="38"/>
        <v>1</v>
      </c>
      <c r="T596" s="331">
        <f t="shared" si="39"/>
        <v>1</v>
      </c>
      <c r="U596" s="163" t="s">
        <v>2083</v>
      </c>
    </row>
    <row r="597" spans="1:21" ht="102" x14ac:dyDescent="0.2">
      <c r="A597" s="227" t="s">
        <v>118</v>
      </c>
      <c r="B597" s="227" t="s">
        <v>1129</v>
      </c>
      <c r="C597" s="227" t="s">
        <v>662</v>
      </c>
      <c r="D597" s="227" t="s">
        <v>334</v>
      </c>
      <c r="E597" s="227" t="s">
        <v>180</v>
      </c>
      <c r="F597" s="227" t="s">
        <v>527</v>
      </c>
      <c r="G597" s="227" t="s">
        <v>1889</v>
      </c>
      <c r="H597" s="227" t="s">
        <v>506</v>
      </c>
      <c r="I597" s="227" t="s">
        <v>1332</v>
      </c>
      <c r="J597" s="227" t="s">
        <v>421</v>
      </c>
      <c r="K597" s="241">
        <v>1</v>
      </c>
      <c r="L597" s="227"/>
      <c r="M597" s="325">
        <v>2022</v>
      </c>
      <c r="N597" s="332">
        <v>5</v>
      </c>
      <c r="O597" s="333">
        <v>1</v>
      </c>
      <c r="P597" s="328">
        <f t="shared" si="36"/>
        <v>5</v>
      </c>
      <c r="Q597" s="329">
        <v>5</v>
      </c>
      <c r="R597" s="330">
        <f t="shared" si="37"/>
        <v>1</v>
      </c>
      <c r="S597" s="330">
        <f t="shared" si="38"/>
        <v>1</v>
      </c>
      <c r="T597" s="331">
        <f t="shared" si="39"/>
        <v>1</v>
      </c>
      <c r="U597" s="110"/>
    </row>
    <row r="598" spans="1:21" ht="114.75" x14ac:dyDescent="0.2">
      <c r="A598" s="227" t="s">
        <v>118</v>
      </c>
      <c r="B598" s="227" t="s">
        <v>1129</v>
      </c>
      <c r="C598" s="227" t="s">
        <v>662</v>
      </c>
      <c r="D598" s="227" t="s">
        <v>334</v>
      </c>
      <c r="E598" s="227" t="s">
        <v>180</v>
      </c>
      <c r="F598" s="227" t="s">
        <v>560</v>
      </c>
      <c r="G598" s="227" t="s">
        <v>1889</v>
      </c>
      <c r="H598" s="227" t="s">
        <v>559</v>
      </c>
      <c r="I598" s="227" t="s">
        <v>369</v>
      </c>
      <c r="J598" s="227" t="s">
        <v>425</v>
      </c>
      <c r="K598" s="241">
        <v>0.33</v>
      </c>
      <c r="L598" s="227"/>
      <c r="M598" s="325">
        <v>2022</v>
      </c>
      <c r="N598" s="332">
        <v>5</v>
      </c>
      <c r="O598" s="333">
        <v>0.33</v>
      </c>
      <c r="P598" s="328">
        <f t="shared" si="36"/>
        <v>2</v>
      </c>
      <c r="Q598" s="329">
        <v>5</v>
      </c>
      <c r="R598" s="330">
        <f t="shared" si="37"/>
        <v>2.5</v>
      </c>
      <c r="S598" s="330">
        <f t="shared" si="38"/>
        <v>1</v>
      </c>
      <c r="T598" s="331">
        <f t="shared" si="39"/>
        <v>1</v>
      </c>
      <c r="U598" s="110" t="s">
        <v>2091</v>
      </c>
    </row>
    <row r="599" spans="1:21" ht="114.75" x14ac:dyDescent="0.2">
      <c r="A599" s="227" t="s">
        <v>118</v>
      </c>
      <c r="B599" s="227" t="s">
        <v>1129</v>
      </c>
      <c r="C599" s="227" t="s">
        <v>662</v>
      </c>
      <c r="D599" s="227" t="s">
        <v>334</v>
      </c>
      <c r="E599" s="227" t="s">
        <v>180</v>
      </c>
      <c r="F599" s="227" t="s">
        <v>560</v>
      </c>
      <c r="G599" s="227" t="s">
        <v>1889</v>
      </c>
      <c r="H599" s="227" t="s">
        <v>561</v>
      </c>
      <c r="I599" s="227" t="s">
        <v>369</v>
      </c>
      <c r="J599" s="227" t="s">
        <v>425</v>
      </c>
      <c r="K599" s="241">
        <v>0.33</v>
      </c>
      <c r="L599" s="227"/>
      <c r="M599" s="325">
        <v>2022</v>
      </c>
      <c r="N599" s="332">
        <v>5</v>
      </c>
      <c r="O599" s="333">
        <v>0.33</v>
      </c>
      <c r="P599" s="328">
        <f t="shared" si="36"/>
        <v>2</v>
      </c>
      <c r="Q599" s="329">
        <v>5</v>
      </c>
      <c r="R599" s="330">
        <f t="shared" si="37"/>
        <v>2.5</v>
      </c>
      <c r="S599" s="330">
        <f t="shared" si="38"/>
        <v>1</v>
      </c>
      <c r="T599" s="331">
        <f t="shared" si="39"/>
        <v>1</v>
      </c>
      <c r="U599" s="110" t="s">
        <v>2091</v>
      </c>
    </row>
    <row r="600" spans="1:21" ht="114.75" x14ac:dyDescent="0.2">
      <c r="A600" s="227" t="s">
        <v>118</v>
      </c>
      <c r="B600" s="227" t="s">
        <v>1129</v>
      </c>
      <c r="C600" s="227" t="s">
        <v>662</v>
      </c>
      <c r="D600" s="227" t="s">
        <v>334</v>
      </c>
      <c r="E600" s="227" t="s">
        <v>180</v>
      </c>
      <c r="F600" s="227" t="s">
        <v>560</v>
      </c>
      <c r="G600" s="227" t="s">
        <v>1889</v>
      </c>
      <c r="H600" s="227" t="s">
        <v>562</v>
      </c>
      <c r="I600" s="227" t="s">
        <v>369</v>
      </c>
      <c r="J600" s="227" t="s">
        <v>425</v>
      </c>
      <c r="K600" s="241">
        <v>0.33</v>
      </c>
      <c r="L600" s="227"/>
      <c r="M600" s="325">
        <v>2022</v>
      </c>
      <c r="N600" s="332">
        <v>5</v>
      </c>
      <c r="O600" s="333">
        <v>0.33</v>
      </c>
      <c r="P600" s="328">
        <f t="shared" si="36"/>
        <v>2</v>
      </c>
      <c r="Q600" s="329">
        <v>5</v>
      </c>
      <c r="R600" s="330">
        <f t="shared" si="37"/>
        <v>2.5</v>
      </c>
      <c r="S600" s="330">
        <f t="shared" si="38"/>
        <v>1</v>
      </c>
      <c r="T600" s="331">
        <f t="shared" si="39"/>
        <v>1</v>
      </c>
      <c r="U600" s="110" t="s">
        <v>2091</v>
      </c>
    </row>
    <row r="601" spans="1:21" ht="114.75" x14ac:dyDescent="0.2">
      <c r="A601" s="227" t="s">
        <v>118</v>
      </c>
      <c r="B601" s="227" t="s">
        <v>1129</v>
      </c>
      <c r="C601" s="227" t="s">
        <v>662</v>
      </c>
      <c r="D601" s="227" t="s">
        <v>334</v>
      </c>
      <c r="E601" s="227" t="s">
        <v>180</v>
      </c>
      <c r="F601" s="227" t="s">
        <v>560</v>
      </c>
      <c r="G601" s="227" t="s">
        <v>1889</v>
      </c>
      <c r="H601" s="227" t="s">
        <v>563</v>
      </c>
      <c r="I601" s="227" t="s">
        <v>369</v>
      </c>
      <c r="J601" s="227" t="s">
        <v>425</v>
      </c>
      <c r="K601" s="241">
        <v>0.33</v>
      </c>
      <c r="L601" s="227"/>
      <c r="M601" s="325">
        <v>2022</v>
      </c>
      <c r="N601" s="332">
        <v>5</v>
      </c>
      <c r="O601" s="333">
        <v>0.33</v>
      </c>
      <c r="P601" s="328">
        <f t="shared" si="36"/>
        <v>2</v>
      </c>
      <c r="Q601" s="329">
        <v>5</v>
      </c>
      <c r="R601" s="330">
        <f t="shared" si="37"/>
        <v>2.5</v>
      </c>
      <c r="S601" s="330">
        <f t="shared" si="38"/>
        <v>1</v>
      </c>
      <c r="T601" s="331">
        <f t="shared" si="39"/>
        <v>1</v>
      </c>
      <c r="U601" s="110" t="s">
        <v>2091</v>
      </c>
    </row>
    <row r="602" spans="1:21" ht="114.75" x14ac:dyDescent="0.2">
      <c r="A602" s="227" t="s">
        <v>118</v>
      </c>
      <c r="B602" s="227" t="s">
        <v>1129</v>
      </c>
      <c r="C602" s="227" t="s">
        <v>662</v>
      </c>
      <c r="D602" s="227" t="s">
        <v>334</v>
      </c>
      <c r="E602" s="227" t="s">
        <v>180</v>
      </c>
      <c r="F602" s="227" t="s">
        <v>560</v>
      </c>
      <c r="G602" s="227" t="s">
        <v>1889</v>
      </c>
      <c r="H602" s="227" t="s">
        <v>564</v>
      </c>
      <c r="I602" s="227" t="s">
        <v>369</v>
      </c>
      <c r="J602" s="227" t="s">
        <v>425</v>
      </c>
      <c r="K602" s="241">
        <v>0.33</v>
      </c>
      <c r="L602" s="227"/>
      <c r="M602" s="325">
        <v>2022</v>
      </c>
      <c r="N602" s="332">
        <v>5</v>
      </c>
      <c r="O602" s="333">
        <v>0.33</v>
      </c>
      <c r="P602" s="328">
        <f t="shared" si="36"/>
        <v>2</v>
      </c>
      <c r="Q602" s="329">
        <v>5</v>
      </c>
      <c r="R602" s="330">
        <f t="shared" si="37"/>
        <v>2.5</v>
      </c>
      <c r="S602" s="330">
        <f t="shared" si="38"/>
        <v>1</v>
      </c>
      <c r="T602" s="331">
        <f t="shared" si="39"/>
        <v>1</v>
      </c>
      <c r="U602" s="110" t="s">
        <v>2091</v>
      </c>
    </row>
    <row r="603" spans="1:21" ht="114.75" x14ac:dyDescent="0.2">
      <c r="A603" s="227" t="s">
        <v>118</v>
      </c>
      <c r="B603" s="227" t="s">
        <v>1129</v>
      </c>
      <c r="C603" s="227" t="s">
        <v>662</v>
      </c>
      <c r="D603" s="227" t="s">
        <v>334</v>
      </c>
      <c r="E603" s="227" t="s">
        <v>180</v>
      </c>
      <c r="F603" s="227" t="s">
        <v>527</v>
      </c>
      <c r="G603" s="227" t="s">
        <v>1889</v>
      </c>
      <c r="H603" s="227" t="s">
        <v>530</v>
      </c>
      <c r="I603" s="227" t="s">
        <v>369</v>
      </c>
      <c r="J603" s="227" t="s">
        <v>425</v>
      </c>
      <c r="K603" s="241">
        <v>0.33</v>
      </c>
      <c r="L603" s="227"/>
      <c r="M603" s="325">
        <v>2022</v>
      </c>
      <c r="N603" s="332">
        <v>5</v>
      </c>
      <c r="O603" s="333">
        <v>0.33</v>
      </c>
      <c r="P603" s="328">
        <f t="shared" si="36"/>
        <v>2</v>
      </c>
      <c r="Q603" s="329">
        <v>5</v>
      </c>
      <c r="R603" s="330">
        <f t="shared" si="37"/>
        <v>2.5</v>
      </c>
      <c r="S603" s="330">
        <f t="shared" si="38"/>
        <v>1</v>
      </c>
      <c r="T603" s="331">
        <f t="shared" si="39"/>
        <v>1</v>
      </c>
      <c r="U603" s="110" t="s">
        <v>2091</v>
      </c>
    </row>
    <row r="604" spans="1:21" ht="114.75" x14ac:dyDescent="0.2">
      <c r="A604" s="227" t="s">
        <v>118</v>
      </c>
      <c r="B604" s="227" t="s">
        <v>1129</v>
      </c>
      <c r="C604" s="227" t="s">
        <v>662</v>
      </c>
      <c r="D604" s="227" t="s">
        <v>334</v>
      </c>
      <c r="E604" s="227" t="s">
        <v>180</v>
      </c>
      <c r="F604" s="227" t="s">
        <v>527</v>
      </c>
      <c r="G604" s="227" t="s">
        <v>1889</v>
      </c>
      <c r="H604" s="227" t="s">
        <v>531</v>
      </c>
      <c r="I604" s="227" t="s">
        <v>369</v>
      </c>
      <c r="J604" s="227" t="s">
        <v>425</v>
      </c>
      <c r="K604" s="241">
        <v>0.33</v>
      </c>
      <c r="L604" s="227"/>
      <c r="M604" s="325">
        <v>2022</v>
      </c>
      <c r="N604" s="332">
        <v>5</v>
      </c>
      <c r="O604" s="333">
        <v>0.33</v>
      </c>
      <c r="P604" s="328">
        <f t="shared" si="36"/>
        <v>2</v>
      </c>
      <c r="Q604" s="329">
        <v>5</v>
      </c>
      <c r="R604" s="330">
        <f t="shared" si="37"/>
        <v>2.5</v>
      </c>
      <c r="S604" s="330">
        <f t="shared" si="38"/>
        <v>1</v>
      </c>
      <c r="T604" s="331">
        <f t="shared" si="39"/>
        <v>1</v>
      </c>
      <c r="U604" s="110" t="s">
        <v>2091</v>
      </c>
    </row>
    <row r="605" spans="1:21" ht="114.75" x14ac:dyDescent="0.2">
      <c r="A605" s="227" t="s">
        <v>118</v>
      </c>
      <c r="B605" s="227" t="s">
        <v>1129</v>
      </c>
      <c r="C605" s="227" t="s">
        <v>662</v>
      </c>
      <c r="D605" s="227" t="s">
        <v>334</v>
      </c>
      <c r="E605" s="227" t="s">
        <v>180</v>
      </c>
      <c r="F605" s="227" t="s">
        <v>560</v>
      </c>
      <c r="G605" s="227" t="s">
        <v>1889</v>
      </c>
      <c r="H605" s="227" t="s">
        <v>565</v>
      </c>
      <c r="I605" s="227" t="s">
        <v>369</v>
      </c>
      <c r="J605" s="227" t="s">
        <v>425</v>
      </c>
      <c r="K605" s="241">
        <v>0.33</v>
      </c>
      <c r="L605" s="227"/>
      <c r="M605" s="325">
        <v>2022</v>
      </c>
      <c r="N605" s="332">
        <v>5</v>
      </c>
      <c r="O605" s="333">
        <v>0.33</v>
      </c>
      <c r="P605" s="328">
        <f t="shared" si="36"/>
        <v>2</v>
      </c>
      <c r="Q605" s="329">
        <v>5</v>
      </c>
      <c r="R605" s="330">
        <f t="shared" si="37"/>
        <v>2.5</v>
      </c>
      <c r="S605" s="330">
        <f t="shared" si="38"/>
        <v>1</v>
      </c>
      <c r="T605" s="331">
        <f t="shared" si="39"/>
        <v>1</v>
      </c>
      <c r="U605" s="110" t="s">
        <v>2091</v>
      </c>
    </row>
    <row r="606" spans="1:21" ht="114.75" x14ac:dyDescent="0.2">
      <c r="A606" s="227" t="s">
        <v>118</v>
      </c>
      <c r="B606" s="227" t="s">
        <v>1129</v>
      </c>
      <c r="C606" s="227" t="s">
        <v>662</v>
      </c>
      <c r="D606" s="227" t="s">
        <v>334</v>
      </c>
      <c r="E606" s="227" t="s">
        <v>180</v>
      </c>
      <c r="F606" s="227" t="s">
        <v>527</v>
      </c>
      <c r="G606" s="227" t="s">
        <v>1889</v>
      </c>
      <c r="H606" s="227" t="s">
        <v>532</v>
      </c>
      <c r="I606" s="227" t="s">
        <v>369</v>
      </c>
      <c r="J606" s="227" t="s">
        <v>425</v>
      </c>
      <c r="K606" s="241">
        <v>0.33</v>
      </c>
      <c r="L606" s="227"/>
      <c r="M606" s="325">
        <v>2022</v>
      </c>
      <c r="N606" s="332">
        <v>5</v>
      </c>
      <c r="O606" s="333">
        <v>0.33</v>
      </c>
      <c r="P606" s="328">
        <f t="shared" si="36"/>
        <v>2</v>
      </c>
      <c r="Q606" s="329">
        <v>5</v>
      </c>
      <c r="R606" s="330">
        <f t="shared" si="37"/>
        <v>2.5</v>
      </c>
      <c r="S606" s="330">
        <f t="shared" si="38"/>
        <v>1</v>
      </c>
      <c r="T606" s="331">
        <f t="shared" si="39"/>
        <v>1</v>
      </c>
      <c r="U606" s="110" t="s">
        <v>2091</v>
      </c>
    </row>
    <row r="607" spans="1:21" ht="114.75" x14ac:dyDescent="0.2">
      <c r="A607" s="227" t="s">
        <v>118</v>
      </c>
      <c r="B607" s="227" t="s">
        <v>1129</v>
      </c>
      <c r="C607" s="227" t="s">
        <v>662</v>
      </c>
      <c r="D607" s="227" t="s">
        <v>334</v>
      </c>
      <c r="E607" s="227" t="s">
        <v>180</v>
      </c>
      <c r="F607" s="227" t="s">
        <v>527</v>
      </c>
      <c r="G607" s="227" t="s">
        <v>1889</v>
      </c>
      <c r="H607" s="227" t="s">
        <v>533</v>
      </c>
      <c r="I607" s="227" t="s">
        <v>369</v>
      </c>
      <c r="J607" s="227" t="s">
        <v>425</v>
      </c>
      <c r="K607" s="241">
        <v>0.33</v>
      </c>
      <c r="L607" s="227"/>
      <c r="M607" s="325">
        <v>2022</v>
      </c>
      <c r="N607" s="332">
        <v>5</v>
      </c>
      <c r="O607" s="333">
        <v>0.33</v>
      </c>
      <c r="P607" s="328">
        <f t="shared" si="36"/>
        <v>2</v>
      </c>
      <c r="Q607" s="329">
        <v>5</v>
      </c>
      <c r="R607" s="330">
        <f t="shared" si="37"/>
        <v>2.5</v>
      </c>
      <c r="S607" s="330">
        <f t="shared" si="38"/>
        <v>1</v>
      </c>
      <c r="T607" s="331">
        <f t="shared" si="39"/>
        <v>1</v>
      </c>
      <c r="U607" s="110" t="s">
        <v>2091</v>
      </c>
    </row>
    <row r="608" spans="1:21" ht="102" x14ac:dyDescent="0.2">
      <c r="A608" s="227" t="s">
        <v>118</v>
      </c>
      <c r="B608" s="227" t="s">
        <v>1129</v>
      </c>
      <c r="C608" s="227" t="s">
        <v>662</v>
      </c>
      <c r="D608" s="227" t="s">
        <v>334</v>
      </c>
      <c r="E608" s="227" t="s">
        <v>180</v>
      </c>
      <c r="F608" s="227" t="s">
        <v>527</v>
      </c>
      <c r="G608" s="227" t="s">
        <v>1889</v>
      </c>
      <c r="H608" s="227" t="s">
        <v>534</v>
      </c>
      <c r="I608" s="227" t="s">
        <v>1911</v>
      </c>
      <c r="J608" s="227" t="s">
        <v>421</v>
      </c>
      <c r="K608" s="241">
        <v>1</v>
      </c>
      <c r="L608" s="227"/>
      <c r="M608" s="325">
        <v>2022</v>
      </c>
      <c r="N608" s="332">
        <v>5</v>
      </c>
      <c r="O608" s="333">
        <v>1</v>
      </c>
      <c r="P608" s="328">
        <f t="shared" si="36"/>
        <v>5</v>
      </c>
      <c r="Q608" s="329">
        <v>5</v>
      </c>
      <c r="R608" s="330">
        <f t="shared" si="37"/>
        <v>1</v>
      </c>
      <c r="S608" s="330">
        <f t="shared" si="38"/>
        <v>1</v>
      </c>
      <c r="T608" s="331">
        <f t="shared" si="39"/>
        <v>1</v>
      </c>
      <c r="U608" s="110"/>
    </row>
    <row r="609" spans="1:21" ht="102" x14ac:dyDescent="0.2">
      <c r="A609" s="227" t="s">
        <v>118</v>
      </c>
      <c r="B609" s="227" t="s">
        <v>1129</v>
      </c>
      <c r="C609" s="227" t="s">
        <v>662</v>
      </c>
      <c r="D609" s="227" t="s">
        <v>334</v>
      </c>
      <c r="E609" s="227" t="s">
        <v>180</v>
      </c>
      <c r="F609" s="227" t="s">
        <v>527</v>
      </c>
      <c r="G609" s="227" t="s">
        <v>1889</v>
      </c>
      <c r="H609" s="227" t="s">
        <v>535</v>
      </c>
      <c r="I609" s="227" t="s">
        <v>369</v>
      </c>
      <c r="J609" s="227" t="s">
        <v>425</v>
      </c>
      <c r="K609" s="241">
        <v>0</v>
      </c>
      <c r="L609" s="227" t="s">
        <v>1912</v>
      </c>
      <c r="M609" s="325">
        <v>2022</v>
      </c>
      <c r="N609" s="332">
        <v>5</v>
      </c>
      <c r="O609" s="333">
        <v>0</v>
      </c>
      <c r="P609" s="328">
        <f t="shared" si="36"/>
        <v>0</v>
      </c>
      <c r="Q609" s="329"/>
      <c r="R609" s="330" t="e">
        <f t="shared" si="37"/>
        <v>#DIV/0!</v>
      </c>
      <c r="S609" s="330">
        <f t="shared" si="38"/>
        <v>0</v>
      </c>
      <c r="T609" s="331" t="e">
        <f t="shared" si="39"/>
        <v>#DIV/0!</v>
      </c>
      <c r="U609" s="178" t="s">
        <v>2084</v>
      </c>
    </row>
    <row r="610" spans="1:21" ht="127.5" x14ac:dyDescent="0.2">
      <c r="A610" s="227" t="s">
        <v>118</v>
      </c>
      <c r="B610" s="227" t="s">
        <v>1129</v>
      </c>
      <c r="C610" s="227" t="s">
        <v>662</v>
      </c>
      <c r="D610" s="227" t="s">
        <v>334</v>
      </c>
      <c r="E610" s="227" t="s">
        <v>180</v>
      </c>
      <c r="F610" s="227" t="s">
        <v>527</v>
      </c>
      <c r="G610" s="227" t="s">
        <v>1889</v>
      </c>
      <c r="H610" s="227" t="s">
        <v>536</v>
      </c>
      <c r="I610" s="227" t="s">
        <v>367</v>
      </c>
      <c r="J610" s="227" t="s">
        <v>425</v>
      </c>
      <c r="K610" s="241">
        <v>0.33</v>
      </c>
      <c r="L610" s="227"/>
      <c r="M610" s="325">
        <v>2022</v>
      </c>
      <c r="N610" s="332">
        <v>5</v>
      </c>
      <c r="O610" s="333">
        <v>0.33</v>
      </c>
      <c r="P610" s="328">
        <f t="shared" si="36"/>
        <v>2</v>
      </c>
      <c r="Q610" s="329">
        <v>5</v>
      </c>
      <c r="R610" s="330">
        <f t="shared" si="37"/>
        <v>2.5</v>
      </c>
      <c r="S610" s="330">
        <f t="shared" si="38"/>
        <v>1</v>
      </c>
      <c r="T610" s="331">
        <f t="shared" si="39"/>
        <v>1</v>
      </c>
      <c r="U610" s="163" t="s">
        <v>2083</v>
      </c>
    </row>
    <row r="611" spans="1:21" ht="102" x14ac:dyDescent="0.2">
      <c r="A611" s="227" t="s">
        <v>118</v>
      </c>
      <c r="B611" s="227" t="s">
        <v>1129</v>
      </c>
      <c r="C611" s="227" t="s">
        <v>662</v>
      </c>
      <c r="D611" s="227" t="s">
        <v>334</v>
      </c>
      <c r="E611" s="227" t="s">
        <v>180</v>
      </c>
      <c r="F611" s="227" t="s">
        <v>527</v>
      </c>
      <c r="G611" s="227" t="s">
        <v>1889</v>
      </c>
      <c r="H611" s="227" t="s">
        <v>537</v>
      </c>
      <c r="I611" s="227" t="s">
        <v>369</v>
      </c>
      <c r="J611" s="227" t="s">
        <v>425</v>
      </c>
      <c r="K611" s="241">
        <v>0</v>
      </c>
      <c r="L611" s="227" t="s">
        <v>1912</v>
      </c>
      <c r="M611" s="325">
        <v>2022</v>
      </c>
      <c r="N611" s="332">
        <v>5</v>
      </c>
      <c r="O611" s="333"/>
      <c r="P611" s="328">
        <f t="shared" si="36"/>
        <v>0</v>
      </c>
      <c r="Q611" s="329"/>
      <c r="R611" s="330" t="e">
        <f t="shared" si="37"/>
        <v>#DIV/0!</v>
      </c>
      <c r="S611" s="330">
        <f t="shared" si="38"/>
        <v>0</v>
      </c>
      <c r="T611" s="331" t="e">
        <f t="shared" si="39"/>
        <v>#DIV/0!</v>
      </c>
      <c r="U611" s="178" t="s">
        <v>2084</v>
      </c>
    </row>
    <row r="612" spans="1:21" ht="102" x14ac:dyDescent="0.2">
      <c r="A612" s="227" t="s">
        <v>118</v>
      </c>
      <c r="B612" s="227" t="s">
        <v>1129</v>
      </c>
      <c r="C612" s="227" t="s">
        <v>662</v>
      </c>
      <c r="D612" s="227" t="s">
        <v>334</v>
      </c>
      <c r="E612" s="227" t="s">
        <v>180</v>
      </c>
      <c r="F612" s="227" t="s">
        <v>527</v>
      </c>
      <c r="G612" s="227" t="s">
        <v>1889</v>
      </c>
      <c r="H612" s="227" t="s">
        <v>538</v>
      </c>
      <c r="I612" s="227" t="s">
        <v>230</v>
      </c>
      <c r="J612" s="227" t="s">
        <v>421</v>
      </c>
      <c r="K612" s="241">
        <v>1</v>
      </c>
      <c r="L612" s="227" t="s">
        <v>1913</v>
      </c>
      <c r="M612" s="325">
        <v>2022</v>
      </c>
      <c r="N612" s="332">
        <v>5</v>
      </c>
      <c r="O612" s="333">
        <v>1</v>
      </c>
      <c r="P612" s="328">
        <f t="shared" si="36"/>
        <v>5</v>
      </c>
      <c r="Q612" s="329">
        <v>5</v>
      </c>
      <c r="R612" s="330">
        <f t="shared" si="37"/>
        <v>1</v>
      </c>
      <c r="S612" s="330">
        <f t="shared" si="38"/>
        <v>1</v>
      </c>
      <c r="T612" s="331">
        <f t="shared" si="39"/>
        <v>1</v>
      </c>
      <c r="U612" s="110"/>
    </row>
    <row r="613" spans="1:21" ht="102" x14ac:dyDescent="0.2">
      <c r="A613" s="227" t="s">
        <v>118</v>
      </c>
      <c r="B613" s="227" t="s">
        <v>1129</v>
      </c>
      <c r="C613" s="227" t="s">
        <v>662</v>
      </c>
      <c r="D613" s="227" t="s">
        <v>334</v>
      </c>
      <c r="E613" s="227" t="s">
        <v>180</v>
      </c>
      <c r="F613" s="227" t="s">
        <v>527</v>
      </c>
      <c r="G613" s="227" t="s">
        <v>1889</v>
      </c>
      <c r="H613" s="227" t="s">
        <v>539</v>
      </c>
      <c r="I613" s="227" t="s">
        <v>230</v>
      </c>
      <c r="J613" s="227" t="s">
        <v>421</v>
      </c>
      <c r="K613" s="241">
        <v>1</v>
      </c>
      <c r="L613" s="227" t="s">
        <v>1913</v>
      </c>
      <c r="M613" s="325">
        <v>2022</v>
      </c>
      <c r="N613" s="332">
        <v>5</v>
      </c>
      <c r="O613" s="333">
        <v>1</v>
      </c>
      <c r="P613" s="328">
        <f t="shared" si="36"/>
        <v>5</v>
      </c>
      <c r="Q613" s="329">
        <v>5</v>
      </c>
      <c r="R613" s="330">
        <f t="shared" si="37"/>
        <v>1</v>
      </c>
      <c r="S613" s="330">
        <f t="shared" si="38"/>
        <v>1</v>
      </c>
      <c r="T613" s="331">
        <f t="shared" si="39"/>
        <v>1</v>
      </c>
      <c r="U613" s="110"/>
    </row>
    <row r="614" spans="1:21" ht="102" x14ac:dyDescent="0.2">
      <c r="A614" s="227" t="s">
        <v>118</v>
      </c>
      <c r="B614" s="227" t="s">
        <v>1129</v>
      </c>
      <c r="C614" s="227" t="s">
        <v>662</v>
      </c>
      <c r="D614" s="227" t="s">
        <v>334</v>
      </c>
      <c r="E614" s="227" t="s">
        <v>180</v>
      </c>
      <c r="F614" s="227" t="s">
        <v>527</v>
      </c>
      <c r="G614" s="227" t="s">
        <v>1889</v>
      </c>
      <c r="H614" s="227" t="s">
        <v>540</v>
      </c>
      <c r="I614" s="227" t="s">
        <v>230</v>
      </c>
      <c r="J614" s="227" t="s">
        <v>421</v>
      </c>
      <c r="K614" s="241">
        <v>1</v>
      </c>
      <c r="L614" s="227" t="s">
        <v>1913</v>
      </c>
      <c r="M614" s="325">
        <v>2022</v>
      </c>
      <c r="N614" s="332">
        <v>5</v>
      </c>
      <c r="O614" s="333">
        <v>1</v>
      </c>
      <c r="P614" s="328">
        <f t="shared" si="36"/>
        <v>5</v>
      </c>
      <c r="Q614" s="329">
        <v>5</v>
      </c>
      <c r="R614" s="330">
        <f t="shared" si="37"/>
        <v>1</v>
      </c>
      <c r="S614" s="330">
        <f t="shared" si="38"/>
        <v>1</v>
      </c>
      <c r="T614" s="331">
        <f t="shared" si="39"/>
        <v>1</v>
      </c>
      <c r="U614" s="110"/>
    </row>
    <row r="615" spans="1:21" ht="102" x14ac:dyDescent="0.2">
      <c r="A615" s="227" t="s">
        <v>118</v>
      </c>
      <c r="B615" s="227" t="s">
        <v>1129</v>
      </c>
      <c r="C615" s="227" t="s">
        <v>662</v>
      </c>
      <c r="D615" s="227" t="s">
        <v>334</v>
      </c>
      <c r="E615" s="227" t="s">
        <v>180</v>
      </c>
      <c r="F615" s="227" t="s">
        <v>527</v>
      </c>
      <c r="G615" s="227" t="s">
        <v>1889</v>
      </c>
      <c r="H615" s="227" t="s">
        <v>501</v>
      </c>
      <c r="I615" s="227" t="s">
        <v>230</v>
      </c>
      <c r="J615" s="227" t="s">
        <v>421</v>
      </c>
      <c r="K615" s="241">
        <v>1</v>
      </c>
      <c r="L615" s="227" t="s">
        <v>1913</v>
      </c>
      <c r="M615" s="325">
        <v>2022</v>
      </c>
      <c r="N615" s="332">
        <v>5</v>
      </c>
      <c r="O615" s="333">
        <v>1</v>
      </c>
      <c r="P615" s="328">
        <f t="shared" si="36"/>
        <v>5</v>
      </c>
      <c r="Q615" s="329">
        <v>5</v>
      </c>
      <c r="R615" s="330">
        <f t="shared" si="37"/>
        <v>1</v>
      </c>
      <c r="S615" s="330">
        <f t="shared" si="38"/>
        <v>1</v>
      </c>
      <c r="T615" s="331">
        <f t="shared" si="39"/>
        <v>1</v>
      </c>
      <c r="U615" s="110"/>
    </row>
    <row r="616" spans="1:21" ht="102" x14ac:dyDescent="0.2">
      <c r="A616" s="227" t="s">
        <v>118</v>
      </c>
      <c r="B616" s="227" t="s">
        <v>1129</v>
      </c>
      <c r="C616" s="227" t="s">
        <v>662</v>
      </c>
      <c r="D616" s="227" t="s">
        <v>334</v>
      </c>
      <c r="E616" s="227" t="s">
        <v>180</v>
      </c>
      <c r="F616" s="227" t="s">
        <v>527</v>
      </c>
      <c r="G616" s="227" t="s">
        <v>1889</v>
      </c>
      <c r="H616" s="227" t="s">
        <v>541</v>
      </c>
      <c r="I616" s="227" t="s">
        <v>230</v>
      </c>
      <c r="J616" s="227" t="s">
        <v>421</v>
      </c>
      <c r="K616" s="241">
        <v>1</v>
      </c>
      <c r="L616" s="227" t="s">
        <v>1914</v>
      </c>
      <c r="M616" s="325">
        <v>2022</v>
      </c>
      <c r="N616" s="332">
        <v>5</v>
      </c>
      <c r="O616" s="333">
        <v>1</v>
      </c>
      <c r="P616" s="328">
        <f t="shared" si="36"/>
        <v>5</v>
      </c>
      <c r="Q616" s="329">
        <v>5</v>
      </c>
      <c r="R616" s="330">
        <f t="shared" si="37"/>
        <v>1</v>
      </c>
      <c r="S616" s="330">
        <f t="shared" si="38"/>
        <v>1</v>
      </c>
      <c r="T616" s="331">
        <f t="shared" si="39"/>
        <v>1</v>
      </c>
      <c r="U616" s="110"/>
    </row>
    <row r="617" spans="1:21" ht="114.75" x14ac:dyDescent="0.2">
      <c r="A617" s="227" t="s">
        <v>118</v>
      </c>
      <c r="B617" s="227" t="s">
        <v>1129</v>
      </c>
      <c r="C617" s="227" t="s">
        <v>662</v>
      </c>
      <c r="D617" s="227" t="s">
        <v>334</v>
      </c>
      <c r="E617" s="227" t="s">
        <v>180</v>
      </c>
      <c r="F617" s="227" t="s">
        <v>527</v>
      </c>
      <c r="G617" s="227" t="s">
        <v>1889</v>
      </c>
      <c r="H617" s="227" t="s">
        <v>542</v>
      </c>
      <c r="I617" s="227" t="s">
        <v>369</v>
      </c>
      <c r="J617" s="227" t="s">
        <v>425</v>
      </c>
      <c r="K617" s="241">
        <v>0.33</v>
      </c>
      <c r="L617" s="227"/>
      <c r="M617" s="325">
        <v>2022</v>
      </c>
      <c r="N617" s="332">
        <v>5</v>
      </c>
      <c r="O617" s="333">
        <v>0.33</v>
      </c>
      <c r="P617" s="328">
        <f t="shared" si="36"/>
        <v>2</v>
      </c>
      <c r="Q617" s="329">
        <v>5</v>
      </c>
      <c r="R617" s="330">
        <f t="shared" si="37"/>
        <v>2.5</v>
      </c>
      <c r="S617" s="330">
        <f t="shared" si="38"/>
        <v>1</v>
      </c>
      <c r="T617" s="331">
        <f t="shared" si="39"/>
        <v>1</v>
      </c>
      <c r="U617" s="110" t="s">
        <v>2091</v>
      </c>
    </row>
    <row r="618" spans="1:21" ht="114.75" x14ac:dyDescent="0.2">
      <c r="A618" s="227" t="s">
        <v>118</v>
      </c>
      <c r="B618" s="227" t="s">
        <v>1129</v>
      </c>
      <c r="C618" s="227" t="s">
        <v>662</v>
      </c>
      <c r="D618" s="227" t="s">
        <v>334</v>
      </c>
      <c r="E618" s="227" t="s">
        <v>180</v>
      </c>
      <c r="F618" s="227" t="s">
        <v>527</v>
      </c>
      <c r="G618" s="227" t="s">
        <v>1889</v>
      </c>
      <c r="H618" s="227" t="s">
        <v>543</v>
      </c>
      <c r="I618" s="227" t="s">
        <v>369</v>
      </c>
      <c r="J618" s="227" t="s">
        <v>425</v>
      </c>
      <c r="K618" s="241">
        <v>0.33</v>
      </c>
      <c r="L618" s="227"/>
      <c r="M618" s="325">
        <v>2022</v>
      </c>
      <c r="N618" s="332">
        <v>5</v>
      </c>
      <c r="O618" s="333">
        <v>0.33</v>
      </c>
      <c r="P618" s="328">
        <f t="shared" si="36"/>
        <v>2</v>
      </c>
      <c r="Q618" s="329">
        <v>5</v>
      </c>
      <c r="R618" s="330">
        <f t="shared" si="37"/>
        <v>2.5</v>
      </c>
      <c r="S618" s="330">
        <f t="shared" si="38"/>
        <v>1</v>
      </c>
      <c r="T618" s="331">
        <f t="shared" si="39"/>
        <v>1</v>
      </c>
      <c r="U618" s="110" t="s">
        <v>2091</v>
      </c>
    </row>
    <row r="619" spans="1:21" ht="114.75" x14ac:dyDescent="0.2">
      <c r="A619" s="227" t="s">
        <v>118</v>
      </c>
      <c r="B619" s="227" t="s">
        <v>1129</v>
      </c>
      <c r="C619" s="227" t="s">
        <v>662</v>
      </c>
      <c r="D619" s="227" t="s">
        <v>334</v>
      </c>
      <c r="E619" s="227" t="s">
        <v>180</v>
      </c>
      <c r="F619" s="227" t="s">
        <v>527</v>
      </c>
      <c r="G619" s="227" t="s">
        <v>1889</v>
      </c>
      <c r="H619" s="227" t="s">
        <v>544</v>
      </c>
      <c r="I619" s="227" t="s">
        <v>369</v>
      </c>
      <c r="J619" s="227" t="s">
        <v>425</v>
      </c>
      <c r="K619" s="241">
        <v>0.33</v>
      </c>
      <c r="L619" s="227"/>
      <c r="M619" s="325">
        <v>2022</v>
      </c>
      <c r="N619" s="332">
        <v>5</v>
      </c>
      <c r="O619" s="333">
        <v>0.33</v>
      </c>
      <c r="P619" s="328">
        <f t="shared" si="36"/>
        <v>2</v>
      </c>
      <c r="Q619" s="329">
        <v>5</v>
      </c>
      <c r="R619" s="330">
        <f t="shared" si="37"/>
        <v>2.5</v>
      </c>
      <c r="S619" s="330">
        <f t="shared" si="38"/>
        <v>1</v>
      </c>
      <c r="T619" s="331">
        <f t="shared" si="39"/>
        <v>1</v>
      </c>
      <c r="U619" s="110" t="s">
        <v>2091</v>
      </c>
    </row>
    <row r="620" spans="1:21" ht="114.75" x14ac:dyDescent="0.2">
      <c r="A620" s="227" t="s">
        <v>118</v>
      </c>
      <c r="B620" s="227" t="s">
        <v>1129</v>
      </c>
      <c r="C620" s="227" t="s">
        <v>662</v>
      </c>
      <c r="D620" s="227" t="s">
        <v>334</v>
      </c>
      <c r="E620" s="227" t="s">
        <v>180</v>
      </c>
      <c r="F620" s="227" t="s">
        <v>527</v>
      </c>
      <c r="G620" s="227" t="s">
        <v>1889</v>
      </c>
      <c r="H620" s="227" t="s">
        <v>545</v>
      </c>
      <c r="I620" s="227" t="s">
        <v>369</v>
      </c>
      <c r="J620" s="227" t="s">
        <v>425</v>
      </c>
      <c r="K620" s="241">
        <v>0.33</v>
      </c>
      <c r="L620" s="227"/>
      <c r="M620" s="325">
        <v>2022</v>
      </c>
      <c r="N620" s="332">
        <v>5</v>
      </c>
      <c r="O620" s="333">
        <v>0.33</v>
      </c>
      <c r="P620" s="328">
        <f t="shared" si="36"/>
        <v>2</v>
      </c>
      <c r="Q620" s="329">
        <v>5</v>
      </c>
      <c r="R620" s="330">
        <f t="shared" si="37"/>
        <v>2.5</v>
      </c>
      <c r="S620" s="330">
        <f t="shared" si="38"/>
        <v>1</v>
      </c>
      <c r="T620" s="331">
        <f t="shared" si="39"/>
        <v>1</v>
      </c>
      <c r="U620" s="110" t="s">
        <v>2091</v>
      </c>
    </row>
    <row r="621" spans="1:21" ht="114.75" x14ac:dyDescent="0.2">
      <c r="A621" s="227" t="s">
        <v>118</v>
      </c>
      <c r="B621" s="227" t="s">
        <v>1129</v>
      </c>
      <c r="C621" s="227" t="s">
        <v>662</v>
      </c>
      <c r="D621" s="227" t="s">
        <v>334</v>
      </c>
      <c r="E621" s="227" t="s">
        <v>180</v>
      </c>
      <c r="F621" s="227" t="s">
        <v>527</v>
      </c>
      <c r="G621" s="227" t="s">
        <v>1889</v>
      </c>
      <c r="H621" s="227" t="s">
        <v>546</v>
      </c>
      <c r="I621" s="227" t="s">
        <v>369</v>
      </c>
      <c r="J621" s="227" t="s">
        <v>425</v>
      </c>
      <c r="K621" s="241">
        <v>0.33</v>
      </c>
      <c r="L621" s="227"/>
      <c r="M621" s="325">
        <v>2022</v>
      </c>
      <c r="N621" s="332">
        <v>5</v>
      </c>
      <c r="O621" s="333">
        <v>0.33</v>
      </c>
      <c r="P621" s="328">
        <f t="shared" si="36"/>
        <v>2</v>
      </c>
      <c r="Q621" s="329">
        <v>5</v>
      </c>
      <c r="R621" s="330">
        <f t="shared" si="37"/>
        <v>2.5</v>
      </c>
      <c r="S621" s="330">
        <f t="shared" si="38"/>
        <v>1</v>
      </c>
      <c r="T621" s="331">
        <f t="shared" si="39"/>
        <v>1</v>
      </c>
      <c r="U621" s="110" t="s">
        <v>2091</v>
      </c>
    </row>
    <row r="622" spans="1:21" ht="114.75" x14ac:dyDescent="0.2">
      <c r="A622" s="227" t="s">
        <v>118</v>
      </c>
      <c r="B622" s="227" t="s">
        <v>1129</v>
      </c>
      <c r="C622" s="227" t="s">
        <v>662</v>
      </c>
      <c r="D622" s="227" t="s">
        <v>334</v>
      </c>
      <c r="E622" s="227" t="s">
        <v>180</v>
      </c>
      <c r="F622" s="227" t="s">
        <v>527</v>
      </c>
      <c r="G622" s="227" t="s">
        <v>1889</v>
      </c>
      <c r="H622" s="227" t="s">
        <v>547</v>
      </c>
      <c r="I622" s="227" t="s">
        <v>369</v>
      </c>
      <c r="J622" s="227" t="s">
        <v>425</v>
      </c>
      <c r="K622" s="241">
        <v>0.33</v>
      </c>
      <c r="L622" s="227"/>
      <c r="M622" s="325">
        <v>2022</v>
      </c>
      <c r="N622" s="332">
        <v>5</v>
      </c>
      <c r="O622" s="333">
        <v>0.33</v>
      </c>
      <c r="P622" s="328">
        <f t="shared" si="36"/>
        <v>2</v>
      </c>
      <c r="Q622" s="329">
        <v>5</v>
      </c>
      <c r="R622" s="330">
        <f t="shared" si="37"/>
        <v>2.5</v>
      </c>
      <c r="S622" s="330">
        <f t="shared" si="38"/>
        <v>1</v>
      </c>
      <c r="T622" s="331">
        <f t="shared" si="39"/>
        <v>1</v>
      </c>
      <c r="U622" s="110" t="s">
        <v>2091</v>
      </c>
    </row>
    <row r="623" spans="1:21" ht="102" x14ac:dyDescent="0.2">
      <c r="A623" s="227" t="s">
        <v>118</v>
      </c>
      <c r="B623" s="227" t="s">
        <v>1129</v>
      </c>
      <c r="C623" s="227" t="s">
        <v>662</v>
      </c>
      <c r="D623" s="227" t="s">
        <v>334</v>
      </c>
      <c r="E623" s="227" t="s">
        <v>180</v>
      </c>
      <c r="F623" s="227" t="s">
        <v>527</v>
      </c>
      <c r="G623" s="227" t="s">
        <v>1889</v>
      </c>
      <c r="H623" s="227" t="s">
        <v>548</v>
      </c>
      <c r="I623" s="227" t="s">
        <v>230</v>
      </c>
      <c r="J623" s="227" t="s">
        <v>421</v>
      </c>
      <c r="K623" s="241">
        <v>1</v>
      </c>
      <c r="L623" s="227" t="s">
        <v>1914</v>
      </c>
      <c r="M623" s="325">
        <v>2022</v>
      </c>
      <c r="N623" s="332">
        <v>5</v>
      </c>
      <c r="O623" s="333">
        <v>1</v>
      </c>
      <c r="P623" s="328">
        <f t="shared" si="36"/>
        <v>5</v>
      </c>
      <c r="Q623" s="329">
        <v>5</v>
      </c>
      <c r="R623" s="330">
        <f t="shared" si="37"/>
        <v>1</v>
      </c>
      <c r="S623" s="330">
        <f t="shared" si="38"/>
        <v>1</v>
      </c>
      <c r="T623" s="331">
        <f t="shared" si="39"/>
        <v>1</v>
      </c>
      <c r="U623" s="110"/>
    </row>
    <row r="624" spans="1:21" ht="114.75" x14ac:dyDescent="0.2">
      <c r="A624" s="227" t="s">
        <v>118</v>
      </c>
      <c r="B624" s="227" t="s">
        <v>1129</v>
      </c>
      <c r="C624" s="227" t="s">
        <v>662</v>
      </c>
      <c r="D624" s="227" t="s">
        <v>334</v>
      </c>
      <c r="E624" s="227" t="s">
        <v>180</v>
      </c>
      <c r="F624" s="227" t="s">
        <v>527</v>
      </c>
      <c r="G624" s="227" t="s">
        <v>1889</v>
      </c>
      <c r="H624" s="227" t="s">
        <v>549</v>
      </c>
      <c r="I624" s="227" t="s">
        <v>369</v>
      </c>
      <c r="J624" s="227" t="s">
        <v>425</v>
      </c>
      <c r="K624" s="241">
        <v>0.33</v>
      </c>
      <c r="L624" s="227"/>
      <c r="M624" s="325">
        <v>2022</v>
      </c>
      <c r="N624" s="332">
        <v>5</v>
      </c>
      <c r="O624" s="333">
        <v>0.33</v>
      </c>
      <c r="P624" s="328">
        <f t="shared" si="36"/>
        <v>2</v>
      </c>
      <c r="Q624" s="329">
        <v>5</v>
      </c>
      <c r="R624" s="330">
        <f t="shared" si="37"/>
        <v>2.5</v>
      </c>
      <c r="S624" s="330">
        <f t="shared" si="38"/>
        <v>1</v>
      </c>
      <c r="T624" s="331">
        <f t="shared" si="39"/>
        <v>1</v>
      </c>
      <c r="U624" s="110" t="s">
        <v>2091</v>
      </c>
    </row>
    <row r="625" spans="1:21" ht="127.5" x14ac:dyDescent="0.2">
      <c r="A625" s="227" t="s">
        <v>118</v>
      </c>
      <c r="B625" s="227" t="s">
        <v>1129</v>
      </c>
      <c r="C625" s="227" t="s">
        <v>662</v>
      </c>
      <c r="D625" s="227" t="s">
        <v>334</v>
      </c>
      <c r="E625" s="227" t="s">
        <v>180</v>
      </c>
      <c r="F625" s="227" t="s">
        <v>527</v>
      </c>
      <c r="G625" s="227" t="s">
        <v>1889</v>
      </c>
      <c r="H625" s="227" t="s">
        <v>581</v>
      </c>
      <c r="I625" s="227" t="s">
        <v>367</v>
      </c>
      <c r="J625" s="227" t="s">
        <v>425</v>
      </c>
      <c r="K625" s="241">
        <v>0.33</v>
      </c>
      <c r="L625" s="227"/>
      <c r="M625" s="325">
        <v>2022</v>
      </c>
      <c r="N625" s="332">
        <v>5</v>
      </c>
      <c r="O625" s="333">
        <v>0.33</v>
      </c>
      <c r="P625" s="328">
        <f t="shared" si="36"/>
        <v>2</v>
      </c>
      <c r="Q625" s="329">
        <v>5</v>
      </c>
      <c r="R625" s="330">
        <f t="shared" si="37"/>
        <v>2.5</v>
      </c>
      <c r="S625" s="330">
        <f t="shared" si="38"/>
        <v>1</v>
      </c>
      <c r="T625" s="331">
        <f t="shared" si="39"/>
        <v>1</v>
      </c>
      <c r="U625" s="163" t="s">
        <v>2083</v>
      </c>
    </row>
    <row r="626" spans="1:21" ht="102" x14ac:dyDescent="0.2">
      <c r="A626" s="227" t="s">
        <v>118</v>
      </c>
      <c r="B626" s="227" t="s">
        <v>1129</v>
      </c>
      <c r="C626" s="227" t="s">
        <v>662</v>
      </c>
      <c r="D626" s="227" t="s">
        <v>334</v>
      </c>
      <c r="E626" s="227" t="s">
        <v>180</v>
      </c>
      <c r="F626" s="227" t="s">
        <v>527</v>
      </c>
      <c r="G626" s="227" t="s">
        <v>1889</v>
      </c>
      <c r="H626" s="227" t="s">
        <v>552</v>
      </c>
      <c r="I626" s="227" t="s">
        <v>230</v>
      </c>
      <c r="J626" s="227" t="s">
        <v>421</v>
      </c>
      <c r="K626" s="241">
        <v>1</v>
      </c>
      <c r="L626" s="227" t="s">
        <v>1913</v>
      </c>
      <c r="M626" s="325">
        <v>2022</v>
      </c>
      <c r="N626" s="332">
        <v>5</v>
      </c>
      <c r="O626" s="333">
        <v>1</v>
      </c>
      <c r="P626" s="328">
        <f t="shared" si="36"/>
        <v>5</v>
      </c>
      <c r="Q626" s="329">
        <v>5</v>
      </c>
      <c r="R626" s="330">
        <f t="shared" si="37"/>
        <v>1</v>
      </c>
      <c r="S626" s="330">
        <f t="shared" si="38"/>
        <v>1</v>
      </c>
      <c r="T626" s="331">
        <f t="shared" si="39"/>
        <v>1</v>
      </c>
      <c r="U626" s="110"/>
    </row>
    <row r="627" spans="1:21" ht="102" x14ac:dyDescent="0.2">
      <c r="A627" s="227" t="s">
        <v>118</v>
      </c>
      <c r="B627" s="227" t="s">
        <v>1129</v>
      </c>
      <c r="C627" s="227" t="s">
        <v>662</v>
      </c>
      <c r="D627" s="227" t="s">
        <v>334</v>
      </c>
      <c r="E627" s="227" t="s">
        <v>180</v>
      </c>
      <c r="F627" s="227" t="s">
        <v>527</v>
      </c>
      <c r="G627" s="227" t="s">
        <v>1889</v>
      </c>
      <c r="H627" s="227" t="s">
        <v>553</v>
      </c>
      <c r="I627" s="227" t="s">
        <v>230</v>
      </c>
      <c r="J627" s="227" t="s">
        <v>421</v>
      </c>
      <c r="K627" s="241">
        <v>1</v>
      </c>
      <c r="L627" s="227" t="s">
        <v>1913</v>
      </c>
      <c r="M627" s="325">
        <v>2022</v>
      </c>
      <c r="N627" s="332">
        <v>5</v>
      </c>
      <c r="O627" s="333">
        <v>1</v>
      </c>
      <c r="P627" s="328">
        <f t="shared" si="36"/>
        <v>5</v>
      </c>
      <c r="Q627" s="329">
        <v>5</v>
      </c>
      <c r="R627" s="330">
        <f t="shared" si="37"/>
        <v>1</v>
      </c>
      <c r="S627" s="330">
        <f t="shared" si="38"/>
        <v>1</v>
      </c>
      <c r="T627" s="331">
        <f t="shared" si="39"/>
        <v>1</v>
      </c>
      <c r="U627" s="110"/>
    </row>
    <row r="628" spans="1:21" ht="114.75" x14ac:dyDescent="0.2">
      <c r="A628" s="227" t="s">
        <v>118</v>
      </c>
      <c r="B628" s="227" t="s">
        <v>1129</v>
      </c>
      <c r="C628" s="227" t="s">
        <v>662</v>
      </c>
      <c r="D628" s="227" t="s">
        <v>334</v>
      </c>
      <c r="E628" s="227" t="s">
        <v>180</v>
      </c>
      <c r="F628" s="227" t="s">
        <v>527</v>
      </c>
      <c r="G628" s="227" t="s">
        <v>1889</v>
      </c>
      <c r="H628" s="227" t="s">
        <v>554</v>
      </c>
      <c r="I628" s="227" t="s">
        <v>369</v>
      </c>
      <c r="J628" s="227" t="s">
        <v>425</v>
      </c>
      <c r="K628" s="241">
        <v>0.33</v>
      </c>
      <c r="L628" s="227"/>
      <c r="M628" s="325">
        <v>2022</v>
      </c>
      <c r="N628" s="332">
        <v>5</v>
      </c>
      <c r="O628" s="333">
        <v>0.33</v>
      </c>
      <c r="P628" s="328">
        <f t="shared" si="36"/>
        <v>2</v>
      </c>
      <c r="Q628" s="329">
        <v>5</v>
      </c>
      <c r="R628" s="330">
        <f t="shared" si="37"/>
        <v>2.5</v>
      </c>
      <c r="S628" s="330">
        <f t="shared" si="38"/>
        <v>1</v>
      </c>
      <c r="T628" s="331">
        <f t="shared" si="39"/>
        <v>1</v>
      </c>
      <c r="U628" s="110" t="s">
        <v>2091</v>
      </c>
    </row>
    <row r="629" spans="1:21" ht="114.75" x14ac:dyDescent="0.2">
      <c r="A629" s="227" t="s">
        <v>118</v>
      </c>
      <c r="B629" s="227" t="s">
        <v>1129</v>
      </c>
      <c r="C629" s="227" t="s">
        <v>662</v>
      </c>
      <c r="D629" s="227" t="s">
        <v>334</v>
      </c>
      <c r="E629" s="227" t="s">
        <v>180</v>
      </c>
      <c r="F629" s="227" t="s">
        <v>560</v>
      </c>
      <c r="G629" s="227" t="s">
        <v>1889</v>
      </c>
      <c r="H629" s="227" t="s">
        <v>566</v>
      </c>
      <c r="I629" s="227" t="s">
        <v>369</v>
      </c>
      <c r="J629" s="227" t="s">
        <v>425</v>
      </c>
      <c r="K629" s="241">
        <v>0.33</v>
      </c>
      <c r="L629" s="227"/>
      <c r="M629" s="325">
        <v>2022</v>
      </c>
      <c r="N629" s="332">
        <v>5</v>
      </c>
      <c r="O629" s="333">
        <v>0.33</v>
      </c>
      <c r="P629" s="328">
        <f t="shared" si="36"/>
        <v>2</v>
      </c>
      <c r="Q629" s="329">
        <v>5</v>
      </c>
      <c r="R629" s="330">
        <f t="shared" si="37"/>
        <v>2.5</v>
      </c>
      <c r="S629" s="330">
        <f t="shared" si="38"/>
        <v>1</v>
      </c>
      <c r="T629" s="331">
        <f t="shared" si="39"/>
        <v>1</v>
      </c>
      <c r="U629" s="110" t="s">
        <v>2091</v>
      </c>
    </row>
    <row r="630" spans="1:21" ht="127.5" x14ac:dyDescent="0.2">
      <c r="A630" s="227" t="s">
        <v>118</v>
      </c>
      <c r="B630" s="227" t="s">
        <v>1129</v>
      </c>
      <c r="C630" s="227" t="s">
        <v>662</v>
      </c>
      <c r="D630" s="227" t="s">
        <v>334</v>
      </c>
      <c r="E630" s="227" t="s">
        <v>180</v>
      </c>
      <c r="F630" s="227" t="s">
        <v>527</v>
      </c>
      <c r="G630" s="227" t="s">
        <v>1889</v>
      </c>
      <c r="H630" s="227" t="s">
        <v>555</v>
      </c>
      <c r="I630" s="227" t="s">
        <v>367</v>
      </c>
      <c r="J630" s="227" t="s">
        <v>425</v>
      </c>
      <c r="K630" s="241">
        <v>0.33</v>
      </c>
      <c r="L630" s="227"/>
      <c r="M630" s="325">
        <v>2022</v>
      </c>
      <c r="N630" s="332">
        <v>5</v>
      </c>
      <c r="O630" s="333">
        <v>0.33</v>
      </c>
      <c r="P630" s="328">
        <f t="shared" si="36"/>
        <v>2</v>
      </c>
      <c r="Q630" s="329">
        <v>5</v>
      </c>
      <c r="R630" s="330">
        <f t="shared" si="37"/>
        <v>2.5</v>
      </c>
      <c r="S630" s="330">
        <f t="shared" si="38"/>
        <v>1</v>
      </c>
      <c r="T630" s="331">
        <f t="shared" si="39"/>
        <v>1</v>
      </c>
      <c r="U630" s="163" t="s">
        <v>2083</v>
      </c>
    </row>
    <row r="631" spans="1:21" ht="102" x14ac:dyDescent="0.2">
      <c r="A631" s="227" t="s">
        <v>118</v>
      </c>
      <c r="B631" s="227" t="s">
        <v>1129</v>
      </c>
      <c r="C631" s="227" t="s">
        <v>662</v>
      </c>
      <c r="D631" s="227" t="s">
        <v>334</v>
      </c>
      <c r="E631" s="227" t="s">
        <v>180</v>
      </c>
      <c r="F631" s="227" t="s">
        <v>527</v>
      </c>
      <c r="G631" s="227" t="s">
        <v>1889</v>
      </c>
      <c r="H631" s="227" t="s">
        <v>1915</v>
      </c>
      <c r="I631" s="227" t="s">
        <v>367</v>
      </c>
      <c r="J631" s="227" t="s">
        <v>425</v>
      </c>
      <c r="K631" s="241">
        <v>0.33</v>
      </c>
      <c r="L631" s="227"/>
      <c r="M631" s="325">
        <v>2022</v>
      </c>
      <c r="N631" s="332">
        <v>5</v>
      </c>
      <c r="O631" s="333">
        <v>0</v>
      </c>
      <c r="P631" s="328">
        <f t="shared" si="36"/>
        <v>0</v>
      </c>
      <c r="Q631" s="329"/>
      <c r="R631" s="330" t="e">
        <f t="shared" si="37"/>
        <v>#DIV/0!</v>
      </c>
      <c r="S631" s="330">
        <f t="shared" si="38"/>
        <v>0</v>
      </c>
      <c r="T631" s="331">
        <f t="shared" si="39"/>
        <v>0</v>
      </c>
      <c r="U631" s="178" t="s">
        <v>2084</v>
      </c>
    </row>
    <row r="632" spans="1:21" ht="114.75" x14ac:dyDescent="0.2">
      <c r="A632" s="227" t="s">
        <v>118</v>
      </c>
      <c r="B632" s="227" t="s">
        <v>1129</v>
      </c>
      <c r="C632" s="227" t="s">
        <v>662</v>
      </c>
      <c r="D632" s="227" t="s">
        <v>334</v>
      </c>
      <c r="E632" s="227" t="s">
        <v>180</v>
      </c>
      <c r="F632" s="227" t="s">
        <v>527</v>
      </c>
      <c r="G632" s="227" t="s">
        <v>1889</v>
      </c>
      <c r="H632" s="227" t="s">
        <v>557</v>
      </c>
      <c r="I632" s="227" t="s">
        <v>369</v>
      </c>
      <c r="J632" s="227" t="s">
        <v>425</v>
      </c>
      <c r="K632" s="241">
        <v>0.33</v>
      </c>
      <c r="L632" s="227"/>
      <c r="M632" s="325">
        <v>2022</v>
      </c>
      <c r="N632" s="332">
        <v>5</v>
      </c>
      <c r="O632" s="333">
        <v>0.33</v>
      </c>
      <c r="P632" s="328">
        <f t="shared" si="36"/>
        <v>2</v>
      </c>
      <c r="Q632" s="329">
        <v>5</v>
      </c>
      <c r="R632" s="330">
        <f t="shared" si="37"/>
        <v>2.5</v>
      </c>
      <c r="S632" s="330">
        <f t="shared" si="38"/>
        <v>1</v>
      </c>
      <c r="T632" s="331">
        <f t="shared" si="39"/>
        <v>1</v>
      </c>
      <c r="U632" s="110" t="s">
        <v>2091</v>
      </c>
    </row>
    <row r="633" spans="1:21" ht="127.5" x14ac:dyDescent="0.2">
      <c r="A633" s="227" t="s">
        <v>118</v>
      </c>
      <c r="B633" s="227" t="s">
        <v>1129</v>
      </c>
      <c r="C633" s="227" t="s">
        <v>662</v>
      </c>
      <c r="D633" s="227" t="s">
        <v>334</v>
      </c>
      <c r="E633" s="227" t="s">
        <v>180</v>
      </c>
      <c r="F633" s="227" t="s">
        <v>527</v>
      </c>
      <c r="G633" s="227" t="s">
        <v>1890</v>
      </c>
      <c r="H633" s="227" t="s">
        <v>526</v>
      </c>
      <c r="I633" s="227" t="s">
        <v>367</v>
      </c>
      <c r="J633" s="227" t="s">
        <v>425</v>
      </c>
      <c r="K633" s="241">
        <v>0.05</v>
      </c>
      <c r="L633" s="227"/>
      <c r="M633" s="325">
        <v>2022</v>
      </c>
      <c r="N633" s="332">
        <v>531</v>
      </c>
      <c r="O633" s="333">
        <v>0.05</v>
      </c>
      <c r="P633" s="328">
        <f t="shared" si="36"/>
        <v>27</v>
      </c>
      <c r="Q633" s="329">
        <v>284</v>
      </c>
      <c r="R633" s="330">
        <f t="shared" si="37"/>
        <v>10.518518518518519</v>
      </c>
      <c r="S633" s="330">
        <f t="shared" si="38"/>
        <v>0.53483992467043318</v>
      </c>
      <c r="T633" s="331">
        <f t="shared" si="39"/>
        <v>1</v>
      </c>
      <c r="U633" s="163" t="s">
        <v>2083</v>
      </c>
    </row>
    <row r="634" spans="1:21" ht="102" x14ac:dyDescent="0.2">
      <c r="A634" s="227" t="s">
        <v>118</v>
      </c>
      <c r="B634" s="227" t="s">
        <v>1129</v>
      </c>
      <c r="C634" s="227" t="s">
        <v>662</v>
      </c>
      <c r="D634" s="227" t="s">
        <v>334</v>
      </c>
      <c r="E634" s="227" t="s">
        <v>180</v>
      </c>
      <c r="F634" s="227" t="s">
        <v>527</v>
      </c>
      <c r="G634" s="227" t="s">
        <v>1890</v>
      </c>
      <c r="H634" s="227" t="s">
        <v>506</v>
      </c>
      <c r="I634" s="227" t="s">
        <v>1332</v>
      </c>
      <c r="J634" s="227" t="s">
        <v>421</v>
      </c>
      <c r="K634" s="241">
        <v>1</v>
      </c>
      <c r="L634" s="227"/>
      <c r="M634" s="325">
        <v>2022</v>
      </c>
      <c r="N634" s="332">
        <v>531</v>
      </c>
      <c r="O634" s="333">
        <v>1</v>
      </c>
      <c r="P634" s="328">
        <f t="shared" si="36"/>
        <v>531</v>
      </c>
      <c r="Q634" s="329">
        <v>531</v>
      </c>
      <c r="R634" s="330">
        <f t="shared" si="37"/>
        <v>1</v>
      </c>
      <c r="S634" s="330">
        <f t="shared" si="38"/>
        <v>1</v>
      </c>
      <c r="T634" s="331">
        <f t="shared" si="39"/>
        <v>1</v>
      </c>
      <c r="U634" s="110"/>
    </row>
    <row r="635" spans="1:21" ht="127.5" x14ac:dyDescent="0.2">
      <c r="A635" s="227" t="s">
        <v>118</v>
      </c>
      <c r="B635" s="227" t="s">
        <v>1129</v>
      </c>
      <c r="C635" s="227" t="s">
        <v>662</v>
      </c>
      <c r="D635" s="227" t="s">
        <v>334</v>
      </c>
      <c r="E635" s="227" t="s">
        <v>180</v>
      </c>
      <c r="F635" s="227" t="s">
        <v>560</v>
      </c>
      <c r="G635" s="227" t="s">
        <v>1890</v>
      </c>
      <c r="H635" s="227" t="s">
        <v>559</v>
      </c>
      <c r="I635" s="227" t="s">
        <v>369</v>
      </c>
      <c r="J635" s="227" t="s">
        <v>425</v>
      </c>
      <c r="K635" s="241">
        <v>0.05</v>
      </c>
      <c r="L635" s="227"/>
      <c r="M635" s="325">
        <v>2022</v>
      </c>
      <c r="N635" s="332">
        <v>531</v>
      </c>
      <c r="O635" s="333">
        <v>0.05</v>
      </c>
      <c r="P635" s="328">
        <f t="shared" si="36"/>
        <v>27</v>
      </c>
      <c r="Q635" s="329">
        <v>284</v>
      </c>
      <c r="R635" s="330">
        <f t="shared" si="37"/>
        <v>10.518518518518519</v>
      </c>
      <c r="S635" s="330">
        <f t="shared" si="38"/>
        <v>0.53483992467043318</v>
      </c>
      <c r="T635" s="331">
        <f t="shared" si="39"/>
        <v>1</v>
      </c>
      <c r="U635" s="110" t="s">
        <v>2087</v>
      </c>
    </row>
    <row r="636" spans="1:21" ht="127.5" x14ac:dyDescent="0.2">
      <c r="A636" s="227" t="s">
        <v>118</v>
      </c>
      <c r="B636" s="227" t="s">
        <v>1129</v>
      </c>
      <c r="C636" s="227" t="s">
        <v>662</v>
      </c>
      <c r="D636" s="227" t="s">
        <v>334</v>
      </c>
      <c r="E636" s="227" t="s">
        <v>180</v>
      </c>
      <c r="F636" s="227" t="s">
        <v>560</v>
      </c>
      <c r="G636" s="227" t="s">
        <v>1890</v>
      </c>
      <c r="H636" s="227" t="s">
        <v>561</v>
      </c>
      <c r="I636" s="227" t="s">
        <v>369</v>
      </c>
      <c r="J636" s="227" t="s">
        <v>425</v>
      </c>
      <c r="K636" s="241">
        <v>0.05</v>
      </c>
      <c r="L636" s="227"/>
      <c r="M636" s="325">
        <v>2022</v>
      </c>
      <c r="N636" s="332">
        <v>531</v>
      </c>
      <c r="O636" s="333">
        <v>0.05</v>
      </c>
      <c r="P636" s="328">
        <f t="shared" si="36"/>
        <v>27</v>
      </c>
      <c r="Q636" s="329">
        <v>284</v>
      </c>
      <c r="R636" s="330">
        <f t="shared" si="37"/>
        <v>10.518518518518519</v>
      </c>
      <c r="S636" s="330">
        <f t="shared" si="38"/>
        <v>0.53483992467043318</v>
      </c>
      <c r="T636" s="331">
        <f t="shared" si="39"/>
        <v>1</v>
      </c>
      <c r="U636" s="110" t="s">
        <v>2087</v>
      </c>
    </row>
    <row r="637" spans="1:21" ht="127.5" x14ac:dyDescent="0.2">
      <c r="A637" s="227" t="s">
        <v>118</v>
      </c>
      <c r="B637" s="227" t="s">
        <v>1129</v>
      </c>
      <c r="C637" s="227" t="s">
        <v>662</v>
      </c>
      <c r="D637" s="227" t="s">
        <v>334</v>
      </c>
      <c r="E637" s="227" t="s">
        <v>180</v>
      </c>
      <c r="F637" s="227" t="s">
        <v>560</v>
      </c>
      <c r="G637" s="227" t="s">
        <v>1890</v>
      </c>
      <c r="H637" s="227" t="s">
        <v>562</v>
      </c>
      <c r="I637" s="227" t="s">
        <v>369</v>
      </c>
      <c r="J637" s="227" t="s">
        <v>425</v>
      </c>
      <c r="K637" s="241">
        <v>0.05</v>
      </c>
      <c r="L637" s="227"/>
      <c r="M637" s="325">
        <v>2022</v>
      </c>
      <c r="N637" s="332">
        <v>531</v>
      </c>
      <c r="O637" s="333">
        <v>0.05</v>
      </c>
      <c r="P637" s="328">
        <f t="shared" si="36"/>
        <v>27</v>
      </c>
      <c r="Q637" s="329">
        <v>284</v>
      </c>
      <c r="R637" s="330">
        <f t="shared" si="37"/>
        <v>10.518518518518519</v>
      </c>
      <c r="S637" s="330">
        <f t="shared" si="38"/>
        <v>0.53483992467043318</v>
      </c>
      <c r="T637" s="331">
        <f t="shared" si="39"/>
        <v>1</v>
      </c>
      <c r="U637" s="110" t="s">
        <v>2087</v>
      </c>
    </row>
    <row r="638" spans="1:21" ht="127.5" x14ac:dyDescent="0.2">
      <c r="A638" s="227" t="s">
        <v>118</v>
      </c>
      <c r="B638" s="227" t="s">
        <v>1129</v>
      </c>
      <c r="C638" s="227" t="s">
        <v>662</v>
      </c>
      <c r="D638" s="227" t="s">
        <v>334</v>
      </c>
      <c r="E638" s="227" t="s">
        <v>180</v>
      </c>
      <c r="F638" s="227" t="s">
        <v>560</v>
      </c>
      <c r="G638" s="227" t="s">
        <v>1890</v>
      </c>
      <c r="H638" s="227" t="s">
        <v>563</v>
      </c>
      <c r="I638" s="227" t="s">
        <v>369</v>
      </c>
      <c r="J638" s="227" t="s">
        <v>425</v>
      </c>
      <c r="K638" s="241">
        <v>0.05</v>
      </c>
      <c r="L638" s="227"/>
      <c r="M638" s="325">
        <v>2022</v>
      </c>
      <c r="N638" s="332">
        <v>531</v>
      </c>
      <c r="O638" s="333">
        <v>0.05</v>
      </c>
      <c r="P638" s="328">
        <f t="shared" si="36"/>
        <v>27</v>
      </c>
      <c r="Q638" s="329">
        <v>284</v>
      </c>
      <c r="R638" s="330">
        <f t="shared" si="37"/>
        <v>10.518518518518519</v>
      </c>
      <c r="S638" s="330">
        <f t="shared" si="38"/>
        <v>0.53483992467043318</v>
      </c>
      <c r="T638" s="331">
        <f t="shared" si="39"/>
        <v>1</v>
      </c>
      <c r="U638" s="110" t="s">
        <v>2087</v>
      </c>
    </row>
    <row r="639" spans="1:21" ht="127.5" x14ac:dyDescent="0.2">
      <c r="A639" s="227" t="s">
        <v>118</v>
      </c>
      <c r="B639" s="227" t="s">
        <v>1129</v>
      </c>
      <c r="C639" s="227" t="s">
        <v>662</v>
      </c>
      <c r="D639" s="227" t="s">
        <v>334</v>
      </c>
      <c r="E639" s="227" t="s">
        <v>180</v>
      </c>
      <c r="F639" s="227" t="s">
        <v>560</v>
      </c>
      <c r="G639" s="227" t="s">
        <v>1890</v>
      </c>
      <c r="H639" s="227" t="s">
        <v>564</v>
      </c>
      <c r="I639" s="227" t="s">
        <v>369</v>
      </c>
      <c r="J639" s="227" t="s">
        <v>425</v>
      </c>
      <c r="K639" s="241">
        <v>0.05</v>
      </c>
      <c r="L639" s="227"/>
      <c r="M639" s="325">
        <v>2022</v>
      </c>
      <c r="N639" s="332">
        <v>531</v>
      </c>
      <c r="O639" s="333">
        <v>0.05</v>
      </c>
      <c r="P639" s="328">
        <f t="shared" si="36"/>
        <v>27</v>
      </c>
      <c r="Q639" s="329">
        <v>284</v>
      </c>
      <c r="R639" s="330">
        <f t="shared" si="37"/>
        <v>10.518518518518519</v>
      </c>
      <c r="S639" s="330">
        <f t="shared" si="38"/>
        <v>0.53483992467043318</v>
      </c>
      <c r="T639" s="331">
        <f t="shared" si="39"/>
        <v>1</v>
      </c>
      <c r="U639" s="110" t="s">
        <v>2087</v>
      </c>
    </row>
    <row r="640" spans="1:21" ht="127.5" x14ac:dyDescent="0.2">
      <c r="A640" s="227" t="s">
        <v>118</v>
      </c>
      <c r="B640" s="227" t="s">
        <v>1129</v>
      </c>
      <c r="C640" s="227" t="s">
        <v>662</v>
      </c>
      <c r="D640" s="227" t="s">
        <v>334</v>
      </c>
      <c r="E640" s="227" t="s">
        <v>180</v>
      </c>
      <c r="F640" s="227" t="s">
        <v>527</v>
      </c>
      <c r="G640" s="227" t="s">
        <v>1890</v>
      </c>
      <c r="H640" s="227" t="s">
        <v>530</v>
      </c>
      <c r="I640" s="227" t="s">
        <v>369</v>
      </c>
      <c r="J640" s="227" t="s">
        <v>425</v>
      </c>
      <c r="K640" s="241">
        <v>0.05</v>
      </c>
      <c r="L640" s="227"/>
      <c r="M640" s="325">
        <v>2022</v>
      </c>
      <c r="N640" s="332">
        <v>531</v>
      </c>
      <c r="O640" s="333">
        <v>0.05</v>
      </c>
      <c r="P640" s="328">
        <f t="shared" si="36"/>
        <v>27</v>
      </c>
      <c r="Q640" s="329">
        <v>284</v>
      </c>
      <c r="R640" s="330">
        <f t="shared" si="37"/>
        <v>10.518518518518519</v>
      </c>
      <c r="S640" s="330">
        <f t="shared" si="38"/>
        <v>0.53483992467043318</v>
      </c>
      <c r="T640" s="331">
        <f t="shared" si="39"/>
        <v>1</v>
      </c>
      <c r="U640" s="110" t="s">
        <v>2087</v>
      </c>
    </row>
    <row r="641" spans="1:21" ht="127.5" x14ac:dyDescent="0.2">
      <c r="A641" s="227" t="s">
        <v>118</v>
      </c>
      <c r="B641" s="227" t="s">
        <v>1129</v>
      </c>
      <c r="C641" s="227" t="s">
        <v>662</v>
      </c>
      <c r="D641" s="227" t="s">
        <v>334</v>
      </c>
      <c r="E641" s="227" t="s">
        <v>180</v>
      </c>
      <c r="F641" s="227" t="s">
        <v>527</v>
      </c>
      <c r="G641" s="227" t="s">
        <v>1890</v>
      </c>
      <c r="H641" s="227" t="s">
        <v>531</v>
      </c>
      <c r="I641" s="227" t="s">
        <v>369</v>
      </c>
      <c r="J641" s="227" t="s">
        <v>425</v>
      </c>
      <c r="K641" s="241">
        <v>0.05</v>
      </c>
      <c r="L641" s="227"/>
      <c r="M641" s="325">
        <v>2022</v>
      </c>
      <c r="N641" s="332">
        <v>531</v>
      </c>
      <c r="O641" s="333">
        <v>0.05</v>
      </c>
      <c r="P641" s="328">
        <f t="shared" si="36"/>
        <v>27</v>
      </c>
      <c r="Q641" s="329">
        <v>284</v>
      </c>
      <c r="R641" s="330">
        <f t="shared" si="37"/>
        <v>10.518518518518519</v>
      </c>
      <c r="S641" s="330">
        <f t="shared" si="38"/>
        <v>0.53483992467043318</v>
      </c>
      <c r="T641" s="331">
        <f t="shared" si="39"/>
        <v>1</v>
      </c>
      <c r="U641" s="110" t="s">
        <v>2087</v>
      </c>
    </row>
    <row r="642" spans="1:21" ht="127.5" x14ac:dyDescent="0.2">
      <c r="A642" s="227" t="s">
        <v>118</v>
      </c>
      <c r="B642" s="227" t="s">
        <v>1129</v>
      </c>
      <c r="C642" s="227" t="s">
        <v>662</v>
      </c>
      <c r="D642" s="227" t="s">
        <v>334</v>
      </c>
      <c r="E642" s="227" t="s">
        <v>180</v>
      </c>
      <c r="F642" s="227" t="s">
        <v>560</v>
      </c>
      <c r="G642" s="227" t="s">
        <v>1890</v>
      </c>
      <c r="H642" s="227" t="s">
        <v>565</v>
      </c>
      <c r="I642" s="227" t="s">
        <v>369</v>
      </c>
      <c r="J642" s="227" t="s">
        <v>425</v>
      </c>
      <c r="K642" s="241">
        <v>0.05</v>
      </c>
      <c r="L642" s="227"/>
      <c r="M642" s="325">
        <v>2022</v>
      </c>
      <c r="N642" s="332">
        <v>531</v>
      </c>
      <c r="O642" s="333">
        <v>0.05</v>
      </c>
      <c r="P642" s="328">
        <f t="shared" si="36"/>
        <v>27</v>
      </c>
      <c r="Q642" s="329">
        <v>284</v>
      </c>
      <c r="R642" s="330">
        <f t="shared" si="37"/>
        <v>10.518518518518519</v>
      </c>
      <c r="S642" s="330">
        <f t="shared" si="38"/>
        <v>0.53483992467043318</v>
      </c>
      <c r="T642" s="331">
        <f t="shared" si="39"/>
        <v>1</v>
      </c>
      <c r="U642" s="110" t="s">
        <v>2087</v>
      </c>
    </row>
    <row r="643" spans="1:21" ht="127.5" x14ac:dyDescent="0.2">
      <c r="A643" s="227" t="s">
        <v>118</v>
      </c>
      <c r="B643" s="227" t="s">
        <v>1129</v>
      </c>
      <c r="C643" s="227" t="s">
        <v>662</v>
      </c>
      <c r="D643" s="227" t="s">
        <v>334</v>
      </c>
      <c r="E643" s="227" t="s">
        <v>180</v>
      </c>
      <c r="F643" s="227" t="s">
        <v>527</v>
      </c>
      <c r="G643" s="227" t="s">
        <v>1890</v>
      </c>
      <c r="H643" s="227" t="s">
        <v>532</v>
      </c>
      <c r="I643" s="227" t="s">
        <v>369</v>
      </c>
      <c r="J643" s="227" t="s">
        <v>425</v>
      </c>
      <c r="K643" s="241">
        <v>0.05</v>
      </c>
      <c r="L643" s="227"/>
      <c r="M643" s="325">
        <v>2022</v>
      </c>
      <c r="N643" s="332">
        <v>531</v>
      </c>
      <c r="O643" s="333">
        <v>0.05</v>
      </c>
      <c r="P643" s="328">
        <f t="shared" si="36"/>
        <v>27</v>
      </c>
      <c r="Q643" s="329">
        <v>284</v>
      </c>
      <c r="R643" s="330">
        <f t="shared" si="37"/>
        <v>10.518518518518519</v>
      </c>
      <c r="S643" s="330">
        <f t="shared" si="38"/>
        <v>0.53483992467043318</v>
      </c>
      <c r="T643" s="331">
        <f t="shared" si="39"/>
        <v>1</v>
      </c>
      <c r="U643" s="110" t="s">
        <v>2087</v>
      </c>
    </row>
    <row r="644" spans="1:21" ht="127.5" x14ac:dyDescent="0.2">
      <c r="A644" s="227" t="s">
        <v>118</v>
      </c>
      <c r="B644" s="227" t="s">
        <v>1129</v>
      </c>
      <c r="C644" s="227" t="s">
        <v>662</v>
      </c>
      <c r="D644" s="227" t="s">
        <v>334</v>
      </c>
      <c r="E644" s="227" t="s">
        <v>180</v>
      </c>
      <c r="F644" s="227" t="s">
        <v>527</v>
      </c>
      <c r="G644" s="227" t="s">
        <v>1890</v>
      </c>
      <c r="H644" s="227" t="s">
        <v>533</v>
      </c>
      <c r="I644" s="227" t="s">
        <v>369</v>
      </c>
      <c r="J644" s="227" t="s">
        <v>425</v>
      </c>
      <c r="K644" s="241">
        <v>0.05</v>
      </c>
      <c r="L644" s="227"/>
      <c r="M644" s="325">
        <v>2022</v>
      </c>
      <c r="N644" s="332">
        <v>531</v>
      </c>
      <c r="O644" s="333">
        <v>0.05</v>
      </c>
      <c r="P644" s="328">
        <f t="shared" si="36"/>
        <v>27</v>
      </c>
      <c r="Q644" s="329">
        <v>284</v>
      </c>
      <c r="R644" s="330">
        <f t="shared" si="37"/>
        <v>10.518518518518519</v>
      </c>
      <c r="S644" s="330">
        <f t="shared" si="38"/>
        <v>0.53483992467043318</v>
      </c>
      <c r="T644" s="331">
        <f t="shared" si="39"/>
        <v>1</v>
      </c>
      <c r="U644" s="110" t="s">
        <v>2087</v>
      </c>
    </row>
    <row r="645" spans="1:21" ht="102" x14ac:dyDescent="0.2">
      <c r="A645" s="227" t="s">
        <v>118</v>
      </c>
      <c r="B645" s="227" t="s">
        <v>1129</v>
      </c>
      <c r="C645" s="227" t="s">
        <v>662</v>
      </c>
      <c r="D645" s="227" t="s">
        <v>334</v>
      </c>
      <c r="E645" s="227" t="s">
        <v>180</v>
      </c>
      <c r="F645" s="227" t="s">
        <v>527</v>
      </c>
      <c r="G645" s="227" t="s">
        <v>1890</v>
      </c>
      <c r="H645" s="227" t="s">
        <v>534</v>
      </c>
      <c r="I645" s="227" t="s">
        <v>1911</v>
      </c>
      <c r="J645" s="227" t="s">
        <v>421</v>
      </c>
      <c r="K645" s="241">
        <v>1</v>
      </c>
      <c r="L645" s="227"/>
      <c r="M645" s="325">
        <v>2022</v>
      </c>
      <c r="N645" s="332">
        <v>531</v>
      </c>
      <c r="O645" s="333">
        <v>1</v>
      </c>
      <c r="P645" s="328">
        <f t="shared" ref="P645:P708" si="40">ROUNDUP(N645*O645,0)</f>
        <v>531</v>
      </c>
      <c r="Q645" s="329">
        <v>531</v>
      </c>
      <c r="R645" s="330">
        <f t="shared" ref="R645:R708" si="41">Q645/P645</f>
        <v>1</v>
      </c>
      <c r="S645" s="330">
        <f t="shared" ref="S645:S708" si="42">Q645/N645</f>
        <v>1</v>
      </c>
      <c r="T645" s="331">
        <f t="shared" ref="T645:T708" si="43">O645/K645</f>
        <v>1</v>
      </c>
      <c r="U645" s="110"/>
    </row>
    <row r="646" spans="1:21" ht="102" x14ac:dyDescent="0.2">
      <c r="A646" s="227" t="s">
        <v>118</v>
      </c>
      <c r="B646" s="227" t="s">
        <v>1129</v>
      </c>
      <c r="C646" s="227" t="s">
        <v>662</v>
      </c>
      <c r="D646" s="227" t="s">
        <v>334</v>
      </c>
      <c r="E646" s="227" t="s">
        <v>180</v>
      </c>
      <c r="F646" s="227" t="s">
        <v>527</v>
      </c>
      <c r="G646" s="227" t="s">
        <v>1890</v>
      </c>
      <c r="H646" s="227" t="s">
        <v>535</v>
      </c>
      <c r="I646" s="227" t="s">
        <v>369</v>
      </c>
      <c r="J646" s="227" t="s">
        <v>425</v>
      </c>
      <c r="K646" s="241">
        <v>0</v>
      </c>
      <c r="L646" s="227" t="s">
        <v>1912</v>
      </c>
      <c r="M646" s="325">
        <v>2022</v>
      </c>
      <c r="N646" s="332">
        <v>531</v>
      </c>
      <c r="O646" s="333">
        <v>0</v>
      </c>
      <c r="P646" s="328">
        <f t="shared" si="40"/>
        <v>0</v>
      </c>
      <c r="Q646" s="329"/>
      <c r="R646" s="330" t="e">
        <f t="shared" si="41"/>
        <v>#DIV/0!</v>
      </c>
      <c r="S646" s="330">
        <f t="shared" si="42"/>
        <v>0</v>
      </c>
      <c r="T646" s="331" t="e">
        <f t="shared" si="43"/>
        <v>#DIV/0!</v>
      </c>
      <c r="U646" s="178" t="s">
        <v>2084</v>
      </c>
    </row>
    <row r="647" spans="1:21" ht="127.5" x14ac:dyDescent="0.2">
      <c r="A647" s="227" t="s">
        <v>118</v>
      </c>
      <c r="B647" s="227" t="s">
        <v>1129</v>
      </c>
      <c r="C647" s="227" t="s">
        <v>662</v>
      </c>
      <c r="D647" s="227" t="s">
        <v>334</v>
      </c>
      <c r="E647" s="227" t="s">
        <v>180</v>
      </c>
      <c r="F647" s="227" t="s">
        <v>527</v>
      </c>
      <c r="G647" s="227" t="s">
        <v>1890</v>
      </c>
      <c r="H647" s="227" t="s">
        <v>536</v>
      </c>
      <c r="I647" s="227" t="s">
        <v>367</v>
      </c>
      <c r="J647" s="227" t="s">
        <v>425</v>
      </c>
      <c r="K647" s="241">
        <v>0.05</v>
      </c>
      <c r="L647" s="227"/>
      <c r="M647" s="325">
        <v>2022</v>
      </c>
      <c r="N647" s="332">
        <v>531</v>
      </c>
      <c r="O647" s="333">
        <v>0.05</v>
      </c>
      <c r="P647" s="328">
        <f t="shared" si="40"/>
        <v>27</v>
      </c>
      <c r="Q647" s="329">
        <v>284</v>
      </c>
      <c r="R647" s="330">
        <f t="shared" si="41"/>
        <v>10.518518518518519</v>
      </c>
      <c r="S647" s="330">
        <f t="shared" si="42"/>
        <v>0.53483992467043318</v>
      </c>
      <c r="T647" s="331">
        <f t="shared" si="43"/>
        <v>1</v>
      </c>
      <c r="U647" s="163" t="s">
        <v>2083</v>
      </c>
    </row>
    <row r="648" spans="1:21" ht="102" x14ac:dyDescent="0.2">
      <c r="A648" s="227" t="s">
        <v>118</v>
      </c>
      <c r="B648" s="227" t="s">
        <v>1129</v>
      </c>
      <c r="C648" s="227" t="s">
        <v>662</v>
      </c>
      <c r="D648" s="227" t="s">
        <v>334</v>
      </c>
      <c r="E648" s="227" t="s">
        <v>180</v>
      </c>
      <c r="F648" s="227" t="s">
        <v>527</v>
      </c>
      <c r="G648" s="227" t="s">
        <v>1890</v>
      </c>
      <c r="H648" s="227" t="s">
        <v>537</v>
      </c>
      <c r="I648" s="227" t="s">
        <v>369</v>
      </c>
      <c r="J648" s="227" t="s">
        <v>425</v>
      </c>
      <c r="K648" s="241">
        <v>0</v>
      </c>
      <c r="L648" s="227" t="s">
        <v>1912</v>
      </c>
      <c r="M648" s="325">
        <v>2022</v>
      </c>
      <c r="N648" s="332">
        <v>531</v>
      </c>
      <c r="O648" s="333"/>
      <c r="P648" s="328">
        <f t="shared" si="40"/>
        <v>0</v>
      </c>
      <c r="Q648" s="329"/>
      <c r="R648" s="330" t="e">
        <f t="shared" si="41"/>
        <v>#DIV/0!</v>
      </c>
      <c r="S648" s="330">
        <f t="shared" si="42"/>
        <v>0</v>
      </c>
      <c r="T648" s="331" t="e">
        <f t="shared" si="43"/>
        <v>#DIV/0!</v>
      </c>
      <c r="U648" s="178" t="s">
        <v>2084</v>
      </c>
    </row>
    <row r="649" spans="1:21" ht="102" x14ac:dyDescent="0.2">
      <c r="A649" s="227" t="s">
        <v>118</v>
      </c>
      <c r="B649" s="227" t="s">
        <v>1129</v>
      </c>
      <c r="C649" s="227" t="s">
        <v>662</v>
      </c>
      <c r="D649" s="227" t="s">
        <v>334</v>
      </c>
      <c r="E649" s="227" t="s">
        <v>180</v>
      </c>
      <c r="F649" s="227" t="s">
        <v>527</v>
      </c>
      <c r="G649" s="227" t="s">
        <v>1890</v>
      </c>
      <c r="H649" s="227" t="s">
        <v>538</v>
      </c>
      <c r="I649" s="227" t="s">
        <v>230</v>
      </c>
      <c r="J649" s="227" t="s">
        <v>421</v>
      </c>
      <c r="K649" s="241">
        <v>1</v>
      </c>
      <c r="L649" s="227" t="s">
        <v>1913</v>
      </c>
      <c r="M649" s="325">
        <v>2022</v>
      </c>
      <c r="N649" s="332">
        <v>531</v>
      </c>
      <c r="O649" s="333">
        <v>1</v>
      </c>
      <c r="P649" s="328">
        <f t="shared" si="40"/>
        <v>531</v>
      </c>
      <c r="Q649" s="329">
        <v>531</v>
      </c>
      <c r="R649" s="330">
        <f t="shared" si="41"/>
        <v>1</v>
      </c>
      <c r="S649" s="330">
        <f t="shared" si="42"/>
        <v>1</v>
      </c>
      <c r="T649" s="331">
        <f t="shared" si="43"/>
        <v>1</v>
      </c>
      <c r="U649" s="110"/>
    </row>
    <row r="650" spans="1:21" ht="102" x14ac:dyDescent="0.2">
      <c r="A650" s="227" t="s">
        <v>118</v>
      </c>
      <c r="B650" s="227" t="s">
        <v>1129</v>
      </c>
      <c r="C650" s="227" t="s">
        <v>662</v>
      </c>
      <c r="D650" s="227" t="s">
        <v>334</v>
      </c>
      <c r="E650" s="227" t="s">
        <v>180</v>
      </c>
      <c r="F650" s="227" t="s">
        <v>527</v>
      </c>
      <c r="G650" s="227" t="s">
        <v>1890</v>
      </c>
      <c r="H650" s="227" t="s">
        <v>539</v>
      </c>
      <c r="I650" s="227" t="s">
        <v>230</v>
      </c>
      <c r="J650" s="227" t="s">
        <v>421</v>
      </c>
      <c r="K650" s="241">
        <v>1</v>
      </c>
      <c r="L650" s="227" t="s">
        <v>1913</v>
      </c>
      <c r="M650" s="325">
        <v>2022</v>
      </c>
      <c r="N650" s="332">
        <v>531</v>
      </c>
      <c r="O650" s="333">
        <v>1</v>
      </c>
      <c r="P650" s="328">
        <f t="shared" si="40"/>
        <v>531</v>
      </c>
      <c r="Q650" s="329">
        <v>531</v>
      </c>
      <c r="R650" s="330">
        <f t="shared" si="41"/>
        <v>1</v>
      </c>
      <c r="S650" s="330">
        <f t="shared" si="42"/>
        <v>1</v>
      </c>
      <c r="T650" s="331">
        <f t="shared" si="43"/>
        <v>1</v>
      </c>
      <c r="U650" s="110"/>
    </row>
    <row r="651" spans="1:21" ht="102" x14ac:dyDescent="0.2">
      <c r="A651" s="227" t="s">
        <v>118</v>
      </c>
      <c r="B651" s="227" t="s">
        <v>1129</v>
      </c>
      <c r="C651" s="227" t="s">
        <v>662</v>
      </c>
      <c r="D651" s="227" t="s">
        <v>334</v>
      </c>
      <c r="E651" s="227" t="s">
        <v>180</v>
      </c>
      <c r="F651" s="227" t="s">
        <v>527</v>
      </c>
      <c r="G651" s="227" t="s">
        <v>1890</v>
      </c>
      <c r="H651" s="227" t="s">
        <v>540</v>
      </c>
      <c r="I651" s="227" t="s">
        <v>230</v>
      </c>
      <c r="J651" s="227" t="s">
        <v>421</v>
      </c>
      <c r="K651" s="241">
        <v>1</v>
      </c>
      <c r="L651" s="227" t="s">
        <v>1913</v>
      </c>
      <c r="M651" s="325">
        <v>2022</v>
      </c>
      <c r="N651" s="332">
        <v>531</v>
      </c>
      <c r="O651" s="333">
        <v>1</v>
      </c>
      <c r="P651" s="328">
        <f t="shared" si="40"/>
        <v>531</v>
      </c>
      <c r="Q651" s="329">
        <v>531</v>
      </c>
      <c r="R651" s="330">
        <f t="shared" si="41"/>
        <v>1</v>
      </c>
      <c r="S651" s="330">
        <f t="shared" si="42"/>
        <v>1</v>
      </c>
      <c r="T651" s="331">
        <f t="shared" si="43"/>
        <v>1</v>
      </c>
      <c r="U651" s="110"/>
    </row>
    <row r="652" spans="1:21" ht="102" x14ac:dyDescent="0.2">
      <c r="A652" s="227" t="s">
        <v>118</v>
      </c>
      <c r="B652" s="227" t="s">
        <v>1129</v>
      </c>
      <c r="C652" s="227" t="s">
        <v>662</v>
      </c>
      <c r="D652" s="227" t="s">
        <v>334</v>
      </c>
      <c r="E652" s="227" t="s">
        <v>180</v>
      </c>
      <c r="F652" s="227" t="s">
        <v>527</v>
      </c>
      <c r="G652" s="227" t="s">
        <v>1890</v>
      </c>
      <c r="H652" s="227" t="s">
        <v>501</v>
      </c>
      <c r="I652" s="227" t="s">
        <v>230</v>
      </c>
      <c r="J652" s="227" t="s">
        <v>421</v>
      </c>
      <c r="K652" s="241">
        <v>1</v>
      </c>
      <c r="L652" s="227" t="s">
        <v>1913</v>
      </c>
      <c r="M652" s="325">
        <v>2022</v>
      </c>
      <c r="N652" s="332">
        <v>531</v>
      </c>
      <c r="O652" s="333">
        <v>1</v>
      </c>
      <c r="P652" s="328">
        <f t="shared" si="40"/>
        <v>531</v>
      </c>
      <c r="Q652" s="329">
        <v>531</v>
      </c>
      <c r="R652" s="330">
        <f t="shared" si="41"/>
        <v>1</v>
      </c>
      <c r="S652" s="330">
        <f t="shared" si="42"/>
        <v>1</v>
      </c>
      <c r="T652" s="331">
        <f t="shared" si="43"/>
        <v>1</v>
      </c>
      <c r="U652" s="110"/>
    </row>
    <row r="653" spans="1:21" ht="102" x14ac:dyDescent="0.2">
      <c r="A653" s="227" t="s">
        <v>118</v>
      </c>
      <c r="B653" s="227" t="s">
        <v>1129</v>
      </c>
      <c r="C653" s="227" t="s">
        <v>662</v>
      </c>
      <c r="D653" s="227" t="s">
        <v>334</v>
      </c>
      <c r="E653" s="227" t="s">
        <v>180</v>
      </c>
      <c r="F653" s="227" t="s">
        <v>527</v>
      </c>
      <c r="G653" s="227" t="s">
        <v>1890</v>
      </c>
      <c r="H653" s="227" t="s">
        <v>541</v>
      </c>
      <c r="I653" s="227" t="s">
        <v>230</v>
      </c>
      <c r="J653" s="227" t="s">
        <v>421</v>
      </c>
      <c r="K653" s="241">
        <v>1</v>
      </c>
      <c r="L653" s="227" t="s">
        <v>1914</v>
      </c>
      <c r="M653" s="325">
        <v>2022</v>
      </c>
      <c r="N653" s="332">
        <v>531</v>
      </c>
      <c r="O653" s="333">
        <v>1</v>
      </c>
      <c r="P653" s="328">
        <f t="shared" si="40"/>
        <v>531</v>
      </c>
      <c r="Q653" s="329">
        <v>531</v>
      </c>
      <c r="R653" s="330">
        <f t="shared" si="41"/>
        <v>1</v>
      </c>
      <c r="S653" s="330">
        <f t="shared" si="42"/>
        <v>1</v>
      </c>
      <c r="T653" s="331">
        <f t="shared" si="43"/>
        <v>1</v>
      </c>
      <c r="U653" s="110"/>
    </row>
    <row r="654" spans="1:21" ht="127.5" x14ac:dyDescent="0.2">
      <c r="A654" s="227" t="s">
        <v>118</v>
      </c>
      <c r="B654" s="227" t="s">
        <v>1129</v>
      </c>
      <c r="C654" s="227" t="s">
        <v>662</v>
      </c>
      <c r="D654" s="227" t="s">
        <v>334</v>
      </c>
      <c r="E654" s="227" t="s">
        <v>180</v>
      </c>
      <c r="F654" s="227" t="s">
        <v>527</v>
      </c>
      <c r="G654" s="227" t="s">
        <v>1890</v>
      </c>
      <c r="H654" s="227" t="s">
        <v>542</v>
      </c>
      <c r="I654" s="227" t="s">
        <v>369</v>
      </c>
      <c r="J654" s="227" t="s">
        <v>425</v>
      </c>
      <c r="K654" s="241">
        <v>0.05</v>
      </c>
      <c r="L654" s="227"/>
      <c r="M654" s="325">
        <v>2022</v>
      </c>
      <c r="N654" s="332">
        <v>531</v>
      </c>
      <c r="O654" s="333">
        <v>0.05</v>
      </c>
      <c r="P654" s="328">
        <f t="shared" si="40"/>
        <v>27</v>
      </c>
      <c r="Q654" s="329">
        <v>284</v>
      </c>
      <c r="R654" s="330">
        <f t="shared" si="41"/>
        <v>10.518518518518519</v>
      </c>
      <c r="S654" s="330">
        <f t="shared" si="42"/>
        <v>0.53483992467043318</v>
      </c>
      <c r="T654" s="331">
        <f t="shared" si="43"/>
        <v>1</v>
      </c>
      <c r="U654" s="110" t="s">
        <v>2087</v>
      </c>
    </row>
    <row r="655" spans="1:21" ht="127.5" x14ac:dyDescent="0.2">
      <c r="A655" s="227" t="s">
        <v>118</v>
      </c>
      <c r="B655" s="227" t="s">
        <v>1129</v>
      </c>
      <c r="C655" s="227" t="s">
        <v>662</v>
      </c>
      <c r="D655" s="227" t="s">
        <v>334</v>
      </c>
      <c r="E655" s="227" t="s">
        <v>180</v>
      </c>
      <c r="F655" s="227" t="s">
        <v>527</v>
      </c>
      <c r="G655" s="227" t="s">
        <v>1890</v>
      </c>
      <c r="H655" s="227" t="s">
        <v>543</v>
      </c>
      <c r="I655" s="227" t="s">
        <v>369</v>
      </c>
      <c r="J655" s="227" t="s">
        <v>425</v>
      </c>
      <c r="K655" s="241">
        <v>0.05</v>
      </c>
      <c r="L655" s="227"/>
      <c r="M655" s="325">
        <v>2022</v>
      </c>
      <c r="N655" s="332">
        <v>531</v>
      </c>
      <c r="O655" s="333">
        <v>0.05</v>
      </c>
      <c r="P655" s="328">
        <f t="shared" si="40"/>
        <v>27</v>
      </c>
      <c r="Q655" s="329">
        <v>284</v>
      </c>
      <c r="R655" s="330">
        <f t="shared" si="41"/>
        <v>10.518518518518519</v>
      </c>
      <c r="S655" s="330">
        <f t="shared" si="42"/>
        <v>0.53483992467043318</v>
      </c>
      <c r="T655" s="331">
        <f t="shared" si="43"/>
        <v>1</v>
      </c>
      <c r="U655" s="110" t="s">
        <v>2087</v>
      </c>
    </row>
    <row r="656" spans="1:21" ht="127.5" x14ac:dyDescent="0.2">
      <c r="A656" s="227" t="s">
        <v>118</v>
      </c>
      <c r="B656" s="227" t="s">
        <v>1129</v>
      </c>
      <c r="C656" s="227" t="s">
        <v>662</v>
      </c>
      <c r="D656" s="227" t="s">
        <v>334</v>
      </c>
      <c r="E656" s="227" t="s">
        <v>180</v>
      </c>
      <c r="F656" s="227" t="s">
        <v>527</v>
      </c>
      <c r="G656" s="227" t="s">
        <v>1890</v>
      </c>
      <c r="H656" s="227" t="s">
        <v>544</v>
      </c>
      <c r="I656" s="227" t="s">
        <v>369</v>
      </c>
      <c r="J656" s="227" t="s">
        <v>425</v>
      </c>
      <c r="K656" s="241">
        <v>0.05</v>
      </c>
      <c r="L656" s="227"/>
      <c r="M656" s="325">
        <v>2022</v>
      </c>
      <c r="N656" s="332">
        <v>531</v>
      </c>
      <c r="O656" s="333">
        <v>0.05</v>
      </c>
      <c r="P656" s="328">
        <f t="shared" si="40"/>
        <v>27</v>
      </c>
      <c r="Q656" s="329">
        <v>284</v>
      </c>
      <c r="R656" s="330">
        <f t="shared" si="41"/>
        <v>10.518518518518519</v>
      </c>
      <c r="S656" s="330">
        <f t="shared" si="42"/>
        <v>0.53483992467043318</v>
      </c>
      <c r="T656" s="331">
        <f t="shared" si="43"/>
        <v>1</v>
      </c>
      <c r="U656" s="110" t="s">
        <v>2087</v>
      </c>
    </row>
    <row r="657" spans="1:21" ht="127.5" x14ac:dyDescent="0.2">
      <c r="A657" s="227" t="s">
        <v>118</v>
      </c>
      <c r="B657" s="227" t="s">
        <v>1129</v>
      </c>
      <c r="C657" s="227" t="s">
        <v>662</v>
      </c>
      <c r="D657" s="227" t="s">
        <v>334</v>
      </c>
      <c r="E657" s="227" t="s">
        <v>180</v>
      </c>
      <c r="F657" s="227" t="s">
        <v>527</v>
      </c>
      <c r="G657" s="227" t="s">
        <v>1890</v>
      </c>
      <c r="H657" s="227" t="s">
        <v>545</v>
      </c>
      <c r="I657" s="227" t="s">
        <v>369</v>
      </c>
      <c r="J657" s="227" t="s">
        <v>425</v>
      </c>
      <c r="K657" s="241">
        <v>0.05</v>
      </c>
      <c r="L657" s="227"/>
      <c r="M657" s="325">
        <v>2022</v>
      </c>
      <c r="N657" s="332">
        <v>531</v>
      </c>
      <c r="O657" s="333">
        <v>0.05</v>
      </c>
      <c r="P657" s="328">
        <f t="shared" si="40"/>
        <v>27</v>
      </c>
      <c r="Q657" s="329">
        <v>284</v>
      </c>
      <c r="R657" s="330">
        <f t="shared" si="41"/>
        <v>10.518518518518519</v>
      </c>
      <c r="S657" s="330">
        <f t="shared" si="42"/>
        <v>0.53483992467043318</v>
      </c>
      <c r="T657" s="331">
        <f t="shared" si="43"/>
        <v>1</v>
      </c>
      <c r="U657" s="110" t="s">
        <v>2087</v>
      </c>
    </row>
    <row r="658" spans="1:21" ht="127.5" x14ac:dyDescent="0.2">
      <c r="A658" s="227" t="s">
        <v>118</v>
      </c>
      <c r="B658" s="227" t="s">
        <v>1129</v>
      </c>
      <c r="C658" s="227" t="s">
        <v>662</v>
      </c>
      <c r="D658" s="227" t="s">
        <v>334</v>
      </c>
      <c r="E658" s="227" t="s">
        <v>180</v>
      </c>
      <c r="F658" s="227" t="s">
        <v>527</v>
      </c>
      <c r="G658" s="227" t="s">
        <v>1890</v>
      </c>
      <c r="H658" s="227" t="s">
        <v>546</v>
      </c>
      <c r="I658" s="227" t="s">
        <v>369</v>
      </c>
      <c r="J658" s="227" t="s">
        <v>425</v>
      </c>
      <c r="K658" s="241">
        <v>0.05</v>
      </c>
      <c r="L658" s="227"/>
      <c r="M658" s="325">
        <v>2022</v>
      </c>
      <c r="N658" s="332">
        <v>531</v>
      </c>
      <c r="O658" s="333">
        <v>0.05</v>
      </c>
      <c r="P658" s="328">
        <f t="shared" si="40"/>
        <v>27</v>
      </c>
      <c r="Q658" s="329">
        <v>284</v>
      </c>
      <c r="R658" s="330">
        <f t="shared" si="41"/>
        <v>10.518518518518519</v>
      </c>
      <c r="S658" s="330">
        <f t="shared" si="42"/>
        <v>0.53483992467043318</v>
      </c>
      <c r="T658" s="331">
        <f t="shared" si="43"/>
        <v>1</v>
      </c>
      <c r="U658" s="110" t="s">
        <v>2087</v>
      </c>
    </row>
    <row r="659" spans="1:21" ht="127.5" x14ac:dyDescent="0.2">
      <c r="A659" s="227" t="s">
        <v>118</v>
      </c>
      <c r="B659" s="227" t="s">
        <v>1129</v>
      </c>
      <c r="C659" s="227" t="s">
        <v>662</v>
      </c>
      <c r="D659" s="227" t="s">
        <v>334</v>
      </c>
      <c r="E659" s="227" t="s">
        <v>180</v>
      </c>
      <c r="F659" s="227" t="s">
        <v>527</v>
      </c>
      <c r="G659" s="227" t="s">
        <v>1890</v>
      </c>
      <c r="H659" s="227" t="s">
        <v>547</v>
      </c>
      <c r="I659" s="227" t="s">
        <v>369</v>
      </c>
      <c r="J659" s="227" t="s">
        <v>425</v>
      </c>
      <c r="K659" s="241">
        <v>0.05</v>
      </c>
      <c r="L659" s="227"/>
      <c r="M659" s="325">
        <v>2022</v>
      </c>
      <c r="N659" s="332">
        <v>531</v>
      </c>
      <c r="O659" s="333">
        <v>0.05</v>
      </c>
      <c r="P659" s="328">
        <f t="shared" si="40"/>
        <v>27</v>
      </c>
      <c r="Q659" s="329">
        <v>284</v>
      </c>
      <c r="R659" s="330">
        <f t="shared" si="41"/>
        <v>10.518518518518519</v>
      </c>
      <c r="S659" s="330">
        <f t="shared" si="42"/>
        <v>0.53483992467043318</v>
      </c>
      <c r="T659" s="331">
        <f t="shared" si="43"/>
        <v>1</v>
      </c>
      <c r="U659" s="110" t="s">
        <v>2087</v>
      </c>
    </row>
    <row r="660" spans="1:21" ht="102" x14ac:dyDescent="0.2">
      <c r="A660" s="227" t="s">
        <v>118</v>
      </c>
      <c r="B660" s="227" t="s">
        <v>1129</v>
      </c>
      <c r="C660" s="227" t="s">
        <v>662</v>
      </c>
      <c r="D660" s="227" t="s">
        <v>334</v>
      </c>
      <c r="E660" s="227" t="s">
        <v>180</v>
      </c>
      <c r="F660" s="227" t="s">
        <v>527</v>
      </c>
      <c r="G660" s="227" t="s">
        <v>1890</v>
      </c>
      <c r="H660" s="227" t="s">
        <v>548</v>
      </c>
      <c r="I660" s="227" t="s">
        <v>230</v>
      </c>
      <c r="J660" s="227" t="s">
        <v>421</v>
      </c>
      <c r="K660" s="241">
        <v>1</v>
      </c>
      <c r="L660" s="227" t="s">
        <v>1914</v>
      </c>
      <c r="M660" s="325">
        <v>2022</v>
      </c>
      <c r="N660" s="332">
        <v>531</v>
      </c>
      <c r="O660" s="333">
        <v>1</v>
      </c>
      <c r="P660" s="328">
        <f t="shared" si="40"/>
        <v>531</v>
      </c>
      <c r="Q660" s="329">
        <v>531</v>
      </c>
      <c r="R660" s="330">
        <f t="shared" si="41"/>
        <v>1</v>
      </c>
      <c r="S660" s="330">
        <f t="shared" si="42"/>
        <v>1</v>
      </c>
      <c r="T660" s="331">
        <f t="shared" si="43"/>
        <v>1</v>
      </c>
      <c r="U660" s="110"/>
    </row>
    <row r="661" spans="1:21" ht="127.5" x14ac:dyDescent="0.2">
      <c r="A661" s="227" t="s">
        <v>118</v>
      </c>
      <c r="B661" s="227" t="s">
        <v>1129</v>
      </c>
      <c r="C661" s="227" t="s">
        <v>662</v>
      </c>
      <c r="D661" s="227" t="s">
        <v>334</v>
      </c>
      <c r="E661" s="227" t="s">
        <v>180</v>
      </c>
      <c r="F661" s="227" t="s">
        <v>527</v>
      </c>
      <c r="G661" s="227" t="s">
        <v>1890</v>
      </c>
      <c r="H661" s="227" t="s">
        <v>549</v>
      </c>
      <c r="I661" s="227" t="s">
        <v>369</v>
      </c>
      <c r="J661" s="227" t="s">
        <v>425</v>
      </c>
      <c r="K661" s="241">
        <v>0.05</v>
      </c>
      <c r="L661" s="227"/>
      <c r="M661" s="325">
        <v>2022</v>
      </c>
      <c r="N661" s="332">
        <v>531</v>
      </c>
      <c r="O661" s="333">
        <v>0.05</v>
      </c>
      <c r="P661" s="328">
        <f t="shared" si="40"/>
        <v>27</v>
      </c>
      <c r="Q661" s="329">
        <v>284</v>
      </c>
      <c r="R661" s="330">
        <f t="shared" si="41"/>
        <v>10.518518518518519</v>
      </c>
      <c r="S661" s="330">
        <f t="shared" si="42"/>
        <v>0.53483992467043318</v>
      </c>
      <c r="T661" s="331">
        <f t="shared" si="43"/>
        <v>1</v>
      </c>
      <c r="U661" s="110" t="s">
        <v>2087</v>
      </c>
    </row>
    <row r="662" spans="1:21" ht="127.5" x14ac:dyDescent="0.2">
      <c r="A662" s="227" t="s">
        <v>118</v>
      </c>
      <c r="B662" s="227" t="s">
        <v>1129</v>
      </c>
      <c r="C662" s="227" t="s">
        <v>662</v>
      </c>
      <c r="D662" s="227" t="s">
        <v>334</v>
      </c>
      <c r="E662" s="227" t="s">
        <v>180</v>
      </c>
      <c r="F662" s="227" t="s">
        <v>527</v>
      </c>
      <c r="G662" s="227" t="s">
        <v>1890</v>
      </c>
      <c r="H662" s="227" t="s">
        <v>581</v>
      </c>
      <c r="I662" s="227" t="s">
        <v>367</v>
      </c>
      <c r="J662" s="227" t="s">
        <v>425</v>
      </c>
      <c r="K662" s="241">
        <v>0.05</v>
      </c>
      <c r="L662" s="227"/>
      <c r="M662" s="325">
        <v>2022</v>
      </c>
      <c r="N662" s="332">
        <v>531</v>
      </c>
      <c r="O662" s="333">
        <v>0.05</v>
      </c>
      <c r="P662" s="328">
        <f t="shared" si="40"/>
        <v>27</v>
      </c>
      <c r="Q662" s="329">
        <v>284</v>
      </c>
      <c r="R662" s="330">
        <f t="shared" si="41"/>
        <v>10.518518518518519</v>
      </c>
      <c r="S662" s="330">
        <f t="shared" si="42"/>
        <v>0.53483992467043318</v>
      </c>
      <c r="T662" s="331">
        <f t="shared" si="43"/>
        <v>1</v>
      </c>
      <c r="U662" s="163" t="s">
        <v>2083</v>
      </c>
    </row>
    <row r="663" spans="1:21" ht="102" x14ac:dyDescent="0.2">
      <c r="A663" s="227" t="s">
        <v>118</v>
      </c>
      <c r="B663" s="227" t="s">
        <v>1129</v>
      </c>
      <c r="C663" s="227" t="s">
        <v>662</v>
      </c>
      <c r="D663" s="227" t="s">
        <v>334</v>
      </c>
      <c r="E663" s="227" t="s">
        <v>180</v>
      </c>
      <c r="F663" s="227" t="s">
        <v>527</v>
      </c>
      <c r="G663" s="227" t="s">
        <v>1890</v>
      </c>
      <c r="H663" s="227" t="s">
        <v>552</v>
      </c>
      <c r="I663" s="227" t="s">
        <v>230</v>
      </c>
      <c r="J663" s="227" t="s">
        <v>421</v>
      </c>
      <c r="K663" s="241">
        <v>1</v>
      </c>
      <c r="L663" s="227" t="s">
        <v>1913</v>
      </c>
      <c r="M663" s="325">
        <v>2022</v>
      </c>
      <c r="N663" s="332">
        <v>531</v>
      </c>
      <c r="O663" s="333">
        <v>1</v>
      </c>
      <c r="P663" s="328">
        <f t="shared" si="40"/>
        <v>531</v>
      </c>
      <c r="Q663" s="329">
        <v>531</v>
      </c>
      <c r="R663" s="330">
        <f t="shared" si="41"/>
        <v>1</v>
      </c>
      <c r="S663" s="330">
        <f t="shared" si="42"/>
        <v>1</v>
      </c>
      <c r="T663" s="331">
        <f t="shared" si="43"/>
        <v>1</v>
      </c>
      <c r="U663" s="110"/>
    </row>
    <row r="664" spans="1:21" ht="102" x14ac:dyDescent="0.2">
      <c r="A664" s="227" t="s">
        <v>118</v>
      </c>
      <c r="B664" s="227" t="s">
        <v>1129</v>
      </c>
      <c r="C664" s="227" t="s">
        <v>662</v>
      </c>
      <c r="D664" s="227" t="s">
        <v>334</v>
      </c>
      <c r="E664" s="227" t="s">
        <v>180</v>
      </c>
      <c r="F664" s="227" t="s">
        <v>527</v>
      </c>
      <c r="G664" s="227" t="s">
        <v>1890</v>
      </c>
      <c r="H664" s="227" t="s">
        <v>553</v>
      </c>
      <c r="I664" s="227" t="s">
        <v>230</v>
      </c>
      <c r="J664" s="227" t="s">
        <v>421</v>
      </c>
      <c r="K664" s="241">
        <v>1</v>
      </c>
      <c r="L664" s="227" t="s">
        <v>1913</v>
      </c>
      <c r="M664" s="325">
        <v>2022</v>
      </c>
      <c r="N664" s="332">
        <v>531</v>
      </c>
      <c r="O664" s="333">
        <v>1</v>
      </c>
      <c r="P664" s="328">
        <f t="shared" si="40"/>
        <v>531</v>
      </c>
      <c r="Q664" s="329">
        <v>531</v>
      </c>
      <c r="R664" s="330">
        <f t="shared" si="41"/>
        <v>1</v>
      </c>
      <c r="S664" s="330">
        <f t="shared" si="42"/>
        <v>1</v>
      </c>
      <c r="T664" s="331">
        <f t="shared" si="43"/>
        <v>1</v>
      </c>
      <c r="U664" s="110"/>
    </row>
    <row r="665" spans="1:21" ht="127.5" x14ac:dyDescent="0.2">
      <c r="A665" s="227" t="s">
        <v>118</v>
      </c>
      <c r="B665" s="227" t="s">
        <v>1129</v>
      </c>
      <c r="C665" s="227" t="s">
        <v>662</v>
      </c>
      <c r="D665" s="227" t="s">
        <v>334</v>
      </c>
      <c r="E665" s="227" t="s">
        <v>180</v>
      </c>
      <c r="F665" s="227" t="s">
        <v>527</v>
      </c>
      <c r="G665" s="227" t="s">
        <v>1890</v>
      </c>
      <c r="H665" s="227" t="s">
        <v>554</v>
      </c>
      <c r="I665" s="227" t="s">
        <v>369</v>
      </c>
      <c r="J665" s="227" t="s">
        <v>425</v>
      </c>
      <c r="K665" s="241">
        <v>0.05</v>
      </c>
      <c r="L665" s="227"/>
      <c r="M665" s="325">
        <v>2022</v>
      </c>
      <c r="N665" s="332">
        <v>531</v>
      </c>
      <c r="O665" s="333">
        <v>0.05</v>
      </c>
      <c r="P665" s="328">
        <f t="shared" si="40"/>
        <v>27</v>
      </c>
      <c r="Q665" s="329">
        <v>284</v>
      </c>
      <c r="R665" s="330">
        <f t="shared" si="41"/>
        <v>10.518518518518519</v>
      </c>
      <c r="S665" s="330">
        <f t="shared" si="42"/>
        <v>0.53483992467043318</v>
      </c>
      <c r="T665" s="331">
        <f t="shared" si="43"/>
        <v>1</v>
      </c>
      <c r="U665" s="110" t="s">
        <v>2087</v>
      </c>
    </row>
    <row r="666" spans="1:21" ht="127.5" x14ac:dyDescent="0.2">
      <c r="A666" s="227" t="s">
        <v>118</v>
      </c>
      <c r="B666" s="227" t="s">
        <v>1129</v>
      </c>
      <c r="C666" s="227" t="s">
        <v>662</v>
      </c>
      <c r="D666" s="227" t="s">
        <v>334</v>
      </c>
      <c r="E666" s="227" t="s">
        <v>180</v>
      </c>
      <c r="F666" s="227" t="s">
        <v>560</v>
      </c>
      <c r="G666" s="227" t="s">
        <v>1890</v>
      </c>
      <c r="H666" s="227" t="s">
        <v>566</v>
      </c>
      <c r="I666" s="227" t="s">
        <v>369</v>
      </c>
      <c r="J666" s="227" t="s">
        <v>425</v>
      </c>
      <c r="K666" s="241">
        <v>0.05</v>
      </c>
      <c r="L666" s="227"/>
      <c r="M666" s="325">
        <v>2022</v>
      </c>
      <c r="N666" s="332">
        <v>531</v>
      </c>
      <c r="O666" s="333">
        <v>0.05</v>
      </c>
      <c r="P666" s="328">
        <f t="shared" si="40"/>
        <v>27</v>
      </c>
      <c r="Q666" s="329">
        <v>284</v>
      </c>
      <c r="R666" s="330">
        <f t="shared" si="41"/>
        <v>10.518518518518519</v>
      </c>
      <c r="S666" s="330">
        <f t="shared" si="42"/>
        <v>0.53483992467043318</v>
      </c>
      <c r="T666" s="331">
        <f t="shared" si="43"/>
        <v>1</v>
      </c>
      <c r="U666" s="110" t="s">
        <v>2087</v>
      </c>
    </row>
    <row r="667" spans="1:21" ht="127.5" x14ac:dyDescent="0.2">
      <c r="A667" s="227" t="s">
        <v>118</v>
      </c>
      <c r="B667" s="227" t="s">
        <v>1129</v>
      </c>
      <c r="C667" s="227" t="s">
        <v>662</v>
      </c>
      <c r="D667" s="227" t="s">
        <v>334</v>
      </c>
      <c r="E667" s="227" t="s">
        <v>180</v>
      </c>
      <c r="F667" s="227" t="s">
        <v>527</v>
      </c>
      <c r="G667" s="227" t="s">
        <v>1890</v>
      </c>
      <c r="H667" s="227" t="s">
        <v>555</v>
      </c>
      <c r="I667" s="227" t="s">
        <v>367</v>
      </c>
      <c r="J667" s="227" t="s">
        <v>425</v>
      </c>
      <c r="K667" s="241">
        <v>0.05</v>
      </c>
      <c r="L667" s="227"/>
      <c r="M667" s="325">
        <v>2022</v>
      </c>
      <c r="N667" s="332">
        <v>531</v>
      </c>
      <c r="O667" s="333">
        <v>0.05</v>
      </c>
      <c r="P667" s="328">
        <f t="shared" si="40"/>
        <v>27</v>
      </c>
      <c r="Q667" s="329">
        <v>284</v>
      </c>
      <c r="R667" s="330">
        <f t="shared" si="41"/>
        <v>10.518518518518519</v>
      </c>
      <c r="S667" s="330">
        <f t="shared" si="42"/>
        <v>0.53483992467043318</v>
      </c>
      <c r="T667" s="331">
        <f t="shared" si="43"/>
        <v>1</v>
      </c>
      <c r="U667" s="163" t="s">
        <v>2083</v>
      </c>
    </row>
    <row r="668" spans="1:21" ht="102" x14ac:dyDescent="0.2">
      <c r="A668" s="227" t="s">
        <v>118</v>
      </c>
      <c r="B668" s="227" t="s">
        <v>1129</v>
      </c>
      <c r="C668" s="227" t="s">
        <v>662</v>
      </c>
      <c r="D668" s="227" t="s">
        <v>334</v>
      </c>
      <c r="E668" s="227" t="s">
        <v>180</v>
      </c>
      <c r="F668" s="227" t="s">
        <v>527</v>
      </c>
      <c r="G668" s="227" t="s">
        <v>1890</v>
      </c>
      <c r="H668" s="227" t="s">
        <v>1915</v>
      </c>
      <c r="I668" s="227" t="s">
        <v>367</v>
      </c>
      <c r="J668" s="227" t="s">
        <v>425</v>
      </c>
      <c r="K668" s="241">
        <v>0.05</v>
      </c>
      <c r="L668" s="227"/>
      <c r="M668" s="325">
        <v>2022</v>
      </c>
      <c r="N668" s="332">
        <v>531</v>
      </c>
      <c r="O668" s="333">
        <v>0</v>
      </c>
      <c r="P668" s="328">
        <f t="shared" si="40"/>
        <v>0</v>
      </c>
      <c r="Q668" s="329"/>
      <c r="R668" s="330" t="e">
        <f t="shared" si="41"/>
        <v>#DIV/0!</v>
      </c>
      <c r="S668" s="330">
        <f t="shared" si="42"/>
        <v>0</v>
      </c>
      <c r="T668" s="331">
        <f t="shared" si="43"/>
        <v>0</v>
      </c>
      <c r="U668" s="178" t="s">
        <v>2084</v>
      </c>
    </row>
    <row r="669" spans="1:21" ht="127.5" x14ac:dyDescent="0.2">
      <c r="A669" s="227" t="s">
        <v>118</v>
      </c>
      <c r="B669" s="227" t="s">
        <v>1129</v>
      </c>
      <c r="C669" s="227" t="s">
        <v>662</v>
      </c>
      <c r="D669" s="227" t="s">
        <v>334</v>
      </c>
      <c r="E669" s="227" t="s">
        <v>180</v>
      </c>
      <c r="F669" s="227" t="s">
        <v>527</v>
      </c>
      <c r="G669" s="227" t="s">
        <v>1890</v>
      </c>
      <c r="H669" s="227" t="s">
        <v>557</v>
      </c>
      <c r="I669" s="227" t="s">
        <v>369</v>
      </c>
      <c r="J669" s="227" t="s">
        <v>425</v>
      </c>
      <c r="K669" s="241">
        <v>0.05</v>
      </c>
      <c r="L669" s="227"/>
      <c r="M669" s="325">
        <v>2022</v>
      </c>
      <c r="N669" s="332">
        <v>531</v>
      </c>
      <c r="O669" s="333">
        <v>0.05</v>
      </c>
      <c r="P669" s="328">
        <f t="shared" si="40"/>
        <v>27</v>
      </c>
      <c r="Q669" s="329">
        <v>284</v>
      </c>
      <c r="R669" s="330">
        <f t="shared" si="41"/>
        <v>10.518518518518519</v>
      </c>
      <c r="S669" s="330">
        <f t="shared" si="42"/>
        <v>0.53483992467043318</v>
      </c>
      <c r="T669" s="331">
        <f t="shared" si="43"/>
        <v>1</v>
      </c>
      <c r="U669" s="110" t="s">
        <v>2087</v>
      </c>
    </row>
    <row r="670" spans="1:21" ht="153" x14ac:dyDescent="0.2">
      <c r="A670" s="227" t="s">
        <v>118</v>
      </c>
      <c r="B670" s="227" t="s">
        <v>1129</v>
      </c>
      <c r="C670" s="227" t="s">
        <v>662</v>
      </c>
      <c r="D670" s="227" t="s">
        <v>334</v>
      </c>
      <c r="E670" s="227" t="s">
        <v>180</v>
      </c>
      <c r="F670" s="227" t="s">
        <v>527</v>
      </c>
      <c r="G670" s="227" t="s">
        <v>1891</v>
      </c>
      <c r="H670" s="227" t="s">
        <v>526</v>
      </c>
      <c r="I670" s="227" t="s">
        <v>367</v>
      </c>
      <c r="J670" s="227" t="s">
        <v>425</v>
      </c>
      <c r="K670" s="241">
        <v>0.32</v>
      </c>
      <c r="L670" s="227"/>
      <c r="M670" s="325">
        <v>2022</v>
      </c>
      <c r="N670" s="332">
        <v>94</v>
      </c>
      <c r="O670" s="333">
        <v>0.32</v>
      </c>
      <c r="P670" s="328">
        <f t="shared" si="40"/>
        <v>31</v>
      </c>
      <c r="Q670" s="329">
        <v>18</v>
      </c>
      <c r="R670" s="330">
        <f t="shared" si="41"/>
        <v>0.58064516129032262</v>
      </c>
      <c r="S670" s="330">
        <f t="shared" si="42"/>
        <v>0.19148936170212766</v>
      </c>
      <c r="T670" s="331">
        <f t="shared" si="43"/>
        <v>1</v>
      </c>
      <c r="U670" s="110" t="s">
        <v>2085</v>
      </c>
    </row>
    <row r="671" spans="1:21" ht="102" x14ac:dyDescent="0.2">
      <c r="A671" s="227" t="s">
        <v>118</v>
      </c>
      <c r="B671" s="227" t="s">
        <v>1129</v>
      </c>
      <c r="C671" s="227" t="s">
        <v>662</v>
      </c>
      <c r="D671" s="227" t="s">
        <v>334</v>
      </c>
      <c r="E671" s="227" t="s">
        <v>180</v>
      </c>
      <c r="F671" s="227" t="s">
        <v>527</v>
      </c>
      <c r="G671" s="227" t="s">
        <v>1891</v>
      </c>
      <c r="H671" s="227" t="s">
        <v>506</v>
      </c>
      <c r="I671" s="227" t="s">
        <v>1332</v>
      </c>
      <c r="J671" s="227" t="s">
        <v>421</v>
      </c>
      <c r="K671" s="241">
        <v>1</v>
      </c>
      <c r="L671" s="227"/>
      <c r="M671" s="325">
        <v>2022</v>
      </c>
      <c r="N671" s="332">
        <v>94</v>
      </c>
      <c r="O671" s="333">
        <v>1</v>
      </c>
      <c r="P671" s="328">
        <f t="shared" si="40"/>
        <v>94</v>
      </c>
      <c r="Q671" s="329">
        <v>94</v>
      </c>
      <c r="R671" s="330">
        <f t="shared" si="41"/>
        <v>1</v>
      </c>
      <c r="S671" s="330">
        <f t="shared" si="42"/>
        <v>1</v>
      </c>
      <c r="T671" s="331">
        <f t="shared" si="43"/>
        <v>1</v>
      </c>
      <c r="U671" s="110"/>
    </row>
    <row r="672" spans="1:21" ht="165.75" x14ac:dyDescent="0.2">
      <c r="A672" s="227" t="s">
        <v>118</v>
      </c>
      <c r="B672" s="227" t="s">
        <v>1129</v>
      </c>
      <c r="C672" s="227" t="s">
        <v>662</v>
      </c>
      <c r="D672" s="227" t="s">
        <v>334</v>
      </c>
      <c r="E672" s="227" t="s">
        <v>180</v>
      </c>
      <c r="F672" s="227" t="s">
        <v>560</v>
      </c>
      <c r="G672" s="227" t="s">
        <v>1891</v>
      </c>
      <c r="H672" s="227" t="s">
        <v>559</v>
      </c>
      <c r="I672" s="227" t="s">
        <v>369</v>
      </c>
      <c r="J672" s="227" t="s">
        <v>425</v>
      </c>
      <c r="K672" s="241">
        <v>0.32</v>
      </c>
      <c r="L672" s="227"/>
      <c r="M672" s="325">
        <v>2022</v>
      </c>
      <c r="N672" s="332">
        <v>94</v>
      </c>
      <c r="O672" s="333">
        <v>0.32</v>
      </c>
      <c r="P672" s="328">
        <f t="shared" si="40"/>
        <v>31</v>
      </c>
      <c r="Q672" s="329">
        <v>18</v>
      </c>
      <c r="R672" s="330">
        <f t="shared" si="41"/>
        <v>0.58064516129032262</v>
      </c>
      <c r="S672" s="330">
        <f t="shared" si="42"/>
        <v>0.19148936170212766</v>
      </c>
      <c r="T672" s="331">
        <f t="shared" si="43"/>
        <v>1</v>
      </c>
      <c r="U672" s="178" t="s">
        <v>2096</v>
      </c>
    </row>
    <row r="673" spans="1:21" ht="165.75" x14ac:dyDescent="0.2">
      <c r="A673" s="227" t="s">
        <v>118</v>
      </c>
      <c r="B673" s="227" t="s">
        <v>1129</v>
      </c>
      <c r="C673" s="227" t="s">
        <v>662</v>
      </c>
      <c r="D673" s="227" t="s">
        <v>334</v>
      </c>
      <c r="E673" s="227" t="s">
        <v>180</v>
      </c>
      <c r="F673" s="227" t="s">
        <v>560</v>
      </c>
      <c r="G673" s="227" t="s">
        <v>1891</v>
      </c>
      <c r="H673" s="227" t="s">
        <v>561</v>
      </c>
      <c r="I673" s="227" t="s">
        <v>369</v>
      </c>
      <c r="J673" s="227" t="s">
        <v>425</v>
      </c>
      <c r="K673" s="241">
        <v>0.32</v>
      </c>
      <c r="L673" s="227"/>
      <c r="M673" s="325">
        <v>2022</v>
      </c>
      <c r="N673" s="332">
        <v>94</v>
      </c>
      <c r="O673" s="333">
        <v>0.32</v>
      </c>
      <c r="P673" s="328">
        <f t="shared" si="40"/>
        <v>31</v>
      </c>
      <c r="Q673" s="329">
        <v>18</v>
      </c>
      <c r="R673" s="330">
        <f t="shared" si="41"/>
        <v>0.58064516129032262</v>
      </c>
      <c r="S673" s="330">
        <f t="shared" si="42"/>
        <v>0.19148936170212766</v>
      </c>
      <c r="T673" s="331">
        <f t="shared" si="43"/>
        <v>1</v>
      </c>
      <c r="U673" s="178" t="s">
        <v>2096</v>
      </c>
    </row>
    <row r="674" spans="1:21" ht="165.75" x14ac:dyDescent="0.2">
      <c r="A674" s="227" t="s">
        <v>118</v>
      </c>
      <c r="B674" s="227" t="s">
        <v>1129</v>
      </c>
      <c r="C674" s="227" t="s">
        <v>662</v>
      </c>
      <c r="D674" s="227" t="s">
        <v>334</v>
      </c>
      <c r="E674" s="227" t="s">
        <v>180</v>
      </c>
      <c r="F674" s="227" t="s">
        <v>560</v>
      </c>
      <c r="G674" s="227" t="s">
        <v>1891</v>
      </c>
      <c r="H674" s="227" t="s">
        <v>562</v>
      </c>
      <c r="I674" s="227" t="s">
        <v>369</v>
      </c>
      <c r="J674" s="227" t="s">
        <v>425</v>
      </c>
      <c r="K674" s="241">
        <v>0.32</v>
      </c>
      <c r="L674" s="227"/>
      <c r="M674" s="325">
        <v>2022</v>
      </c>
      <c r="N674" s="332">
        <v>94</v>
      </c>
      <c r="O674" s="333">
        <v>0.32</v>
      </c>
      <c r="P674" s="328">
        <f t="shared" si="40"/>
        <v>31</v>
      </c>
      <c r="Q674" s="329">
        <v>18</v>
      </c>
      <c r="R674" s="330">
        <f t="shared" si="41"/>
        <v>0.58064516129032262</v>
      </c>
      <c r="S674" s="330">
        <f t="shared" si="42"/>
        <v>0.19148936170212766</v>
      </c>
      <c r="T674" s="331">
        <f t="shared" si="43"/>
        <v>1</v>
      </c>
      <c r="U674" s="178" t="s">
        <v>2096</v>
      </c>
    </row>
    <row r="675" spans="1:21" ht="165.75" x14ac:dyDescent="0.2">
      <c r="A675" s="227" t="s">
        <v>118</v>
      </c>
      <c r="B675" s="227" t="s">
        <v>1129</v>
      </c>
      <c r="C675" s="227" t="s">
        <v>662</v>
      </c>
      <c r="D675" s="227" t="s">
        <v>334</v>
      </c>
      <c r="E675" s="227" t="s">
        <v>180</v>
      </c>
      <c r="F675" s="227" t="s">
        <v>560</v>
      </c>
      <c r="G675" s="227" t="s">
        <v>1891</v>
      </c>
      <c r="H675" s="227" t="s">
        <v>563</v>
      </c>
      <c r="I675" s="227" t="s">
        <v>369</v>
      </c>
      <c r="J675" s="227" t="s">
        <v>425</v>
      </c>
      <c r="K675" s="241">
        <v>0.32</v>
      </c>
      <c r="L675" s="227"/>
      <c r="M675" s="325">
        <v>2022</v>
      </c>
      <c r="N675" s="332">
        <v>94</v>
      </c>
      <c r="O675" s="333">
        <v>0.32</v>
      </c>
      <c r="P675" s="328">
        <f t="shared" si="40"/>
        <v>31</v>
      </c>
      <c r="Q675" s="329">
        <v>18</v>
      </c>
      <c r="R675" s="330">
        <f t="shared" si="41"/>
        <v>0.58064516129032262</v>
      </c>
      <c r="S675" s="330">
        <f t="shared" si="42"/>
        <v>0.19148936170212766</v>
      </c>
      <c r="T675" s="331">
        <f t="shared" si="43"/>
        <v>1</v>
      </c>
      <c r="U675" s="178" t="s">
        <v>2096</v>
      </c>
    </row>
    <row r="676" spans="1:21" ht="165.75" x14ac:dyDescent="0.2">
      <c r="A676" s="227" t="s">
        <v>118</v>
      </c>
      <c r="B676" s="227" t="s">
        <v>1129</v>
      </c>
      <c r="C676" s="227" t="s">
        <v>662</v>
      </c>
      <c r="D676" s="227" t="s">
        <v>334</v>
      </c>
      <c r="E676" s="227" t="s">
        <v>180</v>
      </c>
      <c r="F676" s="227" t="s">
        <v>560</v>
      </c>
      <c r="G676" s="227" t="s">
        <v>1891</v>
      </c>
      <c r="H676" s="227" t="s">
        <v>564</v>
      </c>
      <c r="I676" s="227" t="s">
        <v>369</v>
      </c>
      <c r="J676" s="227" t="s">
        <v>425</v>
      </c>
      <c r="K676" s="241">
        <v>0.32</v>
      </c>
      <c r="L676" s="227"/>
      <c r="M676" s="325">
        <v>2022</v>
      </c>
      <c r="N676" s="332">
        <v>94</v>
      </c>
      <c r="O676" s="333">
        <v>0.32</v>
      </c>
      <c r="P676" s="328">
        <f t="shared" si="40"/>
        <v>31</v>
      </c>
      <c r="Q676" s="329">
        <v>18</v>
      </c>
      <c r="R676" s="330">
        <f t="shared" si="41"/>
        <v>0.58064516129032262</v>
      </c>
      <c r="S676" s="330">
        <f t="shared" si="42"/>
        <v>0.19148936170212766</v>
      </c>
      <c r="T676" s="331">
        <f t="shared" si="43"/>
        <v>1</v>
      </c>
      <c r="U676" s="178" t="s">
        <v>2096</v>
      </c>
    </row>
    <row r="677" spans="1:21" ht="165.75" x14ac:dyDescent="0.2">
      <c r="A677" s="227" t="s">
        <v>118</v>
      </c>
      <c r="B677" s="227" t="s">
        <v>1129</v>
      </c>
      <c r="C677" s="227" t="s">
        <v>662</v>
      </c>
      <c r="D677" s="227" t="s">
        <v>334</v>
      </c>
      <c r="E677" s="227" t="s">
        <v>180</v>
      </c>
      <c r="F677" s="227" t="s">
        <v>527</v>
      </c>
      <c r="G677" s="227" t="s">
        <v>1891</v>
      </c>
      <c r="H677" s="227" t="s">
        <v>530</v>
      </c>
      <c r="I677" s="227" t="s">
        <v>369</v>
      </c>
      <c r="J677" s="227" t="s">
        <v>425</v>
      </c>
      <c r="K677" s="241">
        <v>0.32</v>
      </c>
      <c r="L677" s="227"/>
      <c r="M677" s="325">
        <v>2022</v>
      </c>
      <c r="N677" s="332">
        <v>94</v>
      </c>
      <c r="O677" s="333">
        <v>0.32</v>
      </c>
      <c r="P677" s="328">
        <f t="shared" si="40"/>
        <v>31</v>
      </c>
      <c r="Q677" s="329">
        <v>18</v>
      </c>
      <c r="R677" s="330">
        <f t="shared" si="41"/>
        <v>0.58064516129032262</v>
      </c>
      <c r="S677" s="330">
        <f t="shared" si="42"/>
        <v>0.19148936170212766</v>
      </c>
      <c r="T677" s="331">
        <f t="shared" si="43"/>
        <v>1</v>
      </c>
      <c r="U677" s="178" t="s">
        <v>2096</v>
      </c>
    </row>
    <row r="678" spans="1:21" ht="165.75" x14ac:dyDescent="0.2">
      <c r="A678" s="227" t="s">
        <v>118</v>
      </c>
      <c r="B678" s="227" t="s">
        <v>1129</v>
      </c>
      <c r="C678" s="227" t="s">
        <v>662</v>
      </c>
      <c r="D678" s="227" t="s">
        <v>334</v>
      </c>
      <c r="E678" s="227" t="s">
        <v>180</v>
      </c>
      <c r="F678" s="227" t="s">
        <v>527</v>
      </c>
      <c r="G678" s="227" t="s">
        <v>1891</v>
      </c>
      <c r="H678" s="227" t="s">
        <v>531</v>
      </c>
      <c r="I678" s="227" t="s">
        <v>369</v>
      </c>
      <c r="J678" s="227" t="s">
        <v>425</v>
      </c>
      <c r="K678" s="241">
        <v>0.32</v>
      </c>
      <c r="L678" s="227"/>
      <c r="M678" s="325">
        <v>2022</v>
      </c>
      <c r="N678" s="332">
        <v>94</v>
      </c>
      <c r="O678" s="333">
        <v>0.32</v>
      </c>
      <c r="P678" s="328">
        <f t="shared" si="40"/>
        <v>31</v>
      </c>
      <c r="Q678" s="329">
        <v>18</v>
      </c>
      <c r="R678" s="330">
        <f t="shared" si="41"/>
        <v>0.58064516129032262</v>
      </c>
      <c r="S678" s="330">
        <f t="shared" si="42"/>
        <v>0.19148936170212766</v>
      </c>
      <c r="T678" s="331">
        <f t="shared" si="43"/>
        <v>1</v>
      </c>
      <c r="U678" s="178" t="s">
        <v>2096</v>
      </c>
    </row>
    <row r="679" spans="1:21" ht="165.75" x14ac:dyDescent="0.2">
      <c r="A679" s="227" t="s">
        <v>118</v>
      </c>
      <c r="B679" s="227" t="s">
        <v>1129</v>
      </c>
      <c r="C679" s="227" t="s">
        <v>662</v>
      </c>
      <c r="D679" s="227" t="s">
        <v>334</v>
      </c>
      <c r="E679" s="227" t="s">
        <v>180</v>
      </c>
      <c r="F679" s="227" t="s">
        <v>560</v>
      </c>
      <c r="G679" s="227" t="s">
        <v>1891</v>
      </c>
      <c r="H679" s="227" t="s">
        <v>565</v>
      </c>
      <c r="I679" s="227" t="s">
        <v>369</v>
      </c>
      <c r="J679" s="227" t="s">
        <v>425</v>
      </c>
      <c r="K679" s="241">
        <v>0.32</v>
      </c>
      <c r="L679" s="227"/>
      <c r="M679" s="325">
        <v>2022</v>
      </c>
      <c r="N679" s="332">
        <v>94</v>
      </c>
      <c r="O679" s="333">
        <v>0.32</v>
      </c>
      <c r="P679" s="328">
        <f t="shared" si="40"/>
        <v>31</v>
      </c>
      <c r="Q679" s="329">
        <v>18</v>
      </c>
      <c r="R679" s="330">
        <f t="shared" si="41"/>
        <v>0.58064516129032262</v>
      </c>
      <c r="S679" s="330">
        <f t="shared" si="42"/>
        <v>0.19148936170212766</v>
      </c>
      <c r="T679" s="331">
        <f t="shared" si="43"/>
        <v>1</v>
      </c>
      <c r="U679" s="178" t="s">
        <v>2096</v>
      </c>
    </row>
    <row r="680" spans="1:21" ht="165.75" x14ac:dyDescent="0.2">
      <c r="A680" s="227" t="s">
        <v>118</v>
      </c>
      <c r="B680" s="227" t="s">
        <v>1129</v>
      </c>
      <c r="C680" s="227" t="s">
        <v>662</v>
      </c>
      <c r="D680" s="227" t="s">
        <v>334</v>
      </c>
      <c r="E680" s="227" t="s">
        <v>180</v>
      </c>
      <c r="F680" s="227" t="s">
        <v>527</v>
      </c>
      <c r="G680" s="227" t="s">
        <v>1891</v>
      </c>
      <c r="H680" s="227" t="s">
        <v>532</v>
      </c>
      <c r="I680" s="227" t="s">
        <v>369</v>
      </c>
      <c r="J680" s="227" t="s">
        <v>425</v>
      </c>
      <c r="K680" s="241">
        <v>0.32</v>
      </c>
      <c r="L680" s="227"/>
      <c r="M680" s="325">
        <v>2022</v>
      </c>
      <c r="N680" s="332">
        <v>94</v>
      </c>
      <c r="O680" s="333">
        <v>0.32</v>
      </c>
      <c r="P680" s="328">
        <f t="shared" si="40"/>
        <v>31</v>
      </c>
      <c r="Q680" s="329">
        <v>18</v>
      </c>
      <c r="R680" s="330">
        <f t="shared" si="41"/>
        <v>0.58064516129032262</v>
      </c>
      <c r="S680" s="330">
        <f t="shared" si="42"/>
        <v>0.19148936170212766</v>
      </c>
      <c r="T680" s="331">
        <f t="shared" si="43"/>
        <v>1</v>
      </c>
      <c r="U680" s="178" t="s">
        <v>2096</v>
      </c>
    </row>
    <row r="681" spans="1:21" ht="165.75" x14ac:dyDescent="0.2">
      <c r="A681" s="227" t="s">
        <v>118</v>
      </c>
      <c r="B681" s="227" t="s">
        <v>1129</v>
      </c>
      <c r="C681" s="227" t="s">
        <v>662</v>
      </c>
      <c r="D681" s="227" t="s">
        <v>334</v>
      </c>
      <c r="E681" s="227" t="s">
        <v>180</v>
      </c>
      <c r="F681" s="227" t="s">
        <v>527</v>
      </c>
      <c r="G681" s="227" t="s">
        <v>1891</v>
      </c>
      <c r="H681" s="227" t="s">
        <v>533</v>
      </c>
      <c r="I681" s="227" t="s">
        <v>369</v>
      </c>
      <c r="J681" s="227" t="s">
        <v>425</v>
      </c>
      <c r="K681" s="241">
        <v>0.32</v>
      </c>
      <c r="L681" s="227"/>
      <c r="M681" s="325">
        <v>2022</v>
      </c>
      <c r="N681" s="332">
        <v>94</v>
      </c>
      <c r="O681" s="333">
        <v>0.32</v>
      </c>
      <c r="P681" s="328">
        <f t="shared" si="40"/>
        <v>31</v>
      </c>
      <c r="Q681" s="329">
        <v>18</v>
      </c>
      <c r="R681" s="330">
        <f t="shared" si="41"/>
        <v>0.58064516129032262</v>
      </c>
      <c r="S681" s="330">
        <f t="shared" si="42"/>
        <v>0.19148936170212766</v>
      </c>
      <c r="T681" s="331">
        <f t="shared" si="43"/>
        <v>1</v>
      </c>
      <c r="U681" s="178" t="s">
        <v>2096</v>
      </c>
    </row>
    <row r="682" spans="1:21" ht="102" x14ac:dyDescent="0.2">
      <c r="A682" s="227" t="s">
        <v>118</v>
      </c>
      <c r="B682" s="227" t="s">
        <v>1129</v>
      </c>
      <c r="C682" s="227" t="s">
        <v>662</v>
      </c>
      <c r="D682" s="227" t="s">
        <v>334</v>
      </c>
      <c r="E682" s="227" t="s">
        <v>180</v>
      </c>
      <c r="F682" s="227" t="s">
        <v>527</v>
      </c>
      <c r="G682" s="227" t="s">
        <v>1891</v>
      </c>
      <c r="H682" s="227" t="s">
        <v>534</v>
      </c>
      <c r="I682" s="227" t="s">
        <v>1911</v>
      </c>
      <c r="J682" s="227" t="s">
        <v>421</v>
      </c>
      <c r="K682" s="241">
        <v>1</v>
      </c>
      <c r="L682" s="227"/>
      <c r="M682" s="325">
        <v>2022</v>
      </c>
      <c r="N682" s="332">
        <v>94</v>
      </c>
      <c r="O682" s="333">
        <v>1</v>
      </c>
      <c r="P682" s="328">
        <f t="shared" si="40"/>
        <v>94</v>
      </c>
      <c r="Q682" s="329">
        <v>94</v>
      </c>
      <c r="R682" s="330">
        <f t="shared" si="41"/>
        <v>1</v>
      </c>
      <c r="S682" s="330">
        <f t="shared" si="42"/>
        <v>1</v>
      </c>
      <c r="T682" s="331">
        <f t="shared" si="43"/>
        <v>1</v>
      </c>
      <c r="U682" s="110"/>
    </row>
    <row r="683" spans="1:21" ht="102" x14ac:dyDescent="0.2">
      <c r="A683" s="227" t="s">
        <v>118</v>
      </c>
      <c r="B683" s="227" t="s">
        <v>1129</v>
      </c>
      <c r="C683" s="227" t="s">
        <v>662</v>
      </c>
      <c r="D683" s="227" t="s">
        <v>334</v>
      </c>
      <c r="E683" s="227" t="s">
        <v>180</v>
      </c>
      <c r="F683" s="227" t="s">
        <v>527</v>
      </c>
      <c r="G683" s="227" t="s">
        <v>1891</v>
      </c>
      <c r="H683" s="227" t="s">
        <v>535</v>
      </c>
      <c r="I683" s="227" t="s">
        <v>369</v>
      </c>
      <c r="J683" s="227" t="s">
        <v>425</v>
      </c>
      <c r="K683" s="241">
        <v>0</v>
      </c>
      <c r="L683" s="227" t="s">
        <v>1912</v>
      </c>
      <c r="M683" s="325">
        <v>2022</v>
      </c>
      <c r="N683" s="332">
        <v>94</v>
      </c>
      <c r="O683" s="333">
        <v>0</v>
      </c>
      <c r="P683" s="328">
        <f t="shared" si="40"/>
        <v>0</v>
      </c>
      <c r="Q683" s="329"/>
      <c r="R683" s="330" t="e">
        <f t="shared" si="41"/>
        <v>#DIV/0!</v>
      </c>
      <c r="S683" s="330">
        <f t="shared" si="42"/>
        <v>0</v>
      </c>
      <c r="T683" s="331" t="e">
        <f t="shared" si="43"/>
        <v>#DIV/0!</v>
      </c>
      <c r="U683" s="178" t="s">
        <v>2084</v>
      </c>
    </row>
    <row r="684" spans="1:21" ht="153" x14ac:dyDescent="0.2">
      <c r="A684" s="227" t="s">
        <v>118</v>
      </c>
      <c r="B684" s="227" t="s">
        <v>1129</v>
      </c>
      <c r="C684" s="227" t="s">
        <v>662</v>
      </c>
      <c r="D684" s="227" t="s">
        <v>334</v>
      </c>
      <c r="E684" s="227" t="s">
        <v>180</v>
      </c>
      <c r="F684" s="227" t="s">
        <v>527</v>
      </c>
      <c r="G684" s="227" t="s">
        <v>1891</v>
      </c>
      <c r="H684" s="227" t="s">
        <v>536</v>
      </c>
      <c r="I684" s="227" t="s">
        <v>367</v>
      </c>
      <c r="J684" s="227" t="s">
        <v>425</v>
      </c>
      <c r="K684" s="241">
        <v>0.32</v>
      </c>
      <c r="L684" s="227"/>
      <c r="M684" s="325">
        <v>2022</v>
      </c>
      <c r="N684" s="332">
        <v>94</v>
      </c>
      <c r="O684" s="333">
        <v>0.32</v>
      </c>
      <c r="P684" s="328">
        <f t="shared" si="40"/>
        <v>31</v>
      </c>
      <c r="Q684" s="329">
        <v>18</v>
      </c>
      <c r="R684" s="330">
        <f t="shared" si="41"/>
        <v>0.58064516129032262</v>
      </c>
      <c r="S684" s="330">
        <f t="shared" si="42"/>
        <v>0.19148936170212766</v>
      </c>
      <c r="T684" s="331">
        <f t="shared" si="43"/>
        <v>1</v>
      </c>
      <c r="U684" s="110" t="s">
        <v>2085</v>
      </c>
    </row>
    <row r="685" spans="1:21" ht="102" x14ac:dyDescent="0.2">
      <c r="A685" s="227" t="s">
        <v>118</v>
      </c>
      <c r="B685" s="227" t="s">
        <v>1129</v>
      </c>
      <c r="C685" s="227" t="s">
        <v>662</v>
      </c>
      <c r="D685" s="227" t="s">
        <v>334</v>
      </c>
      <c r="E685" s="227" t="s">
        <v>180</v>
      </c>
      <c r="F685" s="227" t="s">
        <v>527</v>
      </c>
      <c r="G685" s="227" t="s">
        <v>1891</v>
      </c>
      <c r="H685" s="227" t="s">
        <v>537</v>
      </c>
      <c r="I685" s="227" t="s">
        <v>369</v>
      </c>
      <c r="J685" s="227" t="s">
        <v>425</v>
      </c>
      <c r="K685" s="241">
        <v>0</v>
      </c>
      <c r="L685" s="227" t="s">
        <v>1912</v>
      </c>
      <c r="M685" s="325">
        <v>2022</v>
      </c>
      <c r="N685" s="332">
        <v>94</v>
      </c>
      <c r="O685" s="333"/>
      <c r="P685" s="328">
        <f t="shared" si="40"/>
        <v>0</v>
      </c>
      <c r="Q685" s="329"/>
      <c r="R685" s="330" t="e">
        <f t="shared" si="41"/>
        <v>#DIV/0!</v>
      </c>
      <c r="S685" s="330">
        <f t="shared" si="42"/>
        <v>0</v>
      </c>
      <c r="T685" s="331" t="e">
        <f t="shared" si="43"/>
        <v>#DIV/0!</v>
      </c>
      <c r="U685" s="178" t="s">
        <v>2084</v>
      </c>
    </row>
    <row r="686" spans="1:21" ht="102" x14ac:dyDescent="0.2">
      <c r="A686" s="227" t="s">
        <v>118</v>
      </c>
      <c r="B686" s="227" t="s">
        <v>1129</v>
      </c>
      <c r="C686" s="227" t="s">
        <v>662</v>
      </c>
      <c r="D686" s="227" t="s">
        <v>334</v>
      </c>
      <c r="E686" s="227" t="s">
        <v>180</v>
      </c>
      <c r="F686" s="227" t="s">
        <v>527</v>
      </c>
      <c r="G686" s="227" t="s">
        <v>1891</v>
      </c>
      <c r="H686" s="227" t="s">
        <v>538</v>
      </c>
      <c r="I686" s="227" t="s">
        <v>230</v>
      </c>
      <c r="J686" s="227" t="s">
        <v>421</v>
      </c>
      <c r="K686" s="241">
        <v>1</v>
      </c>
      <c r="L686" s="227" t="s">
        <v>1913</v>
      </c>
      <c r="M686" s="325">
        <v>2022</v>
      </c>
      <c r="N686" s="332">
        <v>94</v>
      </c>
      <c r="O686" s="333">
        <v>1</v>
      </c>
      <c r="P686" s="328">
        <f t="shared" si="40"/>
        <v>94</v>
      </c>
      <c r="Q686" s="329">
        <v>94</v>
      </c>
      <c r="R686" s="330">
        <f t="shared" si="41"/>
        <v>1</v>
      </c>
      <c r="S686" s="330">
        <f t="shared" si="42"/>
        <v>1</v>
      </c>
      <c r="T686" s="331">
        <f t="shared" si="43"/>
        <v>1</v>
      </c>
      <c r="U686" s="110"/>
    </row>
    <row r="687" spans="1:21" ht="102" x14ac:dyDescent="0.2">
      <c r="A687" s="227" t="s">
        <v>118</v>
      </c>
      <c r="B687" s="227" t="s">
        <v>1129</v>
      </c>
      <c r="C687" s="227" t="s">
        <v>662</v>
      </c>
      <c r="D687" s="227" t="s">
        <v>334</v>
      </c>
      <c r="E687" s="227" t="s">
        <v>180</v>
      </c>
      <c r="F687" s="227" t="s">
        <v>527</v>
      </c>
      <c r="G687" s="227" t="s">
        <v>1891</v>
      </c>
      <c r="H687" s="227" t="s">
        <v>539</v>
      </c>
      <c r="I687" s="227" t="s">
        <v>230</v>
      </c>
      <c r="J687" s="227" t="s">
        <v>421</v>
      </c>
      <c r="K687" s="241">
        <v>1</v>
      </c>
      <c r="L687" s="227" t="s">
        <v>1913</v>
      </c>
      <c r="M687" s="325">
        <v>2022</v>
      </c>
      <c r="N687" s="332">
        <v>94</v>
      </c>
      <c r="O687" s="333">
        <v>1</v>
      </c>
      <c r="P687" s="328">
        <f t="shared" si="40"/>
        <v>94</v>
      </c>
      <c r="Q687" s="329">
        <v>94</v>
      </c>
      <c r="R687" s="330">
        <f t="shared" si="41"/>
        <v>1</v>
      </c>
      <c r="S687" s="330">
        <f t="shared" si="42"/>
        <v>1</v>
      </c>
      <c r="T687" s="331">
        <f t="shared" si="43"/>
        <v>1</v>
      </c>
      <c r="U687" s="110"/>
    </row>
    <row r="688" spans="1:21" ht="102" x14ac:dyDescent="0.2">
      <c r="A688" s="227" t="s">
        <v>118</v>
      </c>
      <c r="B688" s="227" t="s">
        <v>1129</v>
      </c>
      <c r="C688" s="227" t="s">
        <v>662</v>
      </c>
      <c r="D688" s="227" t="s">
        <v>334</v>
      </c>
      <c r="E688" s="227" t="s">
        <v>180</v>
      </c>
      <c r="F688" s="227" t="s">
        <v>527</v>
      </c>
      <c r="G688" s="227" t="s">
        <v>1891</v>
      </c>
      <c r="H688" s="227" t="s">
        <v>540</v>
      </c>
      <c r="I688" s="227" t="s">
        <v>230</v>
      </c>
      <c r="J688" s="227" t="s">
        <v>421</v>
      </c>
      <c r="K688" s="241">
        <v>1</v>
      </c>
      <c r="L688" s="227" t="s">
        <v>1913</v>
      </c>
      <c r="M688" s="325">
        <v>2022</v>
      </c>
      <c r="N688" s="332">
        <v>94</v>
      </c>
      <c r="O688" s="333">
        <v>1</v>
      </c>
      <c r="P688" s="328">
        <f t="shared" si="40"/>
        <v>94</v>
      </c>
      <c r="Q688" s="329">
        <v>94</v>
      </c>
      <c r="R688" s="330">
        <f t="shared" si="41"/>
        <v>1</v>
      </c>
      <c r="S688" s="330">
        <f t="shared" si="42"/>
        <v>1</v>
      </c>
      <c r="T688" s="331">
        <f t="shared" si="43"/>
        <v>1</v>
      </c>
      <c r="U688" s="110"/>
    </row>
    <row r="689" spans="1:21" ht="102" x14ac:dyDescent="0.2">
      <c r="A689" s="227" t="s">
        <v>118</v>
      </c>
      <c r="B689" s="227" t="s">
        <v>1129</v>
      </c>
      <c r="C689" s="227" t="s">
        <v>662</v>
      </c>
      <c r="D689" s="227" t="s">
        <v>334</v>
      </c>
      <c r="E689" s="227" t="s">
        <v>180</v>
      </c>
      <c r="F689" s="227" t="s">
        <v>527</v>
      </c>
      <c r="G689" s="227" t="s">
        <v>1891</v>
      </c>
      <c r="H689" s="227" t="s">
        <v>501</v>
      </c>
      <c r="I689" s="227" t="s">
        <v>230</v>
      </c>
      <c r="J689" s="227" t="s">
        <v>421</v>
      </c>
      <c r="K689" s="241">
        <v>1</v>
      </c>
      <c r="L689" s="227" t="s">
        <v>1913</v>
      </c>
      <c r="M689" s="325">
        <v>2022</v>
      </c>
      <c r="N689" s="332">
        <v>94</v>
      </c>
      <c r="O689" s="333">
        <v>1</v>
      </c>
      <c r="P689" s="328">
        <f t="shared" si="40"/>
        <v>94</v>
      </c>
      <c r="Q689" s="329">
        <v>94</v>
      </c>
      <c r="R689" s="330">
        <f t="shared" si="41"/>
        <v>1</v>
      </c>
      <c r="S689" s="330">
        <f t="shared" si="42"/>
        <v>1</v>
      </c>
      <c r="T689" s="331">
        <f t="shared" si="43"/>
        <v>1</v>
      </c>
      <c r="U689" s="110"/>
    </row>
    <row r="690" spans="1:21" ht="102" x14ac:dyDescent="0.2">
      <c r="A690" s="227" t="s">
        <v>118</v>
      </c>
      <c r="B690" s="227" t="s">
        <v>1129</v>
      </c>
      <c r="C690" s="227" t="s">
        <v>662</v>
      </c>
      <c r="D690" s="227" t="s">
        <v>334</v>
      </c>
      <c r="E690" s="227" t="s">
        <v>180</v>
      </c>
      <c r="F690" s="227" t="s">
        <v>527</v>
      </c>
      <c r="G690" s="227" t="s">
        <v>1891</v>
      </c>
      <c r="H690" s="227" t="s">
        <v>541</v>
      </c>
      <c r="I690" s="227" t="s">
        <v>230</v>
      </c>
      <c r="J690" s="227" t="s">
        <v>421</v>
      </c>
      <c r="K690" s="241">
        <v>1</v>
      </c>
      <c r="L690" s="227" t="s">
        <v>1914</v>
      </c>
      <c r="M690" s="325">
        <v>2022</v>
      </c>
      <c r="N690" s="332">
        <v>94</v>
      </c>
      <c r="O690" s="333">
        <v>1</v>
      </c>
      <c r="P690" s="328">
        <f t="shared" si="40"/>
        <v>94</v>
      </c>
      <c r="Q690" s="329">
        <v>94</v>
      </c>
      <c r="R690" s="330">
        <f t="shared" si="41"/>
        <v>1</v>
      </c>
      <c r="S690" s="330">
        <f t="shared" si="42"/>
        <v>1</v>
      </c>
      <c r="T690" s="331">
        <f t="shared" si="43"/>
        <v>1</v>
      </c>
      <c r="U690" s="110"/>
    </row>
    <row r="691" spans="1:21" ht="165.75" x14ac:dyDescent="0.2">
      <c r="A691" s="227" t="s">
        <v>118</v>
      </c>
      <c r="B691" s="227" t="s">
        <v>1129</v>
      </c>
      <c r="C691" s="227" t="s">
        <v>662</v>
      </c>
      <c r="D691" s="227" t="s">
        <v>334</v>
      </c>
      <c r="E691" s="227" t="s">
        <v>180</v>
      </c>
      <c r="F691" s="227" t="s">
        <v>527</v>
      </c>
      <c r="G691" s="227" t="s">
        <v>1891</v>
      </c>
      <c r="H691" s="227" t="s">
        <v>542</v>
      </c>
      <c r="I691" s="227" t="s">
        <v>369</v>
      </c>
      <c r="J691" s="227" t="s">
        <v>425</v>
      </c>
      <c r="K691" s="241">
        <v>0.32</v>
      </c>
      <c r="L691" s="227"/>
      <c r="M691" s="325">
        <v>2022</v>
      </c>
      <c r="N691" s="332">
        <v>94</v>
      </c>
      <c r="O691" s="333">
        <v>0.32</v>
      </c>
      <c r="P691" s="328">
        <f t="shared" si="40"/>
        <v>31</v>
      </c>
      <c r="Q691" s="329">
        <v>18</v>
      </c>
      <c r="R691" s="330">
        <f t="shared" si="41"/>
        <v>0.58064516129032262</v>
      </c>
      <c r="S691" s="330">
        <f t="shared" si="42"/>
        <v>0.19148936170212766</v>
      </c>
      <c r="T691" s="331">
        <f t="shared" si="43"/>
        <v>1</v>
      </c>
      <c r="U691" s="178" t="s">
        <v>2096</v>
      </c>
    </row>
    <row r="692" spans="1:21" ht="165.75" x14ac:dyDescent="0.2">
      <c r="A692" s="227" t="s">
        <v>118</v>
      </c>
      <c r="B692" s="227" t="s">
        <v>1129</v>
      </c>
      <c r="C692" s="227" t="s">
        <v>662</v>
      </c>
      <c r="D692" s="227" t="s">
        <v>334</v>
      </c>
      <c r="E692" s="227" t="s">
        <v>180</v>
      </c>
      <c r="F692" s="227" t="s">
        <v>527</v>
      </c>
      <c r="G692" s="227" t="s">
        <v>1891</v>
      </c>
      <c r="H692" s="227" t="s">
        <v>543</v>
      </c>
      <c r="I692" s="227" t="s">
        <v>369</v>
      </c>
      <c r="J692" s="227" t="s">
        <v>425</v>
      </c>
      <c r="K692" s="241">
        <v>0.32</v>
      </c>
      <c r="L692" s="227"/>
      <c r="M692" s="325">
        <v>2022</v>
      </c>
      <c r="N692" s="332">
        <v>94</v>
      </c>
      <c r="O692" s="333">
        <v>0.32</v>
      </c>
      <c r="P692" s="328">
        <f t="shared" si="40"/>
        <v>31</v>
      </c>
      <c r="Q692" s="329">
        <v>18</v>
      </c>
      <c r="R692" s="330">
        <f t="shared" si="41"/>
        <v>0.58064516129032262</v>
      </c>
      <c r="S692" s="330">
        <f t="shared" si="42"/>
        <v>0.19148936170212766</v>
      </c>
      <c r="T692" s="331">
        <f t="shared" si="43"/>
        <v>1</v>
      </c>
      <c r="U692" s="178" t="s">
        <v>2096</v>
      </c>
    </row>
    <row r="693" spans="1:21" ht="165.75" x14ac:dyDescent="0.2">
      <c r="A693" s="227" t="s">
        <v>118</v>
      </c>
      <c r="B693" s="227" t="s">
        <v>1129</v>
      </c>
      <c r="C693" s="227" t="s">
        <v>662</v>
      </c>
      <c r="D693" s="227" t="s">
        <v>334</v>
      </c>
      <c r="E693" s="227" t="s">
        <v>180</v>
      </c>
      <c r="F693" s="227" t="s">
        <v>527</v>
      </c>
      <c r="G693" s="227" t="s">
        <v>1891</v>
      </c>
      <c r="H693" s="227" t="s">
        <v>544</v>
      </c>
      <c r="I693" s="227" t="s">
        <v>369</v>
      </c>
      <c r="J693" s="227" t="s">
        <v>425</v>
      </c>
      <c r="K693" s="241">
        <v>0.32</v>
      </c>
      <c r="L693" s="227"/>
      <c r="M693" s="325">
        <v>2022</v>
      </c>
      <c r="N693" s="332">
        <v>94</v>
      </c>
      <c r="O693" s="333">
        <v>0.32</v>
      </c>
      <c r="P693" s="328">
        <f t="shared" si="40"/>
        <v>31</v>
      </c>
      <c r="Q693" s="329">
        <v>18</v>
      </c>
      <c r="R693" s="330">
        <f t="shared" si="41"/>
        <v>0.58064516129032262</v>
      </c>
      <c r="S693" s="330">
        <f t="shared" si="42"/>
        <v>0.19148936170212766</v>
      </c>
      <c r="T693" s="331">
        <f t="shared" si="43"/>
        <v>1</v>
      </c>
      <c r="U693" s="178" t="s">
        <v>2096</v>
      </c>
    </row>
    <row r="694" spans="1:21" ht="165.75" x14ac:dyDescent="0.2">
      <c r="A694" s="227" t="s">
        <v>118</v>
      </c>
      <c r="B694" s="227" t="s">
        <v>1129</v>
      </c>
      <c r="C694" s="227" t="s">
        <v>662</v>
      </c>
      <c r="D694" s="227" t="s">
        <v>334</v>
      </c>
      <c r="E694" s="227" t="s">
        <v>180</v>
      </c>
      <c r="F694" s="227" t="s">
        <v>527</v>
      </c>
      <c r="G694" s="227" t="s">
        <v>1891</v>
      </c>
      <c r="H694" s="227" t="s">
        <v>545</v>
      </c>
      <c r="I694" s="227" t="s">
        <v>369</v>
      </c>
      <c r="J694" s="227" t="s">
        <v>425</v>
      </c>
      <c r="K694" s="241">
        <v>0.32</v>
      </c>
      <c r="L694" s="227"/>
      <c r="M694" s="325">
        <v>2022</v>
      </c>
      <c r="N694" s="332">
        <v>94</v>
      </c>
      <c r="O694" s="333">
        <v>0.32</v>
      </c>
      <c r="P694" s="328">
        <f t="shared" si="40"/>
        <v>31</v>
      </c>
      <c r="Q694" s="329">
        <v>18</v>
      </c>
      <c r="R694" s="330">
        <f t="shared" si="41"/>
        <v>0.58064516129032262</v>
      </c>
      <c r="S694" s="330">
        <f t="shared" si="42"/>
        <v>0.19148936170212766</v>
      </c>
      <c r="T694" s="331">
        <f t="shared" si="43"/>
        <v>1</v>
      </c>
      <c r="U694" s="178" t="s">
        <v>2096</v>
      </c>
    </row>
    <row r="695" spans="1:21" ht="165.75" x14ac:dyDescent="0.2">
      <c r="A695" s="227" t="s">
        <v>118</v>
      </c>
      <c r="B695" s="227" t="s">
        <v>1129</v>
      </c>
      <c r="C695" s="227" t="s">
        <v>662</v>
      </c>
      <c r="D695" s="227" t="s">
        <v>334</v>
      </c>
      <c r="E695" s="227" t="s">
        <v>180</v>
      </c>
      <c r="F695" s="227" t="s">
        <v>527</v>
      </c>
      <c r="G695" s="227" t="s">
        <v>1891</v>
      </c>
      <c r="H695" s="227" t="s">
        <v>546</v>
      </c>
      <c r="I695" s="227" t="s">
        <v>369</v>
      </c>
      <c r="J695" s="227" t="s">
        <v>425</v>
      </c>
      <c r="K695" s="241">
        <v>0.32</v>
      </c>
      <c r="L695" s="227"/>
      <c r="M695" s="325">
        <v>2022</v>
      </c>
      <c r="N695" s="332">
        <v>94</v>
      </c>
      <c r="O695" s="333">
        <v>0.32</v>
      </c>
      <c r="P695" s="328">
        <f t="shared" si="40"/>
        <v>31</v>
      </c>
      <c r="Q695" s="329">
        <v>18</v>
      </c>
      <c r="R695" s="330">
        <f t="shared" si="41"/>
        <v>0.58064516129032262</v>
      </c>
      <c r="S695" s="330">
        <f t="shared" si="42"/>
        <v>0.19148936170212766</v>
      </c>
      <c r="T695" s="331">
        <f t="shared" si="43"/>
        <v>1</v>
      </c>
      <c r="U695" s="178" t="s">
        <v>2096</v>
      </c>
    </row>
    <row r="696" spans="1:21" ht="165.75" x14ac:dyDescent="0.2">
      <c r="A696" s="227" t="s">
        <v>118</v>
      </c>
      <c r="B696" s="227" t="s">
        <v>1129</v>
      </c>
      <c r="C696" s="227" t="s">
        <v>662</v>
      </c>
      <c r="D696" s="227" t="s">
        <v>334</v>
      </c>
      <c r="E696" s="227" t="s">
        <v>180</v>
      </c>
      <c r="F696" s="227" t="s">
        <v>527</v>
      </c>
      <c r="G696" s="227" t="s">
        <v>1891</v>
      </c>
      <c r="H696" s="227" t="s">
        <v>547</v>
      </c>
      <c r="I696" s="227" t="s">
        <v>369</v>
      </c>
      <c r="J696" s="227" t="s">
        <v>425</v>
      </c>
      <c r="K696" s="241">
        <v>0.32</v>
      </c>
      <c r="L696" s="227"/>
      <c r="M696" s="325">
        <v>2022</v>
      </c>
      <c r="N696" s="332">
        <v>94</v>
      </c>
      <c r="O696" s="333">
        <v>0.32</v>
      </c>
      <c r="P696" s="328">
        <f t="shared" si="40"/>
        <v>31</v>
      </c>
      <c r="Q696" s="329">
        <v>18</v>
      </c>
      <c r="R696" s="330">
        <f t="shared" si="41"/>
        <v>0.58064516129032262</v>
      </c>
      <c r="S696" s="330">
        <f t="shared" si="42"/>
        <v>0.19148936170212766</v>
      </c>
      <c r="T696" s="331">
        <f t="shared" si="43"/>
        <v>1</v>
      </c>
      <c r="U696" s="178" t="s">
        <v>2096</v>
      </c>
    </row>
    <row r="697" spans="1:21" ht="102" x14ac:dyDescent="0.2">
      <c r="A697" s="227" t="s">
        <v>118</v>
      </c>
      <c r="B697" s="227" t="s">
        <v>1129</v>
      </c>
      <c r="C697" s="227" t="s">
        <v>662</v>
      </c>
      <c r="D697" s="227" t="s">
        <v>334</v>
      </c>
      <c r="E697" s="227" t="s">
        <v>180</v>
      </c>
      <c r="F697" s="227" t="s">
        <v>527</v>
      </c>
      <c r="G697" s="227" t="s">
        <v>1891</v>
      </c>
      <c r="H697" s="227" t="s">
        <v>548</v>
      </c>
      <c r="I697" s="227" t="s">
        <v>230</v>
      </c>
      <c r="J697" s="227" t="s">
        <v>421</v>
      </c>
      <c r="K697" s="241">
        <v>1</v>
      </c>
      <c r="L697" s="227" t="s">
        <v>1914</v>
      </c>
      <c r="M697" s="325">
        <v>2022</v>
      </c>
      <c r="N697" s="332">
        <v>94</v>
      </c>
      <c r="O697" s="333">
        <v>1</v>
      </c>
      <c r="P697" s="328">
        <f t="shared" si="40"/>
        <v>94</v>
      </c>
      <c r="Q697" s="329">
        <v>94</v>
      </c>
      <c r="R697" s="330">
        <f t="shared" si="41"/>
        <v>1</v>
      </c>
      <c r="S697" s="330">
        <f t="shared" si="42"/>
        <v>1</v>
      </c>
      <c r="T697" s="331">
        <f t="shared" si="43"/>
        <v>1</v>
      </c>
      <c r="U697" s="110"/>
    </row>
    <row r="698" spans="1:21" ht="165.75" x14ac:dyDescent="0.2">
      <c r="A698" s="227" t="s">
        <v>118</v>
      </c>
      <c r="B698" s="227" t="s">
        <v>1129</v>
      </c>
      <c r="C698" s="227" t="s">
        <v>662</v>
      </c>
      <c r="D698" s="227" t="s">
        <v>334</v>
      </c>
      <c r="E698" s="227" t="s">
        <v>180</v>
      </c>
      <c r="F698" s="227" t="s">
        <v>527</v>
      </c>
      <c r="G698" s="227" t="s">
        <v>1891</v>
      </c>
      <c r="H698" s="227" t="s">
        <v>549</v>
      </c>
      <c r="I698" s="227" t="s">
        <v>369</v>
      </c>
      <c r="J698" s="227" t="s">
        <v>425</v>
      </c>
      <c r="K698" s="241">
        <v>0.32</v>
      </c>
      <c r="L698" s="227"/>
      <c r="M698" s="325">
        <v>2022</v>
      </c>
      <c r="N698" s="332">
        <v>94</v>
      </c>
      <c r="O698" s="333">
        <v>0.32</v>
      </c>
      <c r="P698" s="328">
        <f t="shared" si="40"/>
        <v>31</v>
      </c>
      <c r="Q698" s="329">
        <v>18</v>
      </c>
      <c r="R698" s="330">
        <f t="shared" si="41"/>
        <v>0.58064516129032262</v>
      </c>
      <c r="S698" s="330">
        <f t="shared" si="42"/>
        <v>0.19148936170212766</v>
      </c>
      <c r="T698" s="331">
        <f t="shared" si="43"/>
        <v>1</v>
      </c>
      <c r="U698" s="178" t="s">
        <v>2096</v>
      </c>
    </row>
    <row r="699" spans="1:21" ht="153" x14ac:dyDescent="0.2">
      <c r="A699" s="227" t="s">
        <v>118</v>
      </c>
      <c r="B699" s="227" t="s">
        <v>1129</v>
      </c>
      <c r="C699" s="227" t="s">
        <v>662</v>
      </c>
      <c r="D699" s="227" t="s">
        <v>334</v>
      </c>
      <c r="E699" s="227" t="s">
        <v>180</v>
      </c>
      <c r="F699" s="227" t="s">
        <v>527</v>
      </c>
      <c r="G699" s="227" t="s">
        <v>1891</v>
      </c>
      <c r="H699" s="227" t="s">
        <v>581</v>
      </c>
      <c r="I699" s="227" t="s">
        <v>367</v>
      </c>
      <c r="J699" s="227" t="s">
        <v>425</v>
      </c>
      <c r="K699" s="241">
        <v>0.32</v>
      </c>
      <c r="L699" s="227"/>
      <c r="M699" s="325">
        <v>2022</v>
      </c>
      <c r="N699" s="332">
        <v>94</v>
      </c>
      <c r="O699" s="333">
        <v>0.32</v>
      </c>
      <c r="P699" s="328">
        <f t="shared" si="40"/>
        <v>31</v>
      </c>
      <c r="Q699" s="329">
        <v>18</v>
      </c>
      <c r="R699" s="330">
        <f t="shared" si="41"/>
        <v>0.58064516129032262</v>
      </c>
      <c r="S699" s="330">
        <f t="shared" si="42"/>
        <v>0.19148936170212766</v>
      </c>
      <c r="T699" s="331">
        <f t="shared" si="43"/>
        <v>1</v>
      </c>
      <c r="U699" s="110" t="s">
        <v>2085</v>
      </c>
    </row>
    <row r="700" spans="1:21" ht="102" x14ac:dyDescent="0.2">
      <c r="A700" s="227" t="s">
        <v>118</v>
      </c>
      <c r="B700" s="227" t="s">
        <v>1129</v>
      </c>
      <c r="C700" s="227" t="s">
        <v>662</v>
      </c>
      <c r="D700" s="227" t="s">
        <v>334</v>
      </c>
      <c r="E700" s="227" t="s">
        <v>180</v>
      </c>
      <c r="F700" s="227" t="s">
        <v>527</v>
      </c>
      <c r="G700" s="227" t="s">
        <v>1891</v>
      </c>
      <c r="H700" s="227" t="s">
        <v>552</v>
      </c>
      <c r="I700" s="227" t="s">
        <v>230</v>
      </c>
      <c r="J700" s="227" t="s">
        <v>421</v>
      </c>
      <c r="K700" s="241">
        <v>1</v>
      </c>
      <c r="L700" s="227" t="s">
        <v>1913</v>
      </c>
      <c r="M700" s="325">
        <v>2022</v>
      </c>
      <c r="N700" s="332">
        <v>94</v>
      </c>
      <c r="O700" s="333">
        <v>1</v>
      </c>
      <c r="P700" s="328">
        <f t="shared" si="40"/>
        <v>94</v>
      </c>
      <c r="Q700" s="329">
        <v>94</v>
      </c>
      <c r="R700" s="330">
        <f t="shared" si="41"/>
        <v>1</v>
      </c>
      <c r="S700" s="330">
        <f t="shared" si="42"/>
        <v>1</v>
      </c>
      <c r="T700" s="331">
        <f t="shared" si="43"/>
        <v>1</v>
      </c>
      <c r="U700" s="110"/>
    </row>
    <row r="701" spans="1:21" ht="102" x14ac:dyDescent="0.2">
      <c r="A701" s="227" t="s">
        <v>118</v>
      </c>
      <c r="B701" s="227" t="s">
        <v>1129</v>
      </c>
      <c r="C701" s="227" t="s">
        <v>662</v>
      </c>
      <c r="D701" s="227" t="s">
        <v>334</v>
      </c>
      <c r="E701" s="227" t="s">
        <v>180</v>
      </c>
      <c r="F701" s="227" t="s">
        <v>527</v>
      </c>
      <c r="G701" s="227" t="s">
        <v>1891</v>
      </c>
      <c r="H701" s="227" t="s">
        <v>553</v>
      </c>
      <c r="I701" s="227" t="s">
        <v>230</v>
      </c>
      <c r="J701" s="227" t="s">
        <v>421</v>
      </c>
      <c r="K701" s="241">
        <v>1</v>
      </c>
      <c r="L701" s="227" t="s">
        <v>1913</v>
      </c>
      <c r="M701" s="325">
        <v>2022</v>
      </c>
      <c r="N701" s="332">
        <v>94</v>
      </c>
      <c r="O701" s="333">
        <v>1</v>
      </c>
      <c r="P701" s="328">
        <f t="shared" si="40"/>
        <v>94</v>
      </c>
      <c r="Q701" s="329">
        <v>94</v>
      </c>
      <c r="R701" s="330">
        <f t="shared" si="41"/>
        <v>1</v>
      </c>
      <c r="S701" s="330">
        <f t="shared" si="42"/>
        <v>1</v>
      </c>
      <c r="T701" s="331">
        <f t="shared" si="43"/>
        <v>1</v>
      </c>
      <c r="U701" s="110"/>
    </row>
    <row r="702" spans="1:21" ht="165.75" x14ac:dyDescent="0.2">
      <c r="A702" s="227" t="s">
        <v>118</v>
      </c>
      <c r="B702" s="227" t="s">
        <v>1129</v>
      </c>
      <c r="C702" s="227" t="s">
        <v>662</v>
      </c>
      <c r="D702" s="227" t="s">
        <v>334</v>
      </c>
      <c r="E702" s="227" t="s">
        <v>180</v>
      </c>
      <c r="F702" s="227" t="s">
        <v>527</v>
      </c>
      <c r="G702" s="227" t="s">
        <v>1891</v>
      </c>
      <c r="H702" s="227" t="s">
        <v>554</v>
      </c>
      <c r="I702" s="227" t="s">
        <v>369</v>
      </c>
      <c r="J702" s="227" t="s">
        <v>425</v>
      </c>
      <c r="K702" s="241">
        <v>0.32</v>
      </c>
      <c r="L702" s="227"/>
      <c r="M702" s="325">
        <v>2022</v>
      </c>
      <c r="N702" s="332">
        <v>94</v>
      </c>
      <c r="O702" s="333">
        <v>0.32</v>
      </c>
      <c r="P702" s="328">
        <f t="shared" si="40"/>
        <v>31</v>
      </c>
      <c r="Q702" s="329">
        <v>18</v>
      </c>
      <c r="R702" s="330">
        <f t="shared" si="41"/>
        <v>0.58064516129032262</v>
      </c>
      <c r="S702" s="330">
        <f t="shared" si="42"/>
        <v>0.19148936170212766</v>
      </c>
      <c r="T702" s="331">
        <f t="shared" si="43"/>
        <v>1</v>
      </c>
      <c r="U702" s="178" t="s">
        <v>2096</v>
      </c>
    </row>
    <row r="703" spans="1:21" ht="165.75" x14ac:dyDescent="0.2">
      <c r="A703" s="227" t="s">
        <v>118</v>
      </c>
      <c r="B703" s="227" t="s">
        <v>1129</v>
      </c>
      <c r="C703" s="227" t="s">
        <v>662</v>
      </c>
      <c r="D703" s="227" t="s">
        <v>334</v>
      </c>
      <c r="E703" s="227" t="s">
        <v>180</v>
      </c>
      <c r="F703" s="227" t="s">
        <v>560</v>
      </c>
      <c r="G703" s="227" t="s">
        <v>1891</v>
      </c>
      <c r="H703" s="227" t="s">
        <v>566</v>
      </c>
      <c r="I703" s="227" t="s">
        <v>369</v>
      </c>
      <c r="J703" s="227" t="s">
        <v>425</v>
      </c>
      <c r="K703" s="241">
        <v>0.32</v>
      </c>
      <c r="L703" s="227"/>
      <c r="M703" s="325">
        <v>2022</v>
      </c>
      <c r="N703" s="332">
        <v>94</v>
      </c>
      <c r="O703" s="333">
        <v>0.32</v>
      </c>
      <c r="P703" s="328">
        <f t="shared" si="40"/>
        <v>31</v>
      </c>
      <c r="Q703" s="329">
        <v>18</v>
      </c>
      <c r="R703" s="330">
        <f t="shared" si="41"/>
        <v>0.58064516129032262</v>
      </c>
      <c r="S703" s="330">
        <f t="shared" si="42"/>
        <v>0.19148936170212766</v>
      </c>
      <c r="T703" s="331">
        <f t="shared" si="43"/>
        <v>1</v>
      </c>
      <c r="U703" s="178" t="s">
        <v>2096</v>
      </c>
    </row>
    <row r="704" spans="1:21" ht="153" x14ac:dyDescent="0.2">
      <c r="A704" s="227" t="s">
        <v>118</v>
      </c>
      <c r="B704" s="227" t="s">
        <v>1129</v>
      </c>
      <c r="C704" s="227" t="s">
        <v>662</v>
      </c>
      <c r="D704" s="227" t="s">
        <v>334</v>
      </c>
      <c r="E704" s="227" t="s">
        <v>180</v>
      </c>
      <c r="F704" s="227" t="s">
        <v>527</v>
      </c>
      <c r="G704" s="227" t="s">
        <v>1891</v>
      </c>
      <c r="H704" s="227" t="s">
        <v>555</v>
      </c>
      <c r="I704" s="227" t="s">
        <v>367</v>
      </c>
      <c r="J704" s="227" t="s">
        <v>425</v>
      </c>
      <c r="K704" s="241">
        <v>0.32</v>
      </c>
      <c r="L704" s="227"/>
      <c r="M704" s="325">
        <v>2022</v>
      </c>
      <c r="N704" s="332">
        <v>94</v>
      </c>
      <c r="O704" s="333">
        <v>0.32</v>
      </c>
      <c r="P704" s="328">
        <f t="shared" si="40"/>
        <v>31</v>
      </c>
      <c r="Q704" s="329">
        <v>18</v>
      </c>
      <c r="R704" s="330">
        <f t="shared" si="41"/>
        <v>0.58064516129032262</v>
      </c>
      <c r="S704" s="330">
        <f t="shared" si="42"/>
        <v>0.19148936170212766</v>
      </c>
      <c r="T704" s="331">
        <f t="shared" si="43"/>
        <v>1</v>
      </c>
      <c r="U704" s="110" t="s">
        <v>2085</v>
      </c>
    </row>
    <row r="705" spans="1:21" ht="102" x14ac:dyDescent="0.2">
      <c r="A705" s="227" t="s">
        <v>118</v>
      </c>
      <c r="B705" s="227" t="s">
        <v>1129</v>
      </c>
      <c r="C705" s="227" t="s">
        <v>662</v>
      </c>
      <c r="D705" s="227" t="s">
        <v>334</v>
      </c>
      <c r="E705" s="227" t="s">
        <v>180</v>
      </c>
      <c r="F705" s="227" t="s">
        <v>527</v>
      </c>
      <c r="G705" s="227" t="s">
        <v>1891</v>
      </c>
      <c r="H705" s="227" t="s">
        <v>1915</v>
      </c>
      <c r="I705" s="227" t="s">
        <v>367</v>
      </c>
      <c r="J705" s="227" t="s">
        <v>425</v>
      </c>
      <c r="K705" s="241">
        <v>0.32</v>
      </c>
      <c r="L705" s="227"/>
      <c r="M705" s="325">
        <v>2022</v>
      </c>
      <c r="N705" s="332">
        <v>94</v>
      </c>
      <c r="O705" s="333">
        <v>0</v>
      </c>
      <c r="P705" s="328">
        <f t="shared" si="40"/>
        <v>0</v>
      </c>
      <c r="Q705" s="329"/>
      <c r="R705" s="330" t="e">
        <f t="shared" si="41"/>
        <v>#DIV/0!</v>
      </c>
      <c r="S705" s="330">
        <f t="shared" si="42"/>
        <v>0</v>
      </c>
      <c r="T705" s="331">
        <f t="shared" si="43"/>
        <v>0</v>
      </c>
      <c r="U705" s="178" t="s">
        <v>2084</v>
      </c>
    </row>
    <row r="706" spans="1:21" ht="165.75" x14ac:dyDescent="0.2">
      <c r="A706" s="227" t="s">
        <v>118</v>
      </c>
      <c r="B706" s="227" t="s">
        <v>1129</v>
      </c>
      <c r="C706" s="227" t="s">
        <v>662</v>
      </c>
      <c r="D706" s="227" t="s">
        <v>334</v>
      </c>
      <c r="E706" s="227" t="s">
        <v>180</v>
      </c>
      <c r="F706" s="227" t="s">
        <v>527</v>
      </c>
      <c r="G706" s="227" t="s">
        <v>1891</v>
      </c>
      <c r="H706" s="227" t="s">
        <v>557</v>
      </c>
      <c r="I706" s="227" t="s">
        <v>369</v>
      </c>
      <c r="J706" s="227" t="s">
        <v>425</v>
      </c>
      <c r="K706" s="241">
        <v>0.32</v>
      </c>
      <c r="L706" s="227"/>
      <c r="M706" s="325">
        <v>2022</v>
      </c>
      <c r="N706" s="332">
        <v>94</v>
      </c>
      <c r="O706" s="333">
        <v>0.32</v>
      </c>
      <c r="P706" s="328">
        <f t="shared" si="40"/>
        <v>31</v>
      </c>
      <c r="Q706" s="329">
        <v>18</v>
      </c>
      <c r="R706" s="330">
        <f t="shared" si="41"/>
        <v>0.58064516129032262</v>
      </c>
      <c r="S706" s="330">
        <f t="shared" si="42"/>
        <v>0.19148936170212766</v>
      </c>
      <c r="T706" s="331">
        <f t="shared" si="43"/>
        <v>1</v>
      </c>
      <c r="U706" s="178" t="s">
        <v>2096</v>
      </c>
    </row>
    <row r="707" spans="1:21" ht="153" x14ac:dyDescent="0.2">
      <c r="A707" s="227" t="s">
        <v>118</v>
      </c>
      <c r="B707" s="227" t="s">
        <v>1129</v>
      </c>
      <c r="C707" s="227" t="s">
        <v>662</v>
      </c>
      <c r="D707" s="227" t="s">
        <v>334</v>
      </c>
      <c r="E707" s="227" t="s">
        <v>180</v>
      </c>
      <c r="F707" s="227" t="s">
        <v>527</v>
      </c>
      <c r="G707" s="227" t="s">
        <v>1898</v>
      </c>
      <c r="H707" s="227" t="s">
        <v>526</v>
      </c>
      <c r="I707" s="227" t="s">
        <v>367</v>
      </c>
      <c r="J707" s="227" t="s">
        <v>425</v>
      </c>
      <c r="K707" s="241">
        <v>0.33</v>
      </c>
      <c r="L707" s="227"/>
      <c r="M707" s="325">
        <v>2022</v>
      </c>
      <c r="N707" s="332">
        <v>32</v>
      </c>
      <c r="O707" s="333">
        <v>0.33</v>
      </c>
      <c r="P707" s="328">
        <f t="shared" si="40"/>
        <v>11</v>
      </c>
      <c r="Q707" s="329">
        <v>7</v>
      </c>
      <c r="R707" s="330">
        <f t="shared" si="41"/>
        <v>0.63636363636363635</v>
      </c>
      <c r="S707" s="330">
        <f t="shared" si="42"/>
        <v>0.21875</v>
      </c>
      <c r="T707" s="331">
        <f t="shared" si="43"/>
        <v>1</v>
      </c>
      <c r="U707" s="110" t="s">
        <v>2085</v>
      </c>
    </row>
    <row r="708" spans="1:21" ht="102" x14ac:dyDescent="0.2">
      <c r="A708" s="227" t="s">
        <v>118</v>
      </c>
      <c r="B708" s="227" t="s">
        <v>1129</v>
      </c>
      <c r="C708" s="227" t="s">
        <v>662</v>
      </c>
      <c r="D708" s="227" t="s">
        <v>334</v>
      </c>
      <c r="E708" s="227" t="s">
        <v>180</v>
      </c>
      <c r="F708" s="227" t="s">
        <v>527</v>
      </c>
      <c r="G708" s="227" t="s">
        <v>1898</v>
      </c>
      <c r="H708" s="227" t="s">
        <v>506</v>
      </c>
      <c r="I708" s="227" t="s">
        <v>1332</v>
      </c>
      <c r="J708" s="227" t="s">
        <v>421</v>
      </c>
      <c r="K708" s="241">
        <v>1</v>
      </c>
      <c r="L708" s="227"/>
      <c r="M708" s="325">
        <v>2022</v>
      </c>
      <c r="N708" s="332">
        <v>32</v>
      </c>
      <c r="O708" s="333">
        <v>1</v>
      </c>
      <c r="P708" s="328">
        <f t="shared" si="40"/>
        <v>32</v>
      </c>
      <c r="Q708" s="329">
        <v>32</v>
      </c>
      <c r="R708" s="330">
        <f t="shared" si="41"/>
        <v>1</v>
      </c>
      <c r="S708" s="330">
        <f t="shared" si="42"/>
        <v>1</v>
      </c>
      <c r="T708" s="331">
        <f t="shared" si="43"/>
        <v>1</v>
      </c>
      <c r="U708" s="110"/>
    </row>
    <row r="709" spans="1:21" ht="140.25" x14ac:dyDescent="0.2">
      <c r="A709" s="227" t="s">
        <v>118</v>
      </c>
      <c r="B709" s="227" t="s">
        <v>1129</v>
      </c>
      <c r="C709" s="227" t="s">
        <v>662</v>
      </c>
      <c r="D709" s="227" t="s">
        <v>334</v>
      </c>
      <c r="E709" s="227" t="s">
        <v>180</v>
      </c>
      <c r="F709" s="227" t="s">
        <v>560</v>
      </c>
      <c r="G709" s="227" t="s">
        <v>1898</v>
      </c>
      <c r="H709" s="227" t="s">
        <v>559</v>
      </c>
      <c r="I709" s="227" t="s">
        <v>369</v>
      </c>
      <c r="J709" s="227" t="s">
        <v>425</v>
      </c>
      <c r="K709" s="241">
        <v>0.33</v>
      </c>
      <c r="L709" s="227"/>
      <c r="M709" s="325">
        <v>2022</v>
      </c>
      <c r="N709" s="332">
        <v>32</v>
      </c>
      <c r="O709" s="333">
        <v>0.33</v>
      </c>
      <c r="P709" s="328">
        <f t="shared" ref="P709:P755" si="44">ROUNDUP(N709*O709,0)</f>
        <v>11</v>
      </c>
      <c r="Q709" s="329">
        <v>7</v>
      </c>
      <c r="R709" s="330">
        <f t="shared" ref="R709:R755" si="45">Q709/P709</f>
        <v>0.63636363636363635</v>
      </c>
      <c r="S709" s="330">
        <f t="shared" ref="S709:S755" si="46">Q709/N709</f>
        <v>0.21875</v>
      </c>
      <c r="T709" s="331">
        <f t="shared" ref="T709:T755" si="47">O709/K709</f>
        <v>1</v>
      </c>
      <c r="U709" s="178" t="s">
        <v>2097</v>
      </c>
    </row>
    <row r="710" spans="1:21" ht="140.25" x14ac:dyDescent="0.2">
      <c r="A710" s="227" t="s">
        <v>118</v>
      </c>
      <c r="B710" s="227" t="s">
        <v>1129</v>
      </c>
      <c r="C710" s="227" t="s">
        <v>662</v>
      </c>
      <c r="D710" s="227" t="s">
        <v>334</v>
      </c>
      <c r="E710" s="227" t="s">
        <v>180</v>
      </c>
      <c r="F710" s="227" t="s">
        <v>560</v>
      </c>
      <c r="G710" s="227" t="s">
        <v>1898</v>
      </c>
      <c r="H710" s="227" t="s">
        <v>561</v>
      </c>
      <c r="I710" s="227" t="s">
        <v>369</v>
      </c>
      <c r="J710" s="227" t="s">
        <v>425</v>
      </c>
      <c r="K710" s="241">
        <v>0.33</v>
      </c>
      <c r="L710" s="227"/>
      <c r="M710" s="325">
        <v>2022</v>
      </c>
      <c r="N710" s="332">
        <v>32</v>
      </c>
      <c r="O710" s="333">
        <v>0.33</v>
      </c>
      <c r="P710" s="328">
        <f t="shared" si="44"/>
        <v>11</v>
      </c>
      <c r="Q710" s="329">
        <v>7</v>
      </c>
      <c r="R710" s="330">
        <f t="shared" si="45"/>
        <v>0.63636363636363635</v>
      </c>
      <c r="S710" s="330">
        <f t="shared" si="46"/>
        <v>0.21875</v>
      </c>
      <c r="T710" s="331">
        <f t="shared" si="47"/>
        <v>1</v>
      </c>
      <c r="U710" s="178" t="s">
        <v>2097</v>
      </c>
    </row>
    <row r="711" spans="1:21" ht="140.25" x14ac:dyDescent="0.2">
      <c r="A711" s="227" t="s">
        <v>118</v>
      </c>
      <c r="B711" s="227" t="s">
        <v>1129</v>
      </c>
      <c r="C711" s="227" t="s">
        <v>662</v>
      </c>
      <c r="D711" s="227" t="s">
        <v>334</v>
      </c>
      <c r="E711" s="227" t="s">
        <v>180</v>
      </c>
      <c r="F711" s="227" t="s">
        <v>560</v>
      </c>
      <c r="G711" s="227" t="s">
        <v>1898</v>
      </c>
      <c r="H711" s="227" t="s">
        <v>562</v>
      </c>
      <c r="I711" s="227" t="s">
        <v>369</v>
      </c>
      <c r="J711" s="227" t="s">
        <v>425</v>
      </c>
      <c r="K711" s="241">
        <v>0.33</v>
      </c>
      <c r="L711" s="227"/>
      <c r="M711" s="325">
        <v>2022</v>
      </c>
      <c r="N711" s="332">
        <v>32</v>
      </c>
      <c r="O711" s="333">
        <v>0.33</v>
      </c>
      <c r="P711" s="328">
        <f t="shared" si="44"/>
        <v>11</v>
      </c>
      <c r="Q711" s="329">
        <v>7</v>
      </c>
      <c r="R711" s="330">
        <f t="shared" si="45"/>
        <v>0.63636363636363635</v>
      </c>
      <c r="S711" s="330">
        <f t="shared" si="46"/>
        <v>0.21875</v>
      </c>
      <c r="T711" s="331">
        <f t="shared" si="47"/>
        <v>1</v>
      </c>
      <c r="U711" s="178" t="s">
        <v>2097</v>
      </c>
    </row>
    <row r="712" spans="1:21" ht="140.25" x14ac:dyDescent="0.2">
      <c r="A712" s="227" t="s">
        <v>118</v>
      </c>
      <c r="B712" s="227" t="s">
        <v>1129</v>
      </c>
      <c r="C712" s="227" t="s">
        <v>662</v>
      </c>
      <c r="D712" s="227" t="s">
        <v>334</v>
      </c>
      <c r="E712" s="227" t="s">
        <v>180</v>
      </c>
      <c r="F712" s="227" t="s">
        <v>560</v>
      </c>
      <c r="G712" s="227" t="s">
        <v>1898</v>
      </c>
      <c r="H712" s="227" t="s">
        <v>563</v>
      </c>
      <c r="I712" s="227" t="s">
        <v>369</v>
      </c>
      <c r="J712" s="227" t="s">
        <v>425</v>
      </c>
      <c r="K712" s="241">
        <v>0.33</v>
      </c>
      <c r="L712" s="227"/>
      <c r="M712" s="325">
        <v>2022</v>
      </c>
      <c r="N712" s="332">
        <v>32</v>
      </c>
      <c r="O712" s="333">
        <v>0.33</v>
      </c>
      <c r="P712" s="328">
        <f t="shared" si="44"/>
        <v>11</v>
      </c>
      <c r="Q712" s="329">
        <v>7</v>
      </c>
      <c r="R712" s="330">
        <f t="shared" si="45"/>
        <v>0.63636363636363635</v>
      </c>
      <c r="S712" s="330">
        <f t="shared" si="46"/>
        <v>0.21875</v>
      </c>
      <c r="T712" s="331">
        <f t="shared" si="47"/>
        <v>1</v>
      </c>
      <c r="U712" s="178" t="s">
        <v>2097</v>
      </c>
    </row>
    <row r="713" spans="1:21" ht="140.25" x14ac:dyDescent="0.2">
      <c r="A713" s="227" t="s">
        <v>118</v>
      </c>
      <c r="B713" s="227" t="s">
        <v>1129</v>
      </c>
      <c r="C713" s="227" t="s">
        <v>662</v>
      </c>
      <c r="D713" s="227" t="s">
        <v>334</v>
      </c>
      <c r="E713" s="227" t="s">
        <v>180</v>
      </c>
      <c r="F713" s="227" t="s">
        <v>560</v>
      </c>
      <c r="G713" s="227" t="s">
        <v>1898</v>
      </c>
      <c r="H713" s="227" t="s">
        <v>564</v>
      </c>
      <c r="I713" s="227" t="s">
        <v>369</v>
      </c>
      <c r="J713" s="227" t="s">
        <v>425</v>
      </c>
      <c r="K713" s="241">
        <v>0.33</v>
      </c>
      <c r="L713" s="227"/>
      <c r="M713" s="325">
        <v>2022</v>
      </c>
      <c r="N713" s="332">
        <v>32</v>
      </c>
      <c r="O713" s="333">
        <v>0.33</v>
      </c>
      <c r="P713" s="328">
        <f t="shared" si="44"/>
        <v>11</v>
      </c>
      <c r="Q713" s="329">
        <v>7</v>
      </c>
      <c r="R713" s="330">
        <f t="shared" si="45"/>
        <v>0.63636363636363635</v>
      </c>
      <c r="S713" s="330">
        <f t="shared" si="46"/>
        <v>0.21875</v>
      </c>
      <c r="T713" s="331">
        <f t="shared" si="47"/>
        <v>1</v>
      </c>
      <c r="U713" s="178" t="s">
        <v>2097</v>
      </c>
    </row>
    <row r="714" spans="1:21" ht="140.25" x14ac:dyDescent="0.2">
      <c r="A714" s="227" t="s">
        <v>118</v>
      </c>
      <c r="B714" s="227" t="s">
        <v>1129</v>
      </c>
      <c r="C714" s="227" t="s">
        <v>662</v>
      </c>
      <c r="D714" s="227" t="s">
        <v>334</v>
      </c>
      <c r="E714" s="227" t="s">
        <v>180</v>
      </c>
      <c r="F714" s="227" t="s">
        <v>527</v>
      </c>
      <c r="G714" s="227" t="s">
        <v>1898</v>
      </c>
      <c r="H714" s="227" t="s">
        <v>530</v>
      </c>
      <c r="I714" s="227" t="s">
        <v>369</v>
      </c>
      <c r="J714" s="227" t="s">
        <v>425</v>
      </c>
      <c r="K714" s="241">
        <v>0.33</v>
      </c>
      <c r="L714" s="227"/>
      <c r="M714" s="325">
        <v>2022</v>
      </c>
      <c r="N714" s="332">
        <v>32</v>
      </c>
      <c r="O714" s="333">
        <v>0.33</v>
      </c>
      <c r="P714" s="328">
        <f t="shared" si="44"/>
        <v>11</v>
      </c>
      <c r="Q714" s="329">
        <v>7</v>
      </c>
      <c r="R714" s="330">
        <f t="shared" si="45"/>
        <v>0.63636363636363635</v>
      </c>
      <c r="S714" s="330">
        <f t="shared" si="46"/>
        <v>0.21875</v>
      </c>
      <c r="T714" s="331">
        <f t="shared" si="47"/>
        <v>1</v>
      </c>
      <c r="U714" s="178" t="s">
        <v>2097</v>
      </c>
    </row>
    <row r="715" spans="1:21" ht="140.25" x14ac:dyDescent="0.2">
      <c r="A715" s="227" t="s">
        <v>118</v>
      </c>
      <c r="B715" s="227" t="s">
        <v>1129</v>
      </c>
      <c r="C715" s="227" t="s">
        <v>662</v>
      </c>
      <c r="D715" s="227" t="s">
        <v>334</v>
      </c>
      <c r="E715" s="227" t="s">
        <v>180</v>
      </c>
      <c r="F715" s="227" t="s">
        <v>527</v>
      </c>
      <c r="G715" s="227" t="s">
        <v>1898</v>
      </c>
      <c r="H715" s="227" t="s">
        <v>531</v>
      </c>
      <c r="I715" s="227" t="s">
        <v>369</v>
      </c>
      <c r="J715" s="227" t="s">
        <v>425</v>
      </c>
      <c r="K715" s="241">
        <v>0.33</v>
      </c>
      <c r="L715" s="227"/>
      <c r="M715" s="325">
        <v>2022</v>
      </c>
      <c r="N715" s="332">
        <v>32</v>
      </c>
      <c r="O715" s="333">
        <v>0.33</v>
      </c>
      <c r="P715" s="328">
        <f t="shared" si="44"/>
        <v>11</v>
      </c>
      <c r="Q715" s="329">
        <v>7</v>
      </c>
      <c r="R715" s="330">
        <f t="shared" si="45"/>
        <v>0.63636363636363635</v>
      </c>
      <c r="S715" s="330">
        <f t="shared" si="46"/>
        <v>0.21875</v>
      </c>
      <c r="T715" s="331">
        <f t="shared" si="47"/>
        <v>1</v>
      </c>
      <c r="U715" s="178" t="s">
        <v>2097</v>
      </c>
    </row>
    <row r="716" spans="1:21" ht="140.25" x14ac:dyDescent="0.2">
      <c r="A716" s="227" t="s">
        <v>118</v>
      </c>
      <c r="B716" s="227" t="s">
        <v>1129</v>
      </c>
      <c r="C716" s="227" t="s">
        <v>662</v>
      </c>
      <c r="D716" s="227" t="s">
        <v>334</v>
      </c>
      <c r="E716" s="227" t="s">
        <v>180</v>
      </c>
      <c r="F716" s="227" t="s">
        <v>560</v>
      </c>
      <c r="G716" s="227" t="s">
        <v>1898</v>
      </c>
      <c r="H716" s="227" t="s">
        <v>565</v>
      </c>
      <c r="I716" s="227" t="s">
        <v>369</v>
      </c>
      <c r="J716" s="227" t="s">
        <v>425</v>
      </c>
      <c r="K716" s="241">
        <v>0.33</v>
      </c>
      <c r="L716" s="227"/>
      <c r="M716" s="325">
        <v>2022</v>
      </c>
      <c r="N716" s="332">
        <v>32</v>
      </c>
      <c r="O716" s="333">
        <v>0.33</v>
      </c>
      <c r="P716" s="328">
        <f t="shared" si="44"/>
        <v>11</v>
      </c>
      <c r="Q716" s="329">
        <v>7</v>
      </c>
      <c r="R716" s="330">
        <f t="shared" si="45"/>
        <v>0.63636363636363635</v>
      </c>
      <c r="S716" s="330">
        <f t="shared" si="46"/>
        <v>0.21875</v>
      </c>
      <c r="T716" s="331">
        <f t="shared" si="47"/>
        <v>1</v>
      </c>
      <c r="U716" s="178" t="s">
        <v>2097</v>
      </c>
    </row>
    <row r="717" spans="1:21" ht="140.25" x14ac:dyDescent="0.2">
      <c r="A717" s="227" t="s">
        <v>118</v>
      </c>
      <c r="B717" s="227" t="s">
        <v>1129</v>
      </c>
      <c r="C717" s="227" t="s">
        <v>662</v>
      </c>
      <c r="D717" s="227" t="s">
        <v>334</v>
      </c>
      <c r="E717" s="227" t="s">
        <v>180</v>
      </c>
      <c r="F717" s="227" t="s">
        <v>527</v>
      </c>
      <c r="G717" s="227" t="s">
        <v>1898</v>
      </c>
      <c r="H717" s="227" t="s">
        <v>532</v>
      </c>
      <c r="I717" s="227" t="s">
        <v>369</v>
      </c>
      <c r="J717" s="227" t="s">
        <v>425</v>
      </c>
      <c r="K717" s="241">
        <v>0.33</v>
      </c>
      <c r="L717" s="227"/>
      <c r="M717" s="325">
        <v>2022</v>
      </c>
      <c r="N717" s="332">
        <v>32</v>
      </c>
      <c r="O717" s="333">
        <v>0.33</v>
      </c>
      <c r="P717" s="328">
        <f t="shared" si="44"/>
        <v>11</v>
      </c>
      <c r="Q717" s="329">
        <v>7</v>
      </c>
      <c r="R717" s="330">
        <f t="shared" si="45"/>
        <v>0.63636363636363635</v>
      </c>
      <c r="S717" s="330">
        <f t="shared" si="46"/>
        <v>0.21875</v>
      </c>
      <c r="T717" s="331">
        <f t="shared" si="47"/>
        <v>1</v>
      </c>
      <c r="U717" s="178" t="s">
        <v>2097</v>
      </c>
    </row>
    <row r="718" spans="1:21" ht="140.25" x14ac:dyDescent="0.2">
      <c r="A718" s="227" t="s">
        <v>118</v>
      </c>
      <c r="B718" s="227" t="s">
        <v>1129</v>
      </c>
      <c r="C718" s="227" t="s">
        <v>662</v>
      </c>
      <c r="D718" s="227" t="s">
        <v>334</v>
      </c>
      <c r="E718" s="227" t="s">
        <v>180</v>
      </c>
      <c r="F718" s="227" t="s">
        <v>527</v>
      </c>
      <c r="G718" s="227" t="s">
        <v>1898</v>
      </c>
      <c r="H718" s="227" t="s">
        <v>533</v>
      </c>
      <c r="I718" s="227" t="s">
        <v>369</v>
      </c>
      <c r="J718" s="227" t="s">
        <v>425</v>
      </c>
      <c r="K718" s="241">
        <v>0.33</v>
      </c>
      <c r="L718" s="227"/>
      <c r="M718" s="325">
        <v>2022</v>
      </c>
      <c r="N718" s="332">
        <v>32</v>
      </c>
      <c r="O718" s="333">
        <v>0.33</v>
      </c>
      <c r="P718" s="328">
        <f t="shared" si="44"/>
        <v>11</v>
      </c>
      <c r="Q718" s="329">
        <v>7</v>
      </c>
      <c r="R718" s="330">
        <f t="shared" si="45"/>
        <v>0.63636363636363635</v>
      </c>
      <c r="S718" s="330">
        <f t="shared" si="46"/>
        <v>0.21875</v>
      </c>
      <c r="T718" s="331">
        <f t="shared" si="47"/>
        <v>1</v>
      </c>
      <c r="U718" s="178" t="s">
        <v>2097</v>
      </c>
    </row>
    <row r="719" spans="1:21" ht="102" x14ac:dyDescent="0.2">
      <c r="A719" s="227" t="s">
        <v>118</v>
      </c>
      <c r="B719" s="227" t="s">
        <v>1129</v>
      </c>
      <c r="C719" s="227" t="s">
        <v>662</v>
      </c>
      <c r="D719" s="227" t="s">
        <v>334</v>
      </c>
      <c r="E719" s="227" t="s">
        <v>180</v>
      </c>
      <c r="F719" s="227" t="s">
        <v>527</v>
      </c>
      <c r="G719" s="227" t="s">
        <v>1898</v>
      </c>
      <c r="H719" s="227" t="s">
        <v>534</v>
      </c>
      <c r="I719" s="227" t="s">
        <v>1911</v>
      </c>
      <c r="J719" s="227" t="s">
        <v>421</v>
      </c>
      <c r="K719" s="241">
        <v>1</v>
      </c>
      <c r="L719" s="227"/>
      <c r="M719" s="325">
        <v>2022</v>
      </c>
      <c r="N719" s="332">
        <v>32</v>
      </c>
      <c r="O719" s="333">
        <v>1</v>
      </c>
      <c r="P719" s="328">
        <f t="shared" si="44"/>
        <v>32</v>
      </c>
      <c r="Q719" s="329">
        <v>32</v>
      </c>
      <c r="R719" s="330">
        <f t="shared" si="45"/>
        <v>1</v>
      </c>
      <c r="S719" s="330">
        <f t="shared" si="46"/>
        <v>1</v>
      </c>
      <c r="T719" s="331">
        <f t="shared" si="47"/>
        <v>1</v>
      </c>
      <c r="U719" s="110"/>
    </row>
    <row r="720" spans="1:21" ht="102" x14ac:dyDescent="0.2">
      <c r="A720" s="227" t="s">
        <v>118</v>
      </c>
      <c r="B720" s="227" t="s">
        <v>1129</v>
      </c>
      <c r="C720" s="227" t="s">
        <v>662</v>
      </c>
      <c r="D720" s="227" t="s">
        <v>334</v>
      </c>
      <c r="E720" s="227" t="s">
        <v>180</v>
      </c>
      <c r="F720" s="227" t="s">
        <v>527</v>
      </c>
      <c r="G720" s="227" t="s">
        <v>1898</v>
      </c>
      <c r="H720" s="227" t="s">
        <v>535</v>
      </c>
      <c r="I720" s="227" t="s">
        <v>369</v>
      </c>
      <c r="J720" s="227" t="s">
        <v>425</v>
      </c>
      <c r="K720" s="241">
        <v>0</v>
      </c>
      <c r="L720" s="227" t="s">
        <v>1912</v>
      </c>
      <c r="M720" s="325">
        <v>2022</v>
      </c>
      <c r="N720" s="332">
        <v>32</v>
      </c>
      <c r="O720" s="333">
        <v>0</v>
      </c>
      <c r="P720" s="328">
        <f t="shared" si="44"/>
        <v>0</v>
      </c>
      <c r="Q720" s="329"/>
      <c r="R720" s="330" t="e">
        <f t="shared" si="45"/>
        <v>#DIV/0!</v>
      </c>
      <c r="S720" s="330">
        <f t="shared" si="46"/>
        <v>0</v>
      </c>
      <c r="T720" s="331" t="e">
        <f t="shared" si="47"/>
        <v>#DIV/0!</v>
      </c>
      <c r="U720" s="178" t="s">
        <v>2084</v>
      </c>
    </row>
    <row r="721" spans="1:21" ht="153" x14ac:dyDescent="0.2">
      <c r="A721" s="227" t="s">
        <v>118</v>
      </c>
      <c r="B721" s="227" t="s">
        <v>1129</v>
      </c>
      <c r="C721" s="227" t="s">
        <v>662</v>
      </c>
      <c r="D721" s="227" t="s">
        <v>334</v>
      </c>
      <c r="E721" s="227" t="s">
        <v>180</v>
      </c>
      <c r="F721" s="227" t="s">
        <v>527</v>
      </c>
      <c r="G721" s="227" t="s">
        <v>1898</v>
      </c>
      <c r="H721" s="227" t="s">
        <v>536</v>
      </c>
      <c r="I721" s="227" t="s">
        <v>367</v>
      </c>
      <c r="J721" s="227" t="s">
        <v>425</v>
      </c>
      <c r="K721" s="241">
        <v>0.33</v>
      </c>
      <c r="L721" s="227"/>
      <c r="M721" s="325">
        <v>2022</v>
      </c>
      <c r="N721" s="332">
        <v>32</v>
      </c>
      <c r="O721" s="333">
        <v>0.33</v>
      </c>
      <c r="P721" s="328">
        <f t="shared" si="44"/>
        <v>11</v>
      </c>
      <c r="Q721" s="329">
        <v>7</v>
      </c>
      <c r="R721" s="330">
        <f t="shared" si="45"/>
        <v>0.63636363636363635</v>
      </c>
      <c r="S721" s="330">
        <f t="shared" si="46"/>
        <v>0.21875</v>
      </c>
      <c r="T721" s="331">
        <f t="shared" si="47"/>
        <v>1</v>
      </c>
      <c r="U721" s="110" t="s">
        <v>2085</v>
      </c>
    </row>
    <row r="722" spans="1:21" ht="102" x14ac:dyDescent="0.2">
      <c r="A722" s="227" t="s">
        <v>118</v>
      </c>
      <c r="B722" s="227" t="s">
        <v>1129</v>
      </c>
      <c r="C722" s="227" t="s">
        <v>662</v>
      </c>
      <c r="D722" s="227" t="s">
        <v>334</v>
      </c>
      <c r="E722" s="227" t="s">
        <v>180</v>
      </c>
      <c r="F722" s="227" t="s">
        <v>527</v>
      </c>
      <c r="G722" s="227" t="s">
        <v>1898</v>
      </c>
      <c r="H722" s="227" t="s">
        <v>537</v>
      </c>
      <c r="I722" s="227" t="s">
        <v>369</v>
      </c>
      <c r="J722" s="227" t="s">
        <v>425</v>
      </c>
      <c r="K722" s="241">
        <v>0</v>
      </c>
      <c r="L722" s="227" t="s">
        <v>1912</v>
      </c>
      <c r="M722" s="325">
        <v>2022</v>
      </c>
      <c r="N722" s="332">
        <v>32</v>
      </c>
      <c r="O722" s="333"/>
      <c r="P722" s="328">
        <f t="shared" si="44"/>
        <v>0</v>
      </c>
      <c r="Q722" s="329"/>
      <c r="R722" s="330" t="e">
        <f t="shared" si="45"/>
        <v>#DIV/0!</v>
      </c>
      <c r="S722" s="330">
        <f t="shared" si="46"/>
        <v>0</v>
      </c>
      <c r="T722" s="331" t="e">
        <f t="shared" si="47"/>
        <v>#DIV/0!</v>
      </c>
      <c r="U722" s="178" t="s">
        <v>2084</v>
      </c>
    </row>
    <row r="723" spans="1:21" ht="102" x14ac:dyDescent="0.2">
      <c r="A723" s="227" t="s">
        <v>118</v>
      </c>
      <c r="B723" s="227" t="s">
        <v>1129</v>
      </c>
      <c r="C723" s="227" t="s">
        <v>662</v>
      </c>
      <c r="D723" s="227" t="s">
        <v>334</v>
      </c>
      <c r="E723" s="227" t="s">
        <v>180</v>
      </c>
      <c r="F723" s="227" t="s">
        <v>527</v>
      </c>
      <c r="G723" s="227" t="s">
        <v>1898</v>
      </c>
      <c r="H723" s="227" t="s">
        <v>538</v>
      </c>
      <c r="I723" s="227" t="s">
        <v>230</v>
      </c>
      <c r="J723" s="227" t="s">
        <v>421</v>
      </c>
      <c r="K723" s="241">
        <v>1</v>
      </c>
      <c r="L723" s="227" t="s">
        <v>1913</v>
      </c>
      <c r="M723" s="325">
        <v>2022</v>
      </c>
      <c r="N723" s="332">
        <v>32</v>
      </c>
      <c r="O723" s="333">
        <v>1</v>
      </c>
      <c r="P723" s="328">
        <f t="shared" si="44"/>
        <v>32</v>
      </c>
      <c r="Q723" s="329">
        <v>32</v>
      </c>
      <c r="R723" s="330">
        <f t="shared" si="45"/>
        <v>1</v>
      </c>
      <c r="S723" s="330">
        <f t="shared" si="46"/>
        <v>1</v>
      </c>
      <c r="T723" s="331">
        <f t="shared" si="47"/>
        <v>1</v>
      </c>
      <c r="U723" s="110"/>
    </row>
    <row r="724" spans="1:21" ht="102" x14ac:dyDescent="0.2">
      <c r="A724" s="227" t="s">
        <v>118</v>
      </c>
      <c r="B724" s="227" t="s">
        <v>1129</v>
      </c>
      <c r="C724" s="227" t="s">
        <v>662</v>
      </c>
      <c r="D724" s="227" t="s">
        <v>334</v>
      </c>
      <c r="E724" s="227" t="s">
        <v>180</v>
      </c>
      <c r="F724" s="227" t="s">
        <v>527</v>
      </c>
      <c r="G724" s="227" t="s">
        <v>1898</v>
      </c>
      <c r="H724" s="227" t="s">
        <v>539</v>
      </c>
      <c r="I724" s="227" t="s">
        <v>230</v>
      </c>
      <c r="J724" s="227" t="s">
        <v>421</v>
      </c>
      <c r="K724" s="241">
        <v>1</v>
      </c>
      <c r="L724" s="227" t="s">
        <v>1913</v>
      </c>
      <c r="M724" s="325">
        <v>2022</v>
      </c>
      <c r="N724" s="332">
        <v>32</v>
      </c>
      <c r="O724" s="333">
        <v>1</v>
      </c>
      <c r="P724" s="328">
        <f t="shared" si="44"/>
        <v>32</v>
      </c>
      <c r="Q724" s="329">
        <v>32</v>
      </c>
      <c r="R724" s="330">
        <f t="shared" si="45"/>
        <v>1</v>
      </c>
      <c r="S724" s="330">
        <f t="shared" si="46"/>
        <v>1</v>
      </c>
      <c r="T724" s="331">
        <f t="shared" si="47"/>
        <v>1</v>
      </c>
      <c r="U724" s="110"/>
    </row>
    <row r="725" spans="1:21" ht="102" x14ac:dyDescent="0.2">
      <c r="A725" s="227" t="s">
        <v>118</v>
      </c>
      <c r="B725" s="227" t="s">
        <v>1129</v>
      </c>
      <c r="C725" s="227" t="s">
        <v>662</v>
      </c>
      <c r="D725" s="227" t="s">
        <v>334</v>
      </c>
      <c r="E725" s="227" t="s">
        <v>180</v>
      </c>
      <c r="F725" s="227" t="s">
        <v>527</v>
      </c>
      <c r="G725" s="227" t="s">
        <v>1898</v>
      </c>
      <c r="H725" s="227" t="s">
        <v>540</v>
      </c>
      <c r="I725" s="227" t="s">
        <v>230</v>
      </c>
      <c r="J725" s="227" t="s">
        <v>421</v>
      </c>
      <c r="K725" s="241">
        <v>1</v>
      </c>
      <c r="L725" s="227" t="s">
        <v>1913</v>
      </c>
      <c r="M725" s="325">
        <v>2022</v>
      </c>
      <c r="N725" s="332">
        <v>32</v>
      </c>
      <c r="O725" s="333">
        <v>1</v>
      </c>
      <c r="P725" s="328">
        <f t="shared" si="44"/>
        <v>32</v>
      </c>
      <c r="Q725" s="329">
        <v>32</v>
      </c>
      <c r="R725" s="330">
        <f t="shared" si="45"/>
        <v>1</v>
      </c>
      <c r="S725" s="330">
        <f t="shared" si="46"/>
        <v>1</v>
      </c>
      <c r="T725" s="331">
        <f t="shared" si="47"/>
        <v>1</v>
      </c>
      <c r="U725" s="110"/>
    </row>
    <row r="726" spans="1:21" ht="102" x14ac:dyDescent="0.2">
      <c r="A726" s="227" t="s">
        <v>118</v>
      </c>
      <c r="B726" s="227" t="s">
        <v>1129</v>
      </c>
      <c r="C726" s="227" t="s">
        <v>662</v>
      </c>
      <c r="D726" s="227" t="s">
        <v>334</v>
      </c>
      <c r="E726" s="227" t="s">
        <v>180</v>
      </c>
      <c r="F726" s="227" t="s">
        <v>527</v>
      </c>
      <c r="G726" s="227" t="s">
        <v>1898</v>
      </c>
      <c r="H726" s="227" t="s">
        <v>501</v>
      </c>
      <c r="I726" s="227" t="s">
        <v>230</v>
      </c>
      <c r="J726" s="227" t="s">
        <v>421</v>
      </c>
      <c r="K726" s="241">
        <v>1</v>
      </c>
      <c r="L726" s="227" t="s">
        <v>1913</v>
      </c>
      <c r="M726" s="325">
        <v>2022</v>
      </c>
      <c r="N726" s="332">
        <v>32</v>
      </c>
      <c r="O726" s="333">
        <v>1</v>
      </c>
      <c r="P726" s="328">
        <f t="shared" si="44"/>
        <v>32</v>
      </c>
      <c r="Q726" s="329">
        <v>32</v>
      </c>
      <c r="R726" s="330">
        <f t="shared" si="45"/>
        <v>1</v>
      </c>
      <c r="S726" s="330">
        <f t="shared" si="46"/>
        <v>1</v>
      </c>
      <c r="T726" s="331">
        <f t="shared" si="47"/>
        <v>1</v>
      </c>
      <c r="U726" s="110"/>
    </row>
    <row r="727" spans="1:21" ht="102" x14ac:dyDescent="0.2">
      <c r="A727" s="227" t="s">
        <v>118</v>
      </c>
      <c r="B727" s="227" t="s">
        <v>1129</v>
      </c>
      <c r="C727" s="227" t="s">
        <v>662</v>
      </c>
      <c r="D727" s="227" t="s">
        <v>334</v>
      </c>
      <c r="E727" s="227" t="s">
        <v>180</v>
      </c>
      <c r="F727" s="227" t="s">
        <v>527</v>
      </c>
      <c r="G727" s="227" t="s">
        <v>1898</v>
      </c>
      <c r="H727" s="227" t="s">
        <v>541</v>
      </c>
      <c r="I727" s="227" t="s">
        <v>230</v>
      </c>
      <c r="J727" s="227" t="s">
        <v>421</v>
      </c>
      <c r="K727" s="241">
        <v>1</v>
      </c>
      <c r="L727" s="227" t="s">
        <v>1914</v>
      </c>
      <c r="M727" s="325">
        <v>2022</v>
      </c>
      <c r="N727" s="332">
        <v>32</v>
      </c>
      <c r="O727" s="333">
        <v>1</v>
      </c>
      <c r="P727" s="328">
        <f t="shared" si="44"/>
        <v>32</v>
      </c>
      <c r="Q727" s="329">
        <v>32</v>
      </c>
      <c r="R727" s="330">
        <f t="shared" si="45"/>
        <v>1</v>
      </c>
      <c r="S727" s="330">
        <f t="shared" si="46"/>
        <v>1</v>
      </c>
      <c r="T727" s="331">
        <f t="shared" si="47"/>
        <v>1</v>
      </c>
      <c r="U727" s="110"/>
    </row>
    <row r="728" spans="1:21" ht="140.25" x14ac:dyDescent="0.2">
      <c r="A728" s="227" t="s">
        <v>118</v>
      </c>
      <c r="B728" s="227" t="s">
        <v>1129</v>
      </c>
      <c r="C728" s="227" t="s">
        <v>662</v>
      </c>
      <c r="D728" s="227" t="s">
        <v>334</v>
      </c>
      <c r="E728" s="227" t="s">
        <v>180</v>
      </c>
      <c r="F728" s="227" t="s">
        <v>527</v>
      </c>
      <c r="G728" s="227" t="s">
        <v>1898</v>
      </c>
      <c r="H728" s="227" t="s">
        <v>542</v>
      </c>
      <c r="I728" s="227" t="s">
        <v>369</v>
      </c>
      <c r="J728" s="227" t="s">
        <v>425</v>
      </c>
      <c r="K728" s="241">
        <v>0.33</v>
      </c>
      <c r="L728" s="227"/>
      <c r="M728" s="325">
        <v>2022</v>
      </c>
      <c r="N728" s="332">
        <v>32</v>
      </c>
      <c r="O728" s="333">
        <v>0.33</v>
      </c>
      <c r="P728" s="328">
        <f t="shared" si="44"/>
        <v>11</v>
      </c>
      <c r="Q728" s="329">
        <v>7</v>
      </c>
      <c r="R728" s="330">
        <f t="shared" si="45"/>
        <v>0.63636363636363635</v>
      </c>
      <c r="S728" s="330">
        <f t="shared" si="46"/>
        <v>0.21875</v>
      </c>
      <c r="T728" s="331">
        <f t="shared" si="47"/>
        <v>1</v>
      </c>
      <c r="U728" s="178" t="s">
        <v>2097</v>
      </c>
    </row>
    <row r="729" spans="1:21" ht="140.25" x14ac:dyDescent="0.2">
      <c r="A729" s="227" t="s">
        <v>118</v>
      </c>
      <c r="B729" s="227" t="s">
        <v>1129</v>
      </c>
      <c r="C729" s="227" t="s">
        <v>662</v>
      </c>
      <c r="D729" s="227" t="s">
        <v>334</v>
      </c>
      <c r="E729" s="227" t="s">
        <v>180</v>
      </c>
      <c r="F729" s="227" t="s">
        <v>527</v>
      </c>
      <c r="G729" s="227" t="s">
        <v>1898</v>
      </c>
      <c r="H729" s="227" t="s">
        <v>543</v>
      </c>
      <c r="I729" s="227" t="s">
        <v>369</v>
      </c>
      <c r="J729" s="227" t="s">
        <v>425</v>
      </c>
      <c r="K729" s="241">
        <v>0.33</v>
      </c>
      <c r="L729" s="227"/>
      <c r="M729" s="325">
        <v>2022</v>
      </c>
      <c r="N729" s="332">
        <v>32</v>
      </c>
      <c r="O729" s="333">
        <v>0.33</v>
      </c>
      <c r="P729" s="328">
        <f t="shared" si="44"/>
        <v>11</v>
      </c>
      <c r="Q729" s="329">
        <v>7</v>
      </c>
      <c r="R729" s="330">
        <f t="shared" si="45"/>
        <v>0.63636363636363635</v>
      </c>
      <c r="S729" s="330">
        <f t="shared" si="46"/>
        <v>0.21875</v>
      </c>
      <c r="T729" s="331">
        <f t="shared" si="47"/>
        <v>1</v>
      </c>
      <c r="U729" s="178" t="s">
        <v>2097</v>
      </c>
    </row>
    <row r="730" spans="1:21" ht="140.25" x14ac:dyDescent="0.2">
      <c r="A730" s="227" t="s">
        <v>118</v>
      </c>
      <c r="B730" s="227" t="s">
        <v>1129</v>
      </c>
      <c r="C730" s="227" t="s">
        <v>662</v>
      </c>
      <c r="D730" s="227" t="s">
        <v>334</v>
      </c>
      <c r="E730" s="227" t="s">
        <v>180</v>
      </c>
      <c r="F730" s="227" t="s">
        <v>527</v>
      </c>
      <c r="G730" s="227" t="s">
        <v>1898</v>
      </c>
      <c r="H730" s="227" t="s">
        <v>544</v>
      </c>
      <c r="I730" s="227" t="s">
        <v>369</v>
      </c>
      <c r="J730" s="227" t="s">
        <v>425</v>
      </c>
      <c r="K730" s="241">
        <v>0.33</v>
      </c>
      <c r="L730" s="227"/>
      <c r="M730" s="325">
        <v>2022</v>
      </c>
      <c r="N730" s="332">
        <v>32</v>
      </c>
      <c r="O730" s="333">
        <v>0.33</v>
      </c>
      <c r="P730" s="328">
        <f t="shared" si="44"/>
        <v>11</v>
      </c>
      <c r="Q730" s="329">
        <v>7</v>
      </c>
      <c r="R730" s="330">
        <f t="shared" si="45"/>
        <v>0.63636363636363635</v>
      </c>
      <c r="S730" s="330">
        <f t="shared" si="46"/>
        <v>0.21875</v>
      </c>
      <c r="T730" s="331">
        <f t="shared" si="47"/>
        <v>1</v>
      </c>
      <c r="U730" s="178" t="s">
        <v>2097</v>
      </c>
    </row>
    <row r="731" spans="1:21" ht="140.25" x14ac:dyDescent="0.2">
      <c r="A731" s="227" t="s">
        <v>118</v>
      </c>
      <c r="B731" s="227" t="s">
        <v>1129</v>
      </c>
      <c r="C731" s="227" t="s">
        <v>662</v>
      </c>
      <c r="D731" s="227" t="s">
        <v>334</v>
      </c>
      <c r="E731" s="227" t="s">
        <v>180</v>
      </c>
      <c r="F731" s="227" t="s">
        <v>527</v>
      </c>
      <c r="G731" s="227" t="s">
        <v>1898</v>
      </c>
      <c r="H731" s="227" t="s">
        <v>545</v>
      </c>
      <c r="I731" s="227" t="s">
        <v>369</v>
      </c>
      <c r="J731" s="227" t="s">
        <v>425</v>
      </c>
      <c r="K731" s="241">
        <v>0.33</v>
      </c>
      <c r="L731" s="227"/>
      <c r="M731" s="325">
        <v>2022</v>
      </c>
      <c r="N731" s="332">
        <v>32</v>
      </c>
      <c r="O731" s="333">
        <v>0.33</v>
      </c>
      <c r="P731" s="328">
        <f t="shared" si="44"/>
        <v>11</v>
      </c>
      <c r="Q731" s="329">
        <v>7</v>
      </c>
      <c r="R731" s="330">
        <f t="shared" si="45"/>
        <v>0.63636363636363635</v>
      </c>
      <c r="S731" s="330">
        <f t="shared" si="46"/>
        <v>0.21875</v>
      </c>
      <c r="T731" s="331">
        <f t="shared" si="47"/>
        <v>1</v>
      </c>
      <c r="U731" s="178" t="s">
        <v>2097</v>
      </c>
    </row>
    <row r="732" spans="1:21" ht="140.25" x14ac:dyDescent="0.2">
      <c r="A732" s="227" t="s">
        <v>118</v>
      </c>
      <c r="B732" s="227" t="s">
        <v>1129</v>
      </c>
      <c r="C732" s="227" t="s">
        <v>662</v>
      </c>
      <c r="D732" s="227" t="s">
        <v>334</v>
      </c>
      <c r="E732" s="227" t="s">
        <v>180</v>
      </c>
      <c r="F732" s="227" t="s">
        <v>527</v>
      </c>
      <c r="G732" s="227" t="s">
        <v>1898</v>
      </c>
      <c r="H732" s="227" t="s">
        <v>546</v>
      </c>
      <c r="I732" s="227" t="s">
        <v>369</v>
      </c>
      <c r="J732" s="227" t="s">
        <v>425</v>
      </c>
      <c r="K732" s="241">
        <v>0.33</v>
      </c>
      <c r="L732" s="227"/>
      <c r="M732" s="325">
        <v>2022</v>
      </c>
      <c r="N732" s="332">
        <v>32</v>
      </c>
      <c r="O732" s="333">
        <v>0.33</v>
      </c>
      <c r="P732" s="328">
        <f t="shared" si="44"/>
        <v>11</v>
      </c>
      <c r="Q732" s="329">
        <v>7</v>
      </c>
      <c r="R732" s="330">
        <f t="shared" si="45"/>
        <v>0.63636363636363635</v>
      </c>
      <c r="S732" s="330">
        <f t="shared" si="46"/>
        <v>0.21875</v>
      </c>
      <c r="T732" s="331">
        <f t="shared" si="47"/>
        <v>1</v>
      </c>
      <c r="U732" s="178" t="s">
        <v>2097</v>
      </c>
    </row>
    <row r="733" spans="1:21" ht="140.25" x14ac:dyDescent="0.2">
      <c r="A733" s="227" t="s">
        <v>118</v>
      </c>
      <c r="B733" s="227" t="s">
        <v>1129</v>
      </c>
      <c r="C733" s="227" t="s">
        <v>662</v>
      </c>
      <c r="D733" s="227" t="s">
        <v>334</v>
      </c>
      <c r="E733" s="227" t="s">
        <v>180</v>
      </c>
      <c r="F733" s="227" t="s">
        <v>527</v>
      </c>
      <c r="G733" s="227" t="s">
        <v>1898</v>
      </c>
      <c r="H733" s="227" t="s">
        <v>547</v>
      </c>
      <c r="I733" s="227" t="s">
        <v>369</v>
      </c>
      <c r="J733" s="227" t="s">
        <v>425</v>
      </c>
      <c r="K733" s="241">
        <v>0.33</v>
      </c>
      <c r="L733" s="227"/>
      <c r="M733" s="325">
        <v>2022</v>
      </c>
      <c r="N733" s="332">
        <v>32</v>
      </c>
      <c r="O733" s="333">
        <v>0.33</v>
      </c>
      <c r="P733" s="328">
        <f t="shared" si="44"/>
        <v>11</v>
      </c>
      <c r="Q733" s="329">
        <v>7</v>
      </c>
      <c r="R733" s="330">
        <f t="shared" si="45"/>
        <v>0.63636363636363635</v>
      </c>
      <c r="S733" s="330">
        <f t="shared" si="46"/>
        <v>0.21875</v>
      </c>
      <c r="T733" s="331">
        <f t="shared" si="47"/>
        <v>1</v>
      </c>
      <c r="U733" s="178" t="s">
        <v>2097</v>
      </c>
    </row>
    <row r="734" spans="1:21" ht="102" x14ac:dyDescent="0.2">
      <c r="A734" s="227" t="s">
        <v>118</v>
      </c>
      <c r="B734" s="227" t="s">
        <v>1129</v>
      </c>
      <c r="C734" s="227" t="s">
        <v>662</v>
      </c>
      <c r="D734" s="227" t="s">
        <v>334</v>
      </c>
      <c r="E734" s="227" t="s">
        <v>180</v>
      </c>
      <c r="F734" s="227" t="s">
        <v>527</v>
      </c>
      <c r="G734" s="227" t="s">
        <v>1898</v>
      </c>
      <c r="H734" s="227" t="s">
        <v>548</v>
      </c>
      <c r="I734" s="227" t="s">
        <v>230</v>
      </c>
      <c r="J734" s="227" t="s">
        <v>421</v>
      </c>
      <c r="K734" s="241">
        <v>1</v>
      </c>
      <c r="L734" s="227" t="s">
        <v>1914</v>
      </c>
      <c r="M734" s="325">
        <v>2022</v>
      </c>
      <c r="N734" s="332">
        <v>32</v>
      </c>
      <c r="O734" s="333">
        <v>1</v>
      </c>
      <c r="P734" s="328">
        <f t="shared" si="44"/>
        <v>32</v>
      </c>
      <c r="Q734" s="329">
        <v>32</v>
      </c>
      <c r="R734" s="330">
        <f t="shared" si="45"/>
        <v>1</v>
      </c>
      <c r="S734" s="330">
        <f t="shared" si="46"/>
        <v>1</v>
      </c>
      <c r="T734" s="331">
        <f t="shared" si="47"/>
        <v>1</v>
      </c>
      <c r="U734" s="110"/>
    </row>
    <row r="735" spans="1:21" ht="140.25" x14ac:dyDescent="0.2">
      <c r="A735" s="227" t="s">
        <v>118</v>
      </c>
      <c r="B735" s="227" t="s">
        <v>1129</v>
      </c>
      <c r="C735" s="227" t="s">
        <v>662</v>
      </c>
      <c r="D735" s="227" t="s">
        <v>334</v>
      </c>
      <c r="E735" s="227" t="s">
        <v>180</v>
      </c>
      <c r="F735" s="227" t="s">
        <v>527</v>
      </c>
      <c r="G735" s="227" t="s">
        <v>1898</v>
      </c>
      <c r="H735" s="227" t="s">
        <v>549</v>
      </c>
      <c r="I735" s="227" t="s">
        <v>369</v>
      </c>
      <c r="J735" s="227" t="s">
        <v>425</v>
      </c>
      <c r="K735" s="241">
        <v>0.33</v>
      </c>
      <c r="L735" s="227"/>
      <c r="M735" s="325">
        <v>2022</v>
      </c>
      <c r="N735" s="332">
        <v>32</v>
      </c>
      <c r="O735" s="333">
        <v>0.33</v>
      </c>
      <c r="P735" s="328">
        <f t="shared" si="44"/>
        <v>11</v>
      </c>
      <c r="Q735" s="329">
        <v>7</v>
      </c>
      <c r="R735" s="330">
        <f t="shared" si="45"/>
        <v>0.63636363636363635</v>
      </c>
      <c r="S735" s="330">
        <f t="shared" si="46"/>
        <v>0.21875</v>
      </c>
      <c r="T735" s="331">
        <f t="shared" si="47"/>
        <v>1</v>
      </c>
      <c r="U735" s="178" t="s">
        <v>2097</v>
      </c>
    </row>
    <row r="736" spans="1:21" ht="153" x14ac:dyDescent="0.2">
      <c r="A736" s="227" t="s">
        <v>118</v>
      </c>
      <c r="B736" s="227" t="s">
        <v>1129</v>
      </c>
      <c r="C736" s="227" t="s">
        <v>662</v>
      </c>
      <c r="D736" s="227" t="s">
        <v>334</v>
      </c>
      <c r="E736" s="227" t="s">
        <v>180</v>
      </c>
      <c r="F736" s="227" t="s">
        <v>527</v>
      </c>
      <c r="G736" s="227" t="s">
        <v>1898</v>
      </c>
      <c r="H736" s="227" t="s">
        <v>581</v>
      </c>
      <c r="I736" s="227" t="s">
        <v>367</v>
      </c>
      <c r="J736" s="227" t="s">
        <v>425</v>
      </c>
      <c r="K736" s="241">
        <v>0.33</v>
      </c>
      <c r="L736" s="227"/>
      <c r="M736" s="325">
        <v>2022</v>
      </c>
      <c r="N736" s="332">
        <v>32</v>
      </c>
      <c r="O736" s="333">
        <v>0.33</v>
      </c>
      <c r="P736" s="328">
        <f t="shared" si="44"/>
        <v>11</v>
      </c>
      <c r="Q736" s="329">
        <v>7</v>
      </c>
      <c r="R736" s="330">
        <f t="shared" si="45"/>
        <v>0.63636363636363635</v>
      </c>
      <c r="S736" s="330">
        <f t="shared" si="46"/>
        <v>0.21875</v>
      </c>
      <c r="T736" s="331">
        <f t="shared" si="47"/>
        <v>1</v>
      </c>
      <c r="U736" s="110" t="s">
        <v>2085</v>
      </c>
    </row>
    <row r="737" spans="1:21" ht="102" x14ac:dyDescent="0.2">
      <c r="A737" s="227" t="s">
        <v>118</v>
      </c>
      <c r="B737" s="227" t="s">
        <v>1129</v>
      </c>
      <c r="C737" s="227" t="s">
        <v>662</v>
      </c>
      <c r="D737" s="227" t="s">
        <v>334</v>
      </c>
      <c r="E737" s="227" t="s">
        <v>180</v>
      </c>
      <c r="F737" s="227" t="s">
        <v>527</v>
      </c>
      <c r="G737" s="227" t="s">
        <v>1898</v>
      </c>
      <c r="H737" s="227" t="s">
        <v>552</v>
      </c>
      <c r="I737" s="227" t="s">
        <v>230</v>
      </c>
      <c r="J737" s="227" t="s">
        <v>421</v>
      </c>
      <c r="K737" s="241">
        <v>1</v>
      </c>
      <c r="L737" s="227" t="s">
        <v>1913</v>
      </c>
      <c r="M737" s="325">
        <v>2022</v>
      </c>
      <c r="N737" s="332">
        <v>32</v>
      </c>
      <c r="O737" s="333">
        <v>1</v>
      </c>
      <c r="P737" s="328">
        <f t="shared" si="44"/>
        <v>32</v>
      </c>
      <c r="Q737" s="329">
        <v>32</v>
      </c>
      <c r="R737" s="330">
        <f t="shared" si="45"/>
        <v>1</v>
      </c>
      <c r="S737" s="330">
        <f t="shared" si="46"/>
        <v>1</v>
      </c>
      <c r="T737" s="331">
        <f t="shared" si="47"/>
        <v>1</v>
      </c>
      <c r="U737" s="110"/>
    </row>
    <row r="738" spans="1:21" ht="102" x14ac:dyDescent="0.2">
      <c r="A738" s="227" t="s">
        <v>118</v>
      </c>
      <c r="B738" s="227" t="s">
        <v>1129</v>
      </c>
      <c r="C738" s="227" t="s">
        <v>662</v>
      </c>
      <c r="D738" s="227" t="s">
        <v>334</v>
      </c>
      <c r="E738" s="227" t="s">
        <v>180</v>
      </c>
      <c r="F738" s="227" t="s">
        <v>527</v>
      </c>
      <c r="G738" s="227" t="s">
        <v>1898</v>
      </c>
      <c r="H738" s="227" t="s">
        <v>553</v>
      </c>
      <c r="I738" s="227" t="s">
        <v>230</v>
      </c>
      <c r="J738" s="227" t="s">
        <v>421</v>
      </c>
      <c r="K738" s="241">
        <v>1</v>
      </c>
      <c r="L738" s="227" t="s">
        <v>1913</v>
      </c>
      <c r="M738" s="325">
        <v>2022</v>
      </c>
      <c r="N738" s="332">
        <v>32</v>
      </c>
      <c r="O738" s="333">
        <v>1</v>
      </c>
      <c r="P738" s="328">
        <f t="shared" si="44"/>
        <v>32</v>
      </c>
      <c r="Q738" s="329">
        <v>32</v>
      </c>
      <c r="R738" s="330">
        <f t="shared" si="45"/>
        <v>1</v>
      </c>
      <c r="S738" s="330">
        <f t="shared" si="46"/>
        <v>1</v>
      </c>
      <c r="T738" s="331">
        <f t="shared" si="47"/>
        <v>1</v>
      </c>
      <c r="U738" s="110"/>
    </row>
    <row r="739" spans="1:21" ht="140.25" x14ac:dyDescent="0.2">
      <c r="A739" s="227" t="s">
        <v>118</v>
      </c>
      <c r="B739" s="227" t="s">
        <v>1129</v>
      </c>
      <c r="C739" s="227" t="s">
        <v>662</v>
      </c>
      <c r="D739" s="227" t="s">
        <v>334</v>
      </c>
      <c r="E739" s="227" t="s">
        <v>180</v>
      </c>
      <c r="F739" s="227" t="s">
        <v>527</v>
      </c>
      <c r="G739" s="227" t="s">
        <v>1898</v>
      </c>
      <c r="H739" s="227" t="s">
        <v>554</v>
      </c>
      <c r="I739" s="227" t="s">
        <v>369</v>
      </c>
      <c r="J739" s="227" t="s">
        <v>425</v>
      </c>
      <c r="K739" s="241">
        <v>0.33</v>
      </c>
      <c r="L739" s="227"/>
      <c r="M739" s="325">
        <v>2022</v>
      </c>
      <c r="N739" s="332">
        <v>32</v>
      </c>
      <c r="O739" s="333">
        <v>0.33</v>
      </c>
      <c r="P739" s="328">
        <f t="shared" si="44"/>
        <v>11</v>
      </c>
      <c r="Q739" s="329">
        <v>7</v>
      </c>
      <c r="R739" s="330">
        <f t="shared" si="45"/>
        <v>0.63636363636363635</v>
      </c>
      <c r="S739" s="330">
        <f t="shared" si="46"/>
        <v>0.21875</v>
      </c>
      <c r="T739" s="331">
        <f t="shared" si="47"/>
        <v>1</v>
      </c>
      <c r="U739" s="178" t="s">
        <v>2097</v>
      </c>
    </row>
    <row r="740" spans="1:21" ht="140.25" x14ac:dyDescent="0.2">
      <c r="A740" s="227" t="s">
        <v>118</v>
      </c>
      <c r="B740" s="227" t="s">
        <v>1129</v>
      </c>
      <c r="C740" s="227" t="s">
        <v>662</v>
      </c>
      <c r="D740" s="227" t="s">
        <v>334</v>
      </c>
      <c r="E740" s="227" t="s">
        <v>180</v>
      </c>
      <c r="F740" s="227" t="s">
        <v>560</v>
      </c>
      <c r="G740" s="227" t="s">
        <v>1898</v>
      </c>
      <c r="H740" s="227" t="s">
        <v>566</v>
      </c>
      <c r="I740" s="227" t="s">
        <v>369</v>
      </c>
      <c r="J740" s="227" t="s">
        <v>425</v>
      </c>
      <c r="K740" s="241">
        <v>0.33</v>
      </c>
      <c r="L740" s="227"/>
      <c r="M740" s="325">
        <v>2022</v>
      </c>
      <c r="N740" s="332">
        <v>32</v>
      </c>
      <c r="O740" s="333">
        <v>0.33</v>
      </c>
      <c r="P740" s="328">
        <f t="shared" si="44"/>
        <v>11</v>
      </c>
      <c r="Q740" s="329">
        <v>7</v>
      </c>
      <c r="R740" s="330">
        <f t="shared" si="45"/>
        <v>0.63636363636363635</v>
      </c>
      <c r="S740" s="330">
        <f t="shared" si="46"/>
        <v>0.21875</v>
      </c>
      <c r="T740" s="331">
        <f t="shared" si="47"/>
        <v>1</v>
      </c>
      <c r="U740" s="178" t="s">
        <v>2097</v>
      </c>
    </row>
    <row r="741" spans="1:21" ht="153" x14ac:dyDescent="0.2">
      <c r="A741" s="227" t="s">
        <v>118</v>
      </c>
      <c r="B741" s="227" t="s">
        <v>1129</v>
      </c>
      <c r="C741" s="227" t="s">
        <v>662</v>
      </c>
      <c r="D741" s="227" t="s">
        <v>334</v>
      </c>
      <c r="E741" s="227" t="s">
        <v>180</v>
      </c>
      <c r="F741" s="227" t="s">
        <v>527</v>
      </c>
      <c r="G741" s="227" t="s">
        <v>1898</v>
      </c>
      <c r="H741" s="227" t="s">
        <v>555</v>
      </c>
      <c r="I741" s="227" t="s">
        <v>367</v>
      </c>
      <c r="J741" s="227" t="s">
        <v>425</v>
      </c>
      <c r="K741" s="241">
        <v>0.33</v>
      </c>
      <c r="L741" s="227"/>
      <c r="M741" s="325">
        <v>2022</v>
      </c>
      <c r="N741" s="332">
        <v>32</v>
      </c>
      <c r="O741" s="333">
        <v>0.33</v>
      </c>
      <c r="P741" s="328">
        <f t="shared" si="44"/>
        <v>11</v>
      </c>
      <c r="Q741" s="329">
        <v>7</v>
      </c>
      <c r="R741" s="330">
        <f t="shared" si="45"/>
        <v>0.63636363636363635</v>
      </c>
      <c r="S741" s="330">
        <f t="shared" si="46"/>
        <v>0.21875</v>
      </c>
      <c r="T741" s="331">
        <f t="shared" si="47"/>
        <v>1</v>
      </c>
      <c r="U741" s="110" t="s">
        <v>2085</v>
      </c>
    </row>
    <row r="742" spans="1:21" ht="102" x14ac:dyDescent="0.2">
      <c r="A742" s="227" t="s">
        <v>118</v>
      </c>
      <c r="B742" s="227" t="s">
        <v>1129</v>
      </c>
      <c r="C742" s="227" t="s">
        <v>662</v>
      </c>
      <c r="D742" s="227" t="s">
        <v>334</v>
      </c>
      <c r="E742" s="227" t="s">
        <v>180</v>
      </c>
      <c r="F742" s="227" t="s">
        <v>527</v>
      </c>
      <c r="G742" s="227" t="s">
        <v>1898</v>
      </c>
      <c r="H742" s="227" t="s">
        <v>1915</v>
      </c>
      <c r="I742" s="227" t="s">
        <v>367</v>
      </c>
      <c r="J742" s="227" t="s">
        <v>425</v>
      </c>
      <c r="K742" s="241">
        <v>0.33</v>
      </c>
      <c r="L742" s="227"/>
      <c r="M742" s="325">
        <v>2022</v>
      </c>
      <c r="N742" s="332">
        <v>32</v>
      </c>
      <c r="O742" s="333">
        <v>0</v>
      </c>
      <c r="P742" s="328">
        <f t="shared" si="44"/>
        <v>0</v>
      </c>
      <c r="Q742" s="329"/>
      <c r="R742" s="330" t="e">
        <f t="shared" si="45"/>
        <v>#DIV/0!</v>
      </c>
      <c r="S742" s="330">
        <f t="shared" si="46"/>
        <v>0</v>
      </c>
      <c r="T742" s="331">
        <f t="shared" si="47"/>
        <v>0</v>
      </c>
      <c r="U742" s="178" t="s">
        <v>2084</v>
      </c>
    </row>
    <row r="743" spans="1:21" ht="140.25" x14ac:dyDescent="0.2">
      <c r="A743" s="227" t="s">
        <v>118</v>
      </c>
      <c r="B743" s="227" t="s">
        <v>1129</v>
      </c>
      <c r="C743" s="227" t="s">
        <v>662</v>
      </c>
      <c r="D743" s="227" t="s">
        <v>334</v>
      </c>
      <c r="E743" s="227" t="s">
        <v>180</v>
      </c>
      <c r="F743" s="227" t="s">
        <v>527</v>
      </c>
      <c r="G743" s="227" t="s">
        <v>1898</v>
      </c>
      <c r="H743" s="227" t="s">
        <v>557</v>
      </c>
      <c r="I743" s="227" t="s">
        <v>369</v>
      </c>
      <c r="J743" s="227" t="s">
        <v>425</v>
      </c>
      <c r="K743" s="241">
        <v>0.33</v>
      </c>
      <c r="L743" s="227"/>
      <c r="M743" s="325">
        <v>2022</v>
      </c>
      <c r="N743" s="332">
        <v>32</v>
      </c>
      <c r="O743" s="333">
        <v>0.33</v>
      </c>
      <c r="P743" s="328">
        <f t="shared" si="44"/>
        <v>11</v>
      </c>
      <c r="Q743" s="329">
        <v>7</v>
      </c>
      <c r="R743" s="330">
        <f t="shared" si="45"/>
        <v>0.63636363636363635</v>
      </c>
      <c r="S743" s="330">
        <f t="shared" si="46"/>
        <v>0.21875</v>
      </c>
      <c r="T743" s="331">
        <f t="shared" si="47"/>
        <v>1</v>
      </c>
      <c r="U743" s="178" t="s">
        <v>2097</v>
      </c>
    </row>
    <row r="744" spans="1:21" ht="102" x14ac:dyDescent="0.2">
      <c r="A744" s="227" t="s">
        <v>118</v>
      </c>
      <c r="B744" s="227" t="s">
        <v>1129</v>
      </c>
      <c r="C744" s="227" t="s">
        <v>662</v>
      </c>
      <c r="D744" s="227" t="s">
        <v>334</v>
      </c>
      <c r="E744" s="227" t="s">
        <v>180</v>
      </c>
      <c r="F744" s="227" t="s">
        <v>527</v>
      </c>
      <c r="G744" s="227" t="s">
        <v>1904</v>
      </c>
      <c r="H744" s="227" t="s">
        <v>526</v>
      </c>
      <c r="I744" s="227" t="s">
        <v>230</v>
      </c>
      <c r="J744" s="227" t="s">
        <v>427</v>
      </c>
      <c r="K744" s="241">
        <v>1</v>
      </c>
      <c r="L744" s="227" t="s">
        <v>1916</v>
      </c>
      <c r="M744" s="325">
        <v>2022</v>
      </c>
      <c r="N744" s="332">
        <v>622</v>
      </c>
      <c r="O744" s="333">
        <v>1</v>
      </c>
      <c r="P744" s="328">
        <f t="shared" si="44"/>
        <v>622</v>
      </c>
      <c r="Q744" s="329">
        <v>622</v>
      </c>
      <c r="R744" s="330">
        <f t="shared" si="45"/>
        <v>1</v>
      </c>
      <c r="S744" s="330">
        <f t="shared" si="46"/>
        <v>1</v>
      </c>
      <c r="T744" s="331">
        <f t="shared" si="47"/>
        <v>1</v>
      </c>
      <c r="U744" s="248"/>
    </row>
    <row r="745" spans="1:21" ht="102" x14ac:dyDescent="0.2">
      <c r="A745" s="227" t="s">
        <v>118</v>
      </c>
      <c r="B745" s="227" t="s">
        <v>1129</v>
      </c>
      <c r="C745" s="227" t="s">
        <v>662</v>
      </c>
      <c r="D745" s="227" t="s">
        <v>334</v>
      </c>
      <c r="E745" s="227" t="s">
        <v>180</v>
      </c>
      <c r="F745" s="227" t="s">
        <v>527</v>
      </c>
      <c r="G745" s="227" t="s">
        <v>1906</v>
      </c>
      <c r="H745" s="227" t="s">
        <v>526</v>
      </c>
      <c r="I745" s="227" t="s">
        <v>230</v>
      </c>
      <c r="J745" s="227" t="s">
        <v>427</v>
      </c>
      <c r="K745" s="241">
        <v>1</v>
      </c>
      <c r="L745" s="227" t="s">
        <v>1916</v>
      </c>
      <c r="M745" s="325">
        <v>2022</v>
      </c>
      <c r="N745" s="332">
        <v>57</v>
      </c>
      <c r="O745" s="333">
        <v>1</v>
      </c>
      <c r="P745" s="328">
        <f t="shared" si="44"/>
        <v>57</v>
      </c>
      <c r="Q745" s="329">
        <v>57</v>
      </c>
      <c r="R745" s="330">
        <f t="shared" si="45"/>
        <v>1</v>
      </c>
      <c r="S745" s="330">
        <f t="shared" si="46"/>
        <v>1</v>
      </c>
      <c r="T745" s="331">
        <f t="shared" si="47"/>
        <v>1</v>
      </c>
      <c r="U745" s="248"/>
    </row>
    <row r="746" spans="1:21" ht="102" x14ac:dyDescent="0.2">
      <c r="A746" s="227" t="s">
        <v>118</v>
      </c>
      <c r="B746" s="227" t="s">
        <v>1129</v>
      </c>
      <c r="C746" s="227" t="s">
        <v>662</v>
      </c>
      <c r="D746" s="227" t="s">
        <v>334</v>
      </c>
      <c r="E746" s="227" t="s">
        <v>180</v>
      </c>
      <c r="F746" s="227" t="s">
        <v>527</v>
      </c>
      <c r="G746" s="227" t="s">
        <v>1907</v>
      </c>
      <c r="H746" s="227" t="s">
        <v>526</v>
      </c>
      <c r="I746" s="227" t="s">
        <v>230</v>
      </c>
      <c r="J746" s="227" t="s">
        <v>427</v>
      </c>
      <c r="K746" s="241">
        <v>1</v>
      </c>
      <c r="L746" s="227" t="s">
        <v>1916</v>
      </c>
      <c r="M746" s="325">
        <v>2022</v>
      </c>
      <c r="N746" s="332">
        <v>17</v>
      </c>
      <c r="O746" s="333">
        <v>1</v>
      </c>
      <c r="P746" s="328">
        <f t="shared" si="44"/>
        <v>17</v>
      </c>
      <c r="Q746" s="329">
        <v>17</v>
      </c>
      <c r="R746" s="330">
        <f t="shared" si="45"/>
        <v>1</v>
      </c>
      <c r="S746" s="330">
        <f t="shared" si="46"/>
        <v>1</v>
      </c>
      <c r="T746" s="331">
        <f t="shared" si="47"/>
        <v>1</v>
      </c>
      <c r="U746" s="248"/>
    </row>
    <row r="747" spans="1:21" ht="102" x14ac:dyDescent="0.2">
      <c r="A747" s="227" t="s">
        <v>118</v>
      </c>
      <c r="B747" s="227" t="s">
        <v>1129</v>
      </c>
      <c r="C747" s="227" t="s">
        <v>662</v>
      </c>
      <c r="D747" s="227" t="s">
        <v>334</v>
      </c>
      <c r="E747" s="227" t="s">
        <v>180</v>
      </c>
      <c r="F747" s="227" t="s">
        <v>527</v>
      </c>
      <c r="G747" s="227" t="s">
        <v>1908</v>
      </c>
      <c r="H747" s="227" t="s">
        <v>526</v>
      </c>
      <c r="I747" s="227" t="s">
        <v>230</v>
      </c>
      <c r="J747" s="227" t="s">
        <v>427</v>
      </c>
      <c r="K747" s="241">
        <v>1</v>
      </c>
      <c r="L747" s="227" t="s">
        <v>1916</v>
      </c>
      <c r="M747" s="325">
        <v>2022</v>
      </c>
      <c r="N747" s="332">
        <v>3</v>
      </c>
      <c r="O747" s="333">
        <v>1</v>
      </c>
      <c r="P747" s="328">
        <f t="shared" si="44"/>
        <v>3</v>
      </c>
      <c r="Q747" s="329">
        <v>3</v>
      </c>
      <c r="R747" s="330">
        <f t="shared" si="45"/>
        <v>1</v>
      </c>
      <c r="S747" s="330">
        <f t="shared" si="46"/>
        <v>1</v>
      </c>
      <c r="T747" s="331">
        <f t="shared" si="47"/>
        <v>1</v>
      </c>
      <c r="U747" s="248"/>
    </row>
    <row r="748" spans="1:21" ht="102" x14ac:dyDescent="0.2">
      <c r="A748" s="227" t="s">
        <v>118</v>
      </c>
      <c r="B748" s="227" t="s">
        <v>1129</v>
      </c>
      <c r="C748" s="227" t="s">
        <v>662</v>
      </c>
      <c r="D748" s="227" t="s">
        <v>334</v>
      </c>
      <c r="E748" s="227" t="s">
        <v>180</v>
      </c>
      <c r="F748" s="227" t="s">
        <v>527</v>
      </c>
      <c r="G748" s="227" t="s">
        <v>1909</v>
      </c>
      <c r="H748" s="227" t="s">
        <v>526</v>
      </c>
      <c r="I748" s="227" t="s">
        <v>230</v>
      </c>
      <c r="J748" s="227" t="s">
        <v>427</v>
      </c>
      <c r="K748" s="241">
        <v>1</v>
      </c>
      <c r="L748" s="227" t="s">
        <v>1916</v>
      </c>
      <c r="M748" s="325">
        <v>2022</v>
      </c>
      <c r="N748" s="332">
        <v>16</v>
      </c>
      <c r="O748" s="333">
        <v>1</v>
      </c>
      <c r="P748" s="328">
        <f t="shared" si="44"/>
        <v>16</v>
      </c>
      <c r="Q748" s="329">
        <v>16</v>
      </c>
      <c r="R748" s="330">
        <f t="shared" si="45"/>
        <v>1</v>
      </c>
      <c r="S748" s="330">
        <f t="shared" si="46"/>
        <v>1</v>
      </c>
      <c r="T748" s="331">
        <f t="shared" si="47"/>
        <v>1</v>
      </c>
      <c r="U748" s="248"/>
    </row>
    <row r="749" spans="1:21" ht="102" x14ac:dyDescent="0.2">
      <c r="A749" s="227" t="s">
        <v>118</v>
      </c>
      <c r="B749" s="227" t="s">
        <v>1129</v>
      </c>
      <c r="C749" s="227" t="s">
        <v>662</v>
      </c>
      <c r="D749" s="227" t="s">
        <v>334</v>
      </c>
      <c r="E749" s="227" t="s">
        <v>180</v>
      </c>
      <c r="F749" s="227" t="s">
        <v>527</v>
      </c>
      <c r="G749" s="227" t="s">
        <v>1910</v>
      </c>
      <c r="H749" s="227" t="s">
        <v>526</v>
      </c>
      <c r="I749" s="227" t="s">
        <v>230</v>
      </c>
      <c r="J749" s="227" t="s">
        <v>427</v>
      </c>
      <c r="K749" s="241">
        <v>1</v>
      </c>
      <c r="L749" s="227" t="s">
        <v>1916</v>
      </c>
      <c r="M749" s="325">
        <v>2022</v>
      </c>
      <c r="N749" s="332">
        <v>3</v>
      </c>
      <c r="O749" s="333">
        <v>1</v>
      </c>
      <c r="P749" s="328">
        <f t="shared" si="44"/>
        <v>3</v>
      </c>
      <c r="Q749" s="329">
        <v>3</v>
      </c>
      <c r="R749" s="330">
        <f t="shared" si="45"/>
        <v>1</v>
      </c>
      <c r="S749" s="330">
        <f t="shared" si="46"/>
        <v>1</v>
      </c>
      <c r="T749" s="331">
        <f t="shared" si="47"/>
        <v>1</v>
      </c>
      <c r="U749" s="248"/>
    </row>
    <row r="750" spans="1:21" ht="102" x14ac:dyDescent="0.2">
      <c r="A750" s="227" t="s">
        <v>118</v>
      </c>
      <c r="B750" s="227" t="s">
        <v>1129</v>
      </c>
      <c r="C750" s="227" t="s">
        <v>662</v>
      </c>
      <c r="D750" s="227" t="s">
        <v>334</v>
      </c>
      <c r="E750" s="227" t="s">
        <v>180</v>
      </c>
      <c r="F750" s="227" t="s">
        <v>527</v>
      </c>
      <c r="G750" s="227" t="s">
        <v>1904</v>
      </c>
      <c r="H750" s="383" t="s">
        <v>555</v>
      </c>
      <c r="I750" s="383" t="s">
        <v>230</v>
      </c>
      <c r="J750" s="383" t="s">
        <v>427</v>
      </c>
      <c r="K750" s="384">
        <v>1</v>
      </c>
      <c r="L750" s="383" t="s">
        <v>1916</v>
      </c>
      <c r="M750" s="385">
        <v>2022</v>
      </c>
      <c r="N750" s="386">
        <v>622</v>
      </c>
      <c r="O750" s="387">
        <v>1</v>
      </c>
      <c r="P750" s="135">
        <f t="shared" si="44"/>
        <v>622</v>
      </c>
      <c r="Q750" s="386">
        <v>622</v>
      </c>
      <c r="R750" s="136">
        <f t="shared" si="45"/>
        <v>1</v>
      </c>
      <c r="S750" s="136">
        <f t="shared" si="46"/>
        <v>1</v>
      </c>
      <c r="T750" s="102">
        <f t="shared" si="47"/>
        <v>1</v>
      </c>
      <c r="U750" s="110"/>
    </row>
    <row r="751" spans="1:21" ht="102" x14ac:dyDescent="0.2">
      <c r="A751" s="227" t="s">
        <v>118</v>
      </c>
      <c r="B751" s="227" t="s">
        <v>1129</v>
      </c>
      <c r="C751" s="227" t="s">
        <v>662</v>
      </c>
      <c r="D751" s="227" t="s">
        <v>334</v>
      </c>
      <c r="E751" s="227" t="s">
        <v>180</v>
      </c>
      <c r="F751" s="227" t="s">
        <v>527</v>
      </c>
      <c r="G751" s="227" t="s">
        <v>1906</v>
      </c>
      <c r="H751" s="383" t="s">
        <v>555</v>
      </c>
      <c r="I751" s="383" t="s">
        <v>230</v>
      </c>
      <c r="J751" s="383" t="s">
        <v>427</v>
      </c>
      <c r="K751" s="384">
        <v>1</v>
      </c>
      <c r="L751" s="383" t="s">
        <v>1916</v>
      </c>
      <c r="M751" s="385">
        <v>2022</v>
      </c>
      <c r="N751" s="386">
        <v>57</v>
      </c>
      <c r="O751" s="387">
        <v>1</v>
      </c>
      <c r="P751" s="135">
        <f t="shared" si="44"/>
        <v>57</v>
      </c>
      <c r="Q751" s="386">
        <v>57</v>
      </c>
      <c r="R751" s="136">
        <f t="shared" si="45"/>
        <v>1</v>
      </c>
      <c r="S751" s="136">
        <f t="shared" si="46"/>
        <v>1</v>
      </c>
      <c r="T751" s="102">
        <f t="shared" si="47"/>
        <v>1</v>
      </c>
      <c r="U751" s="110"/>
    </row>
    <row r="752" spans="1:21" ht="102" x14ac:dyDescent="0.2">
      <c r="A752" s="227" t="s">
        <v>118</v>
      </c>
      <c r="B752" s="227" t="s">
        <v>1129</v>
      </c>
      <c r="C752" s="227" t="s">
        <v>662</v>
      </c>
      <c r="D752" s="227" t="s">
        <v>334</v>
      </c>
      <c r="E752" s="227" t="s">
        <v>180</v>
      </c>
      <c r="F752" s="227" t="s">
        <v>527</v>
      </c>
      <c r="G752" s="227" t="s">
        <v>1907</v>
      </c>
      <c r="H752" s="383" t="s">
        <v>555</v>
      </c>
      <c r="I752" s="383" t="s">
        <v>230</v>
      </c>
      <c r="J752" s="383" t="s">
        <v>427</v>
      </c>
      <c r="K752" s="384">
        <v>1</v>
      </c>
      <c r="L752" s="383" t="s">
        <v>1916</v>
      </c>
      <c r="M752" s="385">
        <v>2022</v>
      </c>
      <c r="N752" s="386">
        <v>17</v>
      </c>
      <c r="O752" s="387">
        <v>1</v>
      </c>
      <c r="P752" s="135">
        <f t="shared" si="44"/>
        <v>17</v>
      </c>
      <c r="Q752" s="386">
        <v>17</v>
      </c>
      <c r="R752" s="136">
        <f t="shared" si="45"/>
        <v>1</v>
      </c>
      <c r="S752" s="136">
        <f t="shared" si="46"/>
        <v>1</v>
      </c>
      <c r="T752" s="102">
        <f t="shared" si="47"/>
        <v>1</v>
      </c>
      <c r="U752" s="110"/>
    </row>
    <row r="753" spans="1:21" ht="102" x14ac:dyDescent="0.2">
      <c r="A753" s="227" t="s">
        <v>118</v>
      </c>
      <c r="B753" s="227" t="s">
        <v>1129</v>
      </c>
      <c r="C753" s="227" t="s">
        <v>662</v>
      </c>
      <c r="D753" s="227" t="s">
        <v>334</v>
      </c>
      <c r="E753" s="227" t="s">
        <v>180</v>
      </c>
      <c r="F753" s="227" t="s">
        <v>527</v>
      </c>
      <c r="G753" s="227" t="s">
        <v>1908</v>
      </c>
      <c r="H753" s="383" t="s">
        <v>555</v>
      </c>
      <c r="I753" s="383" t="s">
        <v>230</v>
      </c>
      <c r="J753" s="383" t="s">
        <v>427</v>
      </c>
      <c r="K753" s="384">
        <v>1</v>
      </c>
      <c r="L753" s="383" t="s">
        <v>1916</v>
      </c>
      <c r="M753" s="385">
        <v>2022</v>
      </c>
      <c r="N753" s="386">
        <v>3</v>
      </c>
      <c r="O753" s="387">
        <v>1</v>
      </c>
      <c r="P753" s="135">
        <f t="shared" si="44"/>
        <v>3</v>
      </c>
      <c r="Q753" s="386">
        <v>3</v>
      </c>
      <c r="R753" s="136">
        <f t="shared" si="45"/>
        <v>1</v>
      </c>
      <c r="S753" s="136">
        <f t="shared" si="46"/>
        <v>1</v>
      </c>
      <c r="T753" s="102">
        <f t="shared" si="47"/>
        <v>1</v>
      </c>
      <c r="U753" s="110"/>
    </row>
    <row r="754" spans="1:21" ht="102" x14ac:dyDescent="0.2">
      <c r="A754" s="227" t="s">
        <v>118</v>
      </c>
      <c r="B754" s="227" t="s">
        <v>1129</v>
      </c>
      <c r="C754" s="227" t="s">
        <v>662</v>
      </c>
      <c r="D754" s="227" t="s">
        <v>334</v>
      </c>
      <c r="E754" s="227" t="s">
        <v>180</v>
      </c>
      <c r="F754" s="227" t="s">
        <v>527</v>
      </c>
      <c r="G754" s="227" t="s">
        <v>1909</v>
      </c>
      <c r="H754" s="383" t="s">
        <v>555</v>
      </c>
      <c r="I754" s="383" t="s">
        <v>230</v>
      </c>
      <c r="J754" s="383" t="s">
        <v>427</v>
      </c>
      <c r="K754" s="384">
        <v>1</v>
      </c>
      <c r="L754" s="383" t="s">
        <v>1916</v>
      </c>
      <c r="M754" s="385">
        <v>2022</v>
      </c>
      <c r="N754" s="386">
        <v>16</v>
      </c>
      <c r="O754" s="387">
        <v>1</v>
      </c>
      <c r="P754" s="135">
        <f t="shared" si="44"/>
        <v>16</v>
      </c>
      <c r="Q754" s="386">
        <v>16</v>
      </c>
      <c r="R754" s="136">
        <f t="shared" si="45"/>
        <v>1</v>
      </c>
      <c r="S754" s="136">
        <f t="shared" si="46"/>
        <v>1</v>
      </c>
      <c r="T754" s="102">
        <f t="shared" si="47"/>
        <v>1</v>
      </c>
      <c r="U754" s="110"/>
    </row>
    <row r="755" spans="1:21" ht="102" x14ac:dyDescent="0.2">
      <c r="A755" s="227" t="s">
        <v>118</v>
      </c>
      <c r="B755" s="227" t="s">
        <v>1129</v>
      </c>
      <c r="C755" s="227" t="s">
        <v>662</v>
      </c>
      <c r="D755" s="227" t="s">
        <v>334</v>
      </c>
      <c r="E755" s="227" t="s">
        <v>180</v>
      </c>
      <c r="F755" s="227" t="s">
        <v>527</v>
      </c>
      <c r="G755" s="227" t="s">
        <v>1910</v>
      </c>
      <c r="H755" s="383" t="s">
        <v>555</v>
      </c>
      <c r="I755" s="383" t="s">
        <v>230</v>
      </c>
      <c r="J755" s="383" t="s">
        <v>427</v>
      </c>
      <c r="K755" s="384">
        <v>1</v>
      </c>
      <c r="L755" s="383" t="s">
        <v>1916</v>
      </c>
      <c r="M755" s="385">
        <v>2022</v>
      </c>
      <c r="N755" s="386">
        <v>3</v>
      </c>
      <c r="O755" s="387">
        <v>1</v>
      </c>
      <c r="P755" s="135">
        <f t="shared" si="44"/>
        <v>3</v>
      </c>
      <c r="Q755" s="386">
        <v>3</v>
      </c>
      <c r="R755" s="136">
        <f t="shared" si="45"/>
        <v>1</v>
      </c>
      <c r="S755" s="136">
        <f t="shared" si="46"/>
        <v>1</v>
      </c>
      <c r="T755" s="102">
        <f t="shared" si="47"/>
        <v>1</v>
      </c>
      <c r="U755" s="110"/>
    </row>
    <row r="756" spans="1:21" ht="15.75" customHeight="1" x14ac:dyDescent="0.2"/>
    <row r="757" spans="1:21" ht="15.75" customHeight="1" x14ac:dyDescent="0.2"/>
    <row r="758" spans="1:21" ht="15.75" customHeight="1" x14ac:dyDescent="0.2"/>
    <row r="759" spans="1:21" ht="15.75" customHeight="1" x14ac:dyDescent="0.2"/>
    <row r="760" spans="1:21" ht="15.75" customHeight="1" x14ac:dyDescent="0.2"/>
    <row r="761" spans="1:21" ht="15.75" customHeight="1" x14ac:dyDescent="0.2"/>
    <row r="762" spans="1:21" ht="15.75" customHeight="1" x14ac:dyDescent="0.2"/>
    <row r="763" spans="1:21" ht="15.75" customHeight="1" x14ac:dyDescent="0.2"/>
    <row r="764" spans="1:21" ht="15.75" customHeight="1" x14ac:dyDescent="0.2"/>
    <row r="765" spans="1:21" ht="15.75" customHeight="1" x14ac:dyDescent="0.2"/>
    <row r="766" spans="1:21" ht="15.75" customHeight="1" x14ac:dyDescent="0.2"/>
    <row r="767" spans="1:21" ht="15.75" customHeight="1" x14ac:dyDescent="0.2"/>
    <row r="768" spans="1:21"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sheetData>
  <autoFilter ref="A2:U755" xr:uid="{00000000-0009-0000-0000-00000F000000}"/>
  <phoneticPr fontId="16" type="noConversion"/>
  <dataValidations count="2">
    <dataValidation type="custom" allowBlank="1" showInputMessage="1" showErrorMessage="1" sqref="F5:F6" xr:uid="{00000000-0002-0000-0F00-000000000000}">
      <formula1>"E;S"</formula1>
    </dataValidation>
    <dataValidation type="list" allowBlank="1" showInputMessage="1" showErrorMessage="1" sqref="F4" xr:uid="{00000000-0002-0000-0F00-000001000000}">
      <formula1>"E,S"</formula1>
    </dataValidation>
  </dataValidations>
  <pageMargins left="0.70866141732283472" right="0.70866141732283472" top="0.74803149606299213" bottom="0.74803149606299213" header="0.39370078740157483" footer="0"/>
  <pageSetup paperSize="8" scale="48" pageOrder="overThenDown" orientation="landscape" r:id="rId1"/>
  <headerFooter>
    <oddHeader>&amp;R&amp;F - &amp;A
&amp;P of &amp;N</oddHeader>
  </headerFooter>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F00-000002000000}">
          <x14:formula1>
            <xm:f>'Z:\Data Collection Regulation\DCF 2022-2027\DCF Annual Report  2023\WP 2023\[Ireland _WP_2022-2027_tables_20221027.xlsx]MasterCodeList'!#REF!</xm:f>
          </x14:formula1>
          <xm:sqref>A4:A6 C4:E6 H4:J6</xm:sqref>
        </x14:dataValidation>
      </x14:dataValidations>
    </ext>
  </extLst>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outlinePr summaryBelow="0" summaryRight="0"/>
  </sheetPr>
  <dimension ref="A1:T999"/>
  <sheetViews>
    <sheetView topLeftCell="H364" zoomScaleNormal="100" zoomScaleSheetLayoutView="100" workbookViewId="0">
      <selection activeCell="T5" sqref="T5"/>
    </sheetView>
  </sheetViews>
  <sheetFormatPr defaultColWidth="14.42578125" defaultRowHeight="15" customHeight="1" x14ac:dyDescent="0.2"/>
  <cols>
    <col min="1" max="1" width="12.140625" style="42" customWidth="1"/>
    <col min="2" max="2" width="17.42578125" style="42" customWidth="1"/>
    <col min="3" max="3" width="13" style="42" customWidth="1"/>
    <col min="4" max="4" width="31.28515625" style="42" customWidth="1"/>
    <col min="5" max="5" width="19.85546875" style="42" customWidth="1"/>
    <col min="6" max="6" width="19.42578125" style="42" customWidth="1"/>
    <col min="7" max="7" width="15.28515625" style="42" customWidth="1"/>
    <col min="8" max="8" width="22" style="42" customWidth="1"/>
    <col min="9" max="9" width="15.140625" style="42" customWidth="1"/>
    <col min="10" max="10" width="16.7109375" style="42" customWidth="1"/>
    <col min="11" max="11" width="15.7109375" style="42" customWidth="1"/>
    <col min="12" max="12" width="14.42578125" style="42" customWidth="1"/>
    <col min="13" max="13" width="14.42578125" style="196" customWidth="1"/>
    <col min="14" max="15" width="14.42578125" style="42" customWidth="1"/>
    <col min="16" max="16" width="14.42578125" style="196" customWidth="1"/>
    <col min="17" max="18" width="14.42578125" style="42" customWidth="1"/>
    <col min="19" max="19" width="18.5703125" style="42" customWidth="1"/>
    <col min="20" max="16384" width="14.42578125" style="42"/>
  </cols>
  <sheetData>
    <row r="1" spans="1:20" ht="15" customHeight="1" x14ac:dyDescent="0.2">
      <c r="A1" s="44" t="s">
        <v>1101</v>
      </c>
      <c r="C1" s="114"/>
      <c r="D1" s="114"/>
      <c r="E1" s="114"/>
      <c r="M1" s="42"/>
      <c r="P1" s="42"/>
    </row>
    <row r="2" spans="1:20" ht="51" x14ac:dyDescent="0.2">
      <c r="A2" s="115" t="s">
        <v>87</v>
      </c>
      <c r="B2" s="116" t="s">
        <v>1028</v>
      </c>
      <c r="C2" s="115" t="s">
        <v>1102</v>
      </c>
      <c r="D2" s="115" t="s">
        <v>685</v>
      </c>
      <c r="E2" s="115" t="s">
        <v>1103</v>
      </c>
      <c r="F2" s="115" t="s">
        <v>1085</v>
      </c>
      <c r="G2" s="115" t="s">
        <v>365</v>
      </c>
      <c r="H2" s="139" t="s">
        <v>419</v>
      </c>
      <c r="I2" s="115" t="s">
        <v>1104</v>
      </c>
      <c r="J2" s="139" t="s">
        <v>1033</v>
      </c>
      <c r="K2" s="115" t="s">
        <v>859</v>
      </c>
      <c r="L2" s="140" t="s">
        <v>1034</v>
      </c>
      <c r="M2" s="140" t="s">
        <v>1105</v>
      </c>
      <c r="N2" s="140" t="s">
        <v>1087</v>
      </c>
      <c r="O2" s="141" t="s">
        <v>1088</v>
      </c>
      <c r="P2" s="140" t="s">
        <v>1037</v>
      </c>
      <c r="Q2" s="142" t="s">
        <v>1038</v>
      </c>
      <c r="R2" s="143" t="s">
        <v>1039</v>
      </c>
      <c r="S2" s="120" t="s">
        <v>1089</v>
      </c>
      <c r="T2" s="144" t="s">
        <v>861</v>
      </c>
    </row>
    <row r="3" spans="1:20" ht="63.75" x14ac:dyDescent="0.2">
      <c r="A3" s="39" t="s">
        <v>862</v>
      </c>
      <c r="B3" s="122" t="s">
        <v>1040</v>
      </c>
      <c r="C3" s="39" t="s">
        <v>1106</v>
      </c>
      <c r="D3" s="39" t="s">
        <v>1107</v>
      </c>
      <c r="E3" s="105" t="s">
        <v>1090</v>
      </c>
      <c r="F3" s="39" t="s">
        <v>1092</v>
      </c>
      <c r="G3" s="39" t="s">
        <v>1093</v>
      </c>
      <c r="H3" s="39" t="s">
        <v>1094</v>
      </c>
      <c r="I3" s="39" t="s">
        <v>1108</v>
      </c>
      <c r="J3" s="105" t="s">
        <v>1109</v>
      </c>
      <c r="K3" s="105" t="s">
        <v>1109</v>
      </c>
      <c r="L3" s="145" t="s">
        <v>1050</v>
      </c>
      <c r="M3" s="146" t="s">
        <v>1109</v>
      </c>
      <c r="N3" s="146" t="s">
        <v>1109</v>
      </c>
      <c r="O3" s="147" t="s">
        <v>1110</v>
      </c>
      <c r="P3" s="146" t="s">
        <v>1109</v>
      </c>
      <c r="Q3" s="147" t="s">
        <v>1111</v>
      </c>
      <c r="R3" s="148" t="s">
        <v>1112</v>
      </c>
      <c r="S3" s="96" t="s">
        <v>1113</v>
      </c>
      <c r="T3" s="146" t="s">
        <v>1114</v>
      </c>
    </row>
    <row r="4" spans="1:20" ht="114.75" x14ac:dyDescent="0.2">
      <c r="A4" s="228" t="s">
        <v>118</v>
      </c>
      <c r="B4" s="228" t="s">
        <v>1917</v>
      </c>
      <c r="C4" s="228" t="s">
        <v>680</v>
      </c>
      <c r="D4" s="228" t="s">
        <v>686</v>
      </c>
      <c r="E4" s="228" t="s">
        <v>527</v>
      </c>
      <c r="F4" s="228" t="s">
        <v>526</v>
      </c>
      <c r="G4" s="228" t="s">
        <v>367</v>
      </c>
      <c r="H4" s="228" t="s">
        <v>425</v>
      </c>
      <c r="I4" s="228" t="s">
        <v>180</v>
      </c>
      <c r="J4" s="241">
        <v>0.33</v>
      </c>
      <c r="K4" s="228"/>
      <c r="L4" s="149">
        <v>2022</v>
      </c>
      <c r="M4" s="150">
        <v>8</v>
      </c>
      <c r="N4" s="151">
        <v>0.33</v>
      </c>
      <c r="O4" s="147">
        <f>ROUNDUP(N4*M4,0)</f>
        <v>3</v>
      </c>
      <c r="P4" s="150">
        <v>6</v>
      </c>
      <c r="Q4" s="152">
        <f>P4/(O4)</f>
        <v>2</v>
      </c>
      <c r="R4" s="153">
        <f>P4/M4</f>
        <v>0.75</v>
      </c>
      <c r="S4" s="154">
        <f>N4/J4</f>
        <v>1</v>
      </c>
      <c r="T4" s="149" t="s">
        <v>2098</v>
      </c>
    </row>
    <row r="5" spans="1:20" ht="114.75" x14ac:dyDescent="0.2">
      <c r="A5" s="228" t="s">
        <v>118</v>
      </c>
      <c r="B5" s="228" t="s">
        <v>1917</v>
      </c>
      <c r="C5" s="228" t="s">
        <v>680</v>
      </c>
      <c r="D5" s="228" t="s">
        <v>686</v>
      </c>
      <c r="E5" s="228" t="s">
        <v>527</v>
      </c>
      <c r="F5" s="228" t="s">
        <v>526</v>
      </c>
      <c r="G5" s="228" t="s">
        <v>369</v>
      </c>
      <c r="H5" s="228" t="s">
        <v>423</v>
      </c>
      <c r="I5" s="228" t="s">
        <v>180</v>
      </c>
      <c r="J5" s="241">
        <v>0.25</v>
      </c>
      <c r="K5" s="228"/>
      <c r="L5" s="149">
        <v>2022</v>
      </c>
      <c r="M5" s="150">
        <v>8</v>
      </c>
      <c r="N5" s="151">
        <v>0.33</v>
      </c>
      <c r="O5" s="147">
        <f t="shared" ref="O5:O68" si="0">ROUNDUP(N5*M5,0)</f>
        <v>3</v>
      </c>
      <c r="P5" s="150">
        <v>5</v>
      </c>
      <c r="Q5" s="152">
        <f t="shared" ref="Q5:Q6" si="1">P5/(O5)</f>
        <v>1.6666666666666667</v>
      </c>
      <c r="R5" s="153">
        <f t="shared" ref="R5:R6" si="2">P5/M5</f>
        <v>0.625</v>
      </c>
      <c r="S5" s="154">
        <f t="shared" ref="S5:S6" si="3">N5/J5</f>
        <v>1.32</v>
      </c>
      <c r="T5" s="149" t="s">
        <v>2098</v>
      </c>
    </row>
    <row r="6" spans="1:20" ht="127.5" x14ac:dyDescent="0.2">
      <c r="A6" s="228" t="s">
        <v>118</v>
      </c>
      <c r="B6" s="228" t="s">
        <v>1917</v>
      </c>
      <c r="C6" s="228" t="s">
        <v>680</v>
      </c>
      <c r="D6" s="228" t="s">
        <v>686</v>
      </c>
      <c r="E6" s="228" t="s">
        <v>527</v>
      </c>
      <c r="F6" s="228" t="s">
        <v>531</v>
      </c>
      <c r="G6" s="228" t="s">
        <v>367</v>
      </c>
      <c r="H6" s="228" t="s">
        <v>425</v>
      </c>
      <c r="I6" s="228" t="s">
        <v>180</v>
      </c>
      <c r="J6" s="241">
        <v>0.33</v>
      </c>
      <c r="K6" s="228"/>
      <c r="L6" s="149">
        <v>2022</v>
      </c>
      <c r="M6" s="150">
        <v>8</v>
      </c>
      <c r="N6" s="151">
        <v>0.33</v>
      </c>
      <c r="O6" s="147">
        <f t="shared" si="0"/>
        <v>3</v>
      </c>
      <c r="P6" s="150">
        <v>2</v>
      </c>
      <c r="Q6" s="152">
        <f t="shared" si="1"/>
        <v>0.66666666666666663</v>
      </c>
      <c r="R6" s="153">
        <f t="shared" si="2"/>
        <v>0.25</v>
      </c>
      <c r="S6" s="154">
        <f t="shared" si="3"/>
        <v>1</v>
      </c>
      <c r="T6" s="149" t="s">
        <v>2099</v>
      </c>
    </row>
    <row r="7" spans="1:20" ht="114.75" x14ac:dyDescent="0.2">
      <c r="A7" s="228" t="s">
        <v>118</v>
      </c>
      <c r="B7" s="228" t="s">
        <v>1917</v>
      </c>
      <c r="C7" s="228" t="s">
        <v>680</v>
      </c>
      <c r="D7" s="228" t="s">
        <v>686</v>
      </c>
      <c r="E7" s="228" t="s">
        <v>527</v>
      </c>
      <c r="F7" s="228" t="s">
        <v>531</v>
      </c>
      <c r="G7" s="228" t="s">
        <v>369</v>
      </c>
      <c r="H7" s="228" t="s">
        <v>423</v>
      </c>
      <c r="I7" s="228" t="s">
        <v>180</v>
      </c>
      <c r="J7" s="241">
        <v>0.25</v>
      </c>
      <c r="K7" s="228" t="s">
        <v>1918</v>
      </c>
      <c r="L7" s="149">
        <v>2022</v>
      </c>
      <c r="M7" s="150">
        <v>8</v>
      </c>
      <c r="N7" s="151">
        <v>0.33</v>
      </c>
      <c r="O7" s="147">
        <f t="shared" si="0"/>
        <v>3</v>
      </c>
      <c r="P7" s="150">
        <v>4</v>
      </c>
      <c r="Q7" s="152">
        <f t="shared" ref="Q7:Q70" si="4">P7/(O7)</f>
        <v>1.3333333333333333</v>
      </c>
      <c r="R7" s="153">
        <f t="shared" ref="R7:R70" si="5">P7/M7</f>
        <v>0.5</v>
      </c>
      <c r="S7" s="154">
        <f t="shared" ref="S7:S70" si="6">N7/J7</f>
        <v>1.32</v>
      </c>
      <c r="T7" s="149" t="s">
        <v>2098</v>
      </c>
    </row>
    <row r="8" spans="1:20" ht="114.75" x14ac:dyDescent="0.2">
      <c r="A8" s="228" t="s">
        <v>118</v>
      </c>
      <c r="B8" s="228" t="s">
        <v>1917</v>
      </c>
      <c r="C8" s="228" t="s">
        <v>680</v>
      </c>
      <c r="D8" s="228" t="s">
        <v>686</v>
      </c>
      <c r="E8" s="228" t="s">
        <v>527</v>
      </c>
      <c r="F8" s="228" t="s">
        <v>569</v>
      </c>
      <c r="G8" s="228" t="s">
        <v>367</v>
      </c>
      <c r="H8" s="228" t="s">
        <v>425</v>
      </c>
      <c r="I8" s="228" t="s">
        <v>180</v>
      </c>
      <c r="J8" s="241">
        <v>0.33</v>
      </c>
      <c r="K8" s="228" t="s">
        <v>1919</v>
      </c>
      <c r="L8" s="149">
        <v>2022</v>
      </c>
      <c r="M8" s="150">
        <v>8</v>
      </c>
      <c r="N8" s="151">
        <v>0.33</v>
      </c>
      <c r="O8" s="147">
        <f t="shared" si="0"/>
        <v>3</v>
      </c>
      <c r="P8" s="150">
        <v>6</v>
      </c>
      <c r="Q8" s="152">
        <f t="shared" si="4"/>
        <v>2</v>
      </c>
      <c r="R8" s="153">
        <f t="shared" si="5"/>
        <v>0.75</v>
      </c>
      <c r="S8" s="154">
        <f t="shared" si="6"/>
        <v>1</v>
      </c>
      <c r="T8" s="149" t="s">
        <v>2098</v>
      </c>
    </row>
    <row r="9" spans="1:20" ht="114.75" x14ac:dyDescent="0.2">
      <c r="A9" s="228" t="s">
        <v>118</v>
      </c>
      <c r="B9" s="228" t="s">
        <v>1917</v>
      </c>
      <c r="C9" s="228" t="s">
        <v>680</v>
      </c>
      <c r="D9" s="228" t="s">
        <v>686</v>
      </c>
      <c r="E9" s="228" t="s">
        <v>527</v>
      </c>
      <c r="F9" s="228" t="s">
        <v>569</v>
      </c>
      <c r="G9" s="228" t="s">
        <v>369</v>
      </c>
      <c r="H9" s="228" t="s">
        <v>423</v>
      </c>
      <c r="I9" s="228" t="s">
        <v>180</v>
      </c>
      <c r="J9" s="241">
        <v>0.25</v>
      </c>
      <c r="K9" s="228"/>
      <c r="L9" s="149">
        <v>2022</v>
      </c>
      <c r="M9" s="150">
        <v>8</v>
      </c>
      <c r="N9" s="151">
        <v>0.33</v>
      </c>
      <c r="O9" s="147">
        <f t="shared" si="0"/>
        <v>3</v>
      </c>
      <c r="P9" s="150">
        <v>5</v>
      </c>
      <c r="Q9" s="152">
        <f t="shared" si="4"/>
        <v>1.6666666666666667</v>
      </c>
      <c r="R9" s="153">
        <f t="shared" si="5"/>
        <v>0.625</v>
      </c>
      <c r="S9" s="154">
        <f t="shared" si="6"/>
        <v>1.32</v>
      </c>
      <c r="T9" s="149" t="s">
        <v>2098</v>
      </c>
    </row>
    <row r="10" spans="1:20" ht="127.5" x14ac:dyDescent="0.2">
      <c r="A10" s="228" t="s">
        <v>118</v>
      </c>
      <c r="B10" s="228" t="s">
        <v>1917</v>
      </c>
      <c r="C10" s="228" t="s">
        <v>680</v>
      </c>
      <c r="D10" s="228" t="s">
        <v>686</v>
      </c>
      <c r="E10" s="228" t="s">
        <v>527</v>
      </c>
      <c r="F10" s="228" t="s">
        <v>570</v>
      </c>
      <c r="G10" s="228" t="s">
        <v>367</v>
      </c>
      <c r="H10" s="228" t="s">
        <v>425</v>
      </c>
      <c r="I10" s="228" t="s">
        <v>180</v>
      </c>
      <c r="J10" s="241">
        <v>0.33</v>
      </c>
      <c r="K10" s="228"/>
      <c r="L10" s="149">
        <v>2022</v>
      </c>
      <c r="M10" s="150">
        <v>8</v>
      </c>
      <c r="N10" s="151">
        <v>0.33</v>
      </c>
      <c r="O10" s="147">
        <f t="shared" si="0"/>
        <v>3</v>
      </c>
      <c r="P10" s="150">
        <v>2</v>
      </c>
      <c r="Q10" s="152">
        <f t="shared" si="4"/>
        <v>0.66666666666666663</v>
      </c>
      <c r="R10" s="153">
        <f t="shared" si="5"/>
        <v>0.25</v>
      </c>
      <c r="S10" s="154">
        <f t="shared" si="6"/>
        <v>1</v>
      </c>
      <c r="T10" s="149" t="s">
        <v>2099</v>
      </c>
    </row>
    <row r="11" spans="1:20" ht="114.75" x14ac:dyDescent="0.2">
      <c r="A11" s="228" t="s">
        <v>118</v>
      </c>
      <c r="B11" s="228" t="s">
        <v>1917</v>
      </c>
      <c r="C11" s="228" t="s">
        <v>680</v>
      </c>
      <c r="D11" s="228" t="s">
        <v>686</v>
      </c>
      <c r="E11" s="228" t="s">
        <v>527</v>
      </c>
      <c r="F11" s="228" t="s">
        <v>570</v>
      </c>
      <c r="G11" s="228" t="s">
        <v>369</v>
      </c>
      <c r="H11" s="228" t="s">
        <v>423</v>
      </c>
      <c r="I11" s="228" t="s">
        <v>180</v>
      </c>
      <c r="J11" s="241">
        <v>0.25</v>
      </c>
      <c r="K11" s="228" t="s">
        <v>1918</v>
      </c>
      <c r="L11" s="149">
        <v>2022</v>
      </c>
      <c r="M11" s="150">
        <v>8</v>
      </c>
      <c r="N11" s="151">
        <v>0.33</v>
      </c>
      <c r="O11" s="147">
        <f t="shared" si="0"/>
        <v>3</v>
      </c>
      <c r="P11" s="150">
        <v>4</v>
      </c>
      <c r="Q11" s="152">
        <f t="shared" si="4"/>
        <v>1.3333333333333333</v>
      </c>
      <c r="R11" s="153">
        <f t="shared" si="5"/>
        <v>0.5</v>
      </c>
      <c r="S11" s="154">
        <f t="shared" si="6"/>
        <v>1.32</v>
      </c>
      <c r="T11" s="149" t="s">
        <v>2098</v>
      </c>
    </row>
    <row r="12" spans="1:20" ht="127.5" x14ac:dyDescent="0.2">
      <c r="A12" s="228" t="s">
        <v>118</v>
      </c>
      <c r="B12" s="228" t="s">
        <v>1917</v>
      </c>
      <c r="C12" s="228" t="s">
        <v>680</v>
      </c>
      <c r="D12" s="228" t="s">
        <v>686</v>
      </c>
      <c r="E12" s="228" t="s">
        <v>527</v>
      </c>
      <c r="F12" s="228" t="s">
        <v>571</v>
      </c>
      <c r="G12" s="228" t="s">
        <v>369</v>
      </c>
      <c r="H12" s="228" t="s">
        <v>421</v>
      </c>
      <c r="I12" s="228" t="s">
        <v>180</v>
      </c>
      <c r="J12" s="241">
        <v>1</v>
      </c>
      <c r="K12" s="228"/>
      <c r="L12" s="149">
        <v>2022</v>
      </c>
      <c r="M12" s="150">
        <v>8</v>
      </c>
      <c r="N12" s="151">
        <v>1</v>
      </c>
      <c r="O12" s="147">
        <f t="shared" si="0"/>
        <v>8</v>
      </c>
      <c r="P12" s="150">
        <v>4</v>
      </c>
      <c r="Q12" s="152">
        <f t="shared" si="4"/>
        <v>0.5</v>
      </c>
      <c r="R12" s="153">
        <f t="shared" si="5"/>
        <v>0.5</v>
      </c>
      <c r="S12" s="154">
        <f t="shared" si="6"/>
        <v>1</v>
      </c>
      <c r="T12" s="149" t="s">
        <v>2099</v>
      </c>
    </row>
    <row r="13" spans="1:20" ht="127.5" x14ac:dyDescent="0.2">
      <c r="A13" s="228" t="s">
        <v>118</v>
      </c>
      <c r="B13" s="228" t="s">
        <v>1917</v>
      </c>
      <c r="C13" s="228" t="s">
        <v>680</v>
      </c>
      <c r="D13" s="228" t="s">
        <v>686</v>
      </c>
      <c r="E13" s="228" t="s">
        <v>527</v>
      </c>
      <c r="F13" s="228" t="s">
        <v>532</v>
      </c>
      <c r="G13" s="228" t="s">
        <v>369</v>
      </c>
      <c r="H13" s="228" t="s">
        <v>421</v>
      </c>
      <c r="I13" s="228" t="s">
        <v>180</v>
      </c>
      <c r="J13" s="241">
        <v>1</v>
      </c>
      <c r="K13" s="228"/>
      <c r="L13" s="149">
        <v>2022</v>
      </c>
      <c r="M13" s="150">
        <v>8</v>
      </c>
      <c r="N13" s="151">
        <v>1</v>
      </c>
      <c r="O13" s="147">
        <f t="shared" si="0"/>
        <v>8</v>
      </c>
      <c r="P13" s="150">
        <v>4</v>
      </c>
      <c r="Q13" s="152">
        <f t="shared" si="4"/>
        <v>0.5</v>
      </c>
      <c r="R13" s="153">
        <f t="shared" si="5"/>
        <v>0.5</v>
      </c>
      <c r="S13" s="154">
        <f t="shared" si="6"/>
        <v>1</v>
      </c>
      <c r="T13" s="149" t="s">
        <v>2099</v>
      </c>
    </row>
    <row r="14" spans="1:20" ht="114.75" x14ac:dyDescent="0.2">
      <c r="A14" s="228" t="s">
        <v>118</v>
      </c>
      <c r="B14" s="228" t="s">
        <v>1917</v>
      </c>
      <c r="C14" s="228" t="s">
        <v>680</v>
      </c>
      <c r="D14" s="228" t="s">
        <v>686</v>
      </c>
      <c r="E14" s="228" t="s">
        <v>527</v>
      </c>
      <c r="F14" s="228" t="s">
        <v>533</v>
      </c>
      <c r="G14" s="228" t="s">
        <v>367</v>
      </c>
      <c r="H14" s="228" t="s">
        <v>425</v>
      </c>
      <c r="I14" s="228" t="s">
        <v>180</v>
      </c>
      <c r="J14" s="241">
        <v>0.33</v>
      </c>
      <c r="K14" s="228"/>
      <c r="L14" s="149">
        <v>2022</v>
      </c>
      <c r="M14" s="150">
        <v>8</v>
      </c>
      <c r="N14" s="151">
        <v>0.33</v>
      </c>
      <c r="O14" s="147">
        <f t="shared" si="0"/>
        <v>3</v>
      </c>
      <c r="P14" s="150">
        <v>6</v>
      </c>
      <c r="Q14" s="152">
        <f t="shared" si="4"/>
        <v>2</v>
      </c>
      <c r="R14" s="153">
        <f t="shared" si="5"/>
        <v>0.75</v>
      </c>
      <c r="S14" s="154">
        <f t="shared" si="6"/>
        <v>1</v>
      </c>
      <c r="T14" s="149" t="s">
        <v>2098</v>
      </c>
    </row>
    <row r="15" spans="1:20" ht="127.5" x14ac:dyDescent="0.2">
      <c r="A15" s="228" t="s">
        <v>118</v>
      </c>
      <c r="B15" s="228" t="s">
        <v>1917</v>
      </c>
      <c r="C15" s="228" t="s">
        <v>680</v>
      </c>
      <c r="D15" s="228" t="s">
        <v>686</v>
      </c>
      <c r="E15" s="228" t="s">
        <v>527</v>
      </c>
      <c r="F15" s="228" t="s">
        <v>572</v>
      </c>
      <c r="G15" s="228" t="s">
        <v>369</v>
      </c>
      <c r="H15" s="228" t="s">
        <v>421</v>
      </c>
      <c r="I15" s="228" t="s">
        <v>180</v>
      </c>
      <c r="J15" s="241">
        <v>1</v>
      </c>
      <c r="K15" s="228"/>
      <c r="L15" s="149">
        <v>2022</v>
      </c>
      <c r="M15" s="150">
        <v>8</v>
      </c>
      <c r="N15" s="151">
        <v>1</v>
      </c>
      <c r="O15" s="147">
        <f t="shared" si="0"/>
        <v>8</v>
      </c>
      <c r="P15" s="150">
        <v>4</v>
      </c>
      <c r="Q15" s="152">
        <f t="shared" si="4"/>
        <v>0.5</v>
      </c>
      <c r="R15" s="153">
        <f t="shared" si="5"/>
        <v>0.5</v>
      </c>
      <c r="S15" s="154">
        <f t="shared" si="6"/>
        <v>1</v>
      </c>
      <c r="T15" s="149" t="s">
        <v>2099</v>
      </c>
    </row>
    <row r="16" spans="1:20" ht="114.75" x14ac:dyDescent="0.2">
      <c r="A16" s="228" t="s">
        <v>118</v>
      </c>
      <c r="B16" s="228" t="s">
        <v>1917</v>
      </c>
      <c r="C16" s="228" t="s">
        <v>680</v>
      </c>
      <c r="D16" s="228" t="s">
        <v>686</v>
      </c>
      <c r="E16" s="228" t="s">
        <v>527</v>
      </c>
      <c r="F16" s="228" t="s">
        <v>536</v>
      </c>
      <c r="G16" s="228" t="s">
        <v>367</v>
      </c>
      <c r="H16" s="228" t="s">
        <v>425</v>
      </c>
      <c r="I16" s="228" t="s">
        <v>180</v>
      </c>
      <c r="J16" s="241">
        <v>0.33</v>
      </c>
      <c r="K16" s="228"/>
      <c r="L16" s="149">
        <v>2022</v>
      </c>
      <c r="M16" s="150">
        <v>8</v>
      </c>
      <c r="N16" s="151">
        <v>0.33</v>
      </c>
      <c r="O16" s="147">
        <f t="shared" si="0"/>
        <v>3</v>
      </c>
      <c r="P16" s="150">
        <v>6</v>
      </c>
      <c r="Q16" s="152">
        <f t="shared" si="4"/>
        <v>2</v>
      </c>
      <c r="R16" s="153">
        <f t="shared" si="5"/>
        <v>0.75</v>
      </c>
      <c r="S16" s="154">
        <f t="shared" si="6"/>
        <v>1</v>
      </c>
      <c r="T16" s="149" t="s">
        <v>2098</v>
      </c>
    </row>
    <row r="17" spans="1:20" ht="127.5" x14ac:dyDescent="0.2">
      <c r="A17" s="228" t="s">
        <v>118</v>
      </c>
      <c r="B17" s="228" t="s">
        <v>1917</v>
      </c>
      <c r="C17" s="228" t="s">
        <v>680</v>
      </c>
      <c r="D17" s="228" t="s">
        <v>686</v>
      </c>
      <c r="E17" s="228" t="s">
        <v>527</v>
      </c>
      <c r="F17" s="228" t="s">
        <v>573</v>
      </c>
      <c r="G17" s="228" t="s">
        <v>369</v>
      </c>
      <c r="H17" s="228" t="s">
        <v>421</v>
      </c>
      <c r="I17" s="228" t="s">
        <v>180</v>
      </c>
      <c r="J17" s="241">
        <v>1</v>
      </c>
      <c r="K17" s="228"/>
      <c r="L17" s="149">
        <v>2022</v>
      </c>
      <c r="M17" s="150">
        <v>8</v>
      </c>
      <c r="N17" s="151">
        <v>1</v>
      </c>
      <c r="O17" s="147">
        <f t="shared" si="0"/>
        <v>8</v>
      </c>
      <c r="P17" s="150">
        <v>4</v>
      </c>
      <c r="Q17" s="152">
        <f t="shared" si="4"/>
        <v>0.5</v>
      </c>
      <c r="R17" s="153">
        <f t="shared" si="5"/>
        <v>0.5</v>
      </c>
      <c r="S17" s="154">
        <f t="shared" si="6"/>
        <v>1</v>
      </c>
      <c r="T17" s="149" t="s">
        <v>2099</v>
      </c>
    </row>
    <row r="18" spans="1:20" ht="127.5" x14ac:dyDescent="0.2">
      <c r="A18" s="228" t="s">
        <v>118</v>
      </c>
      <c r="B18" s="228" t="s">
        <v>1917</v>
      </c>
      <c r="C18" s="228" t="s">
        <v>680</v>
      </c>
      <c r="D18" s="228" t="s">
        <v>686</v>
      </c>
      <c r="E18" s="228" t="s">
        <v>527</v>
      </c>
      <c r="F18" s="228" t="s">
        <v>574</v>
      </c>
      <c r="G18" s="228" t="s">
        <v>369</v>
      </c>
      <c r="H18" s="228" t="s">
        <v>421</v>
      </c>
      <c r="I18" s="228" t="s">
        <v>180</v>
      </c>
      <c r="J18" s="241">
        <v>1</v>
      </c>
      <c r="K18" s="228"/>
      <c r="L18" s="149">
        <v>2022</v>
      </c>
      <c r="M18" s="150">
        <v>8</v>
      </c>
      <c r="N18" s="151">
        <v>1</v>
      </c>
      <c r="O18" s="147">
        <f t="shared" si="0"/>
        <v>8</v>
      </c>
      <c r="P18" s="150">
        <v>4</v>
      </c>
      <c r="Q18" s="152">
        <f t="shared" si="4"/>
        <v>0.5</v>
      </c>
      <c r="R18" s="153">
        <f t="shared" si="5"/>
        <v>0.5</v>
      </c>
      <c r="S18" s="154">
        <f t="shared" si="6"/>
        <v>1</v>
      </c>
      <c r="T18" s="149" t="s">
        <v>2099</v>
      </c>
    </row>
    <row r="19" spans="1:20" ht="114.75" x14ac:dyDescent="0.2">
      <c r="A19" s="228" t="s">
        <v>118</v>
      </c>
      <c r="B19" s="228" t="s">
        <v>1917</v>
      </c>
      <c r="C19" s="228" t="s">
        <v>680</v>
      </c>
      <c r="D19" s="228" t="s">
        <v>686</v>
      </c>
      <c r="E19" s="228" t="s">
        <v>527</v>
      </c>
      <c r="F19" s="228" t="s">
        <v>575</v>
      </c>
      <c r="G19" s="228" t="s">
        <v>369</v>
      </c>
      <c r="H19" s="228" t="s">
        <v>423</v>
      </c>
      <c r="I19" s="228" t="s">
        <v>180</v>
      </c>
      <c r="J19" s="241">
        <v>0.25</v>
      </c>
      <c r="K19" s="228"/>
      <c r="L19" s="149">
        <v>2022</v>
      </c>
      <c r="M19" s="150">
        <v>8</v>
      </c>
      <c r="N19" s="151">
        <v>0.33</v>
      </c>
      <c r="O19" s="147">
        <f t="shared" si="0"/>
        <v>3</v>
      </c>
      <c r="P19" s="150">
        <v>4</v>
      </c>
      <c r="Q19" s="152">
        <f t="shared" si="4"/>
        <v>1.3333333333333333</v>
      </c>
      <c r="R19" s="153">
        <f t="shared" si="5"/>
        <v>0.5</v>
      </c>
      <c r="S19" s="154">
        <f t="shared" si="6"/>
        <v>1.32</v>
      </c>
      <c r="T19" s="149" t="s">
        <v>2098</v>
      </c>
    </row>
    <row r="20" spans="1:20" ht="127.5" x14ac:dyDescent="0.2">
      <c r="A20" s="228" t="s">
        <v>118</v>
      </c>
      <c r="B20" s="228" t="s">
        <v>1917</v>
      </c>
      <c r="C20" s="228" t="s">
        <v>680</v>
      </c>
      <c r="D20" s="228" t="s">
        <v>686</v>
      </c>
      <c r="E20" s="228" t="s">
        <v>527</v>
      </c>
      <c r="F20" s="228" t="s">
        <v>541</v>
      </c>
      <c r="G20" s="228" t="s">
        <v>369</v>
      </c>
      <c r="H20" s="228" t="s">
        <v>421</v>
      </c>
      <c r="I20" s="228" t="s">
        <v>180</v>
      </c>
      <c r="J20" s="241">
        <v>1</v>
      </c>
      <c r="K20" s="228"/>
      <c r="L20" s="149">
        <v>2022</v>
      </c>
      <c r="M20" s="150">
        <v>8</v>
      </c>
      <c r="N20" s="151">
        <v>1</v>
      </c>
      <c r="O20" s="147">
        <f t="shared" si="0"/>
        <v>8</v>
      </c>
      <c r="P20" s="150">
        <v>4</v>
      </c>
      <c r="Q20" s="152">
        <f t="shared" si="4"/>
        <v>0.5</v>
      </c>
      <c r="R20" s="153">
        <f t="shared" si="5"/>
        <v>0.5</v>
      </c>
      <c r="S20" s="154">
        <f t="shared" si="6"/>
        <v>1</v>
      </c>
      <c r="T20" s="149" t="s">
        <v>2099</v>
      </c>
    </row>
    <row r="21" spans="1:20" ht="114.75" x14ac:dyDescent="0.2">
      <c r="A21" s="228" t="s">
        <v>118</v>
      </c>
      <c r="B21" s="228" t="s">
        <v>1917</v>
      </c>
      <c r="C21" s="228" t="s">
        <v>680</v>
      </c>
      <c r="D21" s="228" t="s">
        <v>686</v>
      </c>
      <c r="E21" s="228" t="s">
        <v>527</v>
      </c>
      <c r="F21" s="228" t="s">
        <v>542</v>
      </c>
      <c r="G21" s="228" t="s">
        <v>369</v>
      </c>
      <c r="H21" s="228" t="s">
        <v>423</v>
      </c>
      <c r="I21" s="228" t="s">
        <v>180</v>
      </c>
      <c r="J21" s="241">
        <v>0.25</v>
      </c>
      <c r="K21" s="228"/>
      <c r="L21" s="149">
        <v>2022</v>
      </c>
      <c r="M21" s="150">
        <v>8</v>
      </c>
      <c r="N21" s="151">
        <v>0.33</v>
      </c>
      <c r="O21" s="147">
        <f t="shared" si="0"/>
        <v>3</v>
      </c>
      <c r="P21" s="150">
        <v>4</v>
      </c>
      <c r="Q21" s="152">
        <f t="shared" si="4"/>
        <v>1.3333333333333333</v>
      </c>
      <c r="R21" s="153">
        <f t="shared" si="5"/>
        <v>0.5</v>
      </c>
      <c r="S21" s="154">
        <f t="shared" si="6"/>
        <v>1.32</v>
      </c>
      <c r="T21" s="149" t="s">
        <v>2098</v>
      </c>
    </row>
    <row r="22" spans="1:20" ht="127.5" x14ac:dyDescent="0.2">
      <c r="A22" s="228" t="s">
        <v>118</v>
      </c>
      <c r="B22" s="228" t="s">
        <v>1917</v>
      </c>
      <c r="C22" s="228" t="s">
        <v>680</v>
      </c>
      <c r="D22" s="228" t="s">
        <v>686</v>
      </c>
      <c r="E22" s="228" t="s">
        <v>527</v>
      </c>
      <c r="F22" s="228" t="s">
        <v>576</v>
      </c>
      <c r="G22" s="228" t="s">
        <v>367</v>
      </c>
      <c r="H22" s="228" t="s">
        <v>425</v>
      </c>
      <c r="I22" s="228" t="s">
        <v>180</v>
      </c>
      <c r="J22" s="241">
        <v>0.33</v>
      </c>
      <c r="K22" s="228"/>
      <c r="L22" s="149">
        <v>2022</v>
      </c>
      <c r="M22" s="150">
        <v>8</v>
      </c>
      <c r="N22" s="151">
        <v>0.33</v>
      </c>
      <c r="O22" s="147">
        <f t="shared" si="0"/>
        <v>3</v>
      </c>
      <c r="P22" s="150">
        <v>2</v>
      </c>
      <c r="Q22" s="152">
        <f t="shared" si="4"/>
        <v>0.66666666666666663</v>
      </c>
      <c r="R22" s="153">
        <f t="shared" si="5"/>
        <v>0.25</v>
      </c>
      <c r="S22" s="154">
        <f t="shared" si="6"/>
        <v>1</v>
      </c>
      <c r="T22" s="149" t="s">
        <v>2099</v>
      </c>
    </row>
    <row r="23" spans="1:20" ht="114.75" x14ac:dyDescent="0.2">
      <c r="A23" s="228" t="s">
        <v>118</v>
      </c>
      <c r="B23" s="228" t="s">
        <v>1917</v>
      </c>
      <c r="C23" s="228" t="s">
        <v>680</v>
      </c>
      <c r="D23" s="228" t="s">
        <v>686</v>
      </c>
      <c r="E23" s="228" t="s">
        <v>527</v>
      </c>
      <c r="F23" s="228" t="s">
        <v>576</v>
      </c>
      <c r="G23" s="228" t="s">
        <v>369</v>
      </c>
      <c r="H23" s="228" t="s">
        <v>423</v>
      </c>
      <c r="I23" s="228" t="s">
        <v>180</v>
      </c>
      <c r="J23" s="241">
        <v>0.25</v>
      </c>
      <c r="K23" s="228" t="s">
        <v>1918</v>
      </c>
      <c r="L23" s="149">
        <v>2022</v>
      </c>
      <c r="M23" s="150">
        <v>8</v>
      </c>
      <c r="N23" s="151">
        <v>0.33</v>
      </c>
      <c r="O23" s="147">
        <f t="shared" si="0"/>
        <v>3</v>
      </c>
      <c r="P23" s="150">
        <v>4</v>
      </c>
      <c r="Q23" s="152">
        <f t="shared" si="4"/>
        <v>1.3333333333333333</v>
      </c>
      <c r="R23" s="153">
        <f t="shared" si="5"/>
        <v>0.5</v>
      </c>
      <c r="S23" s="154">
        <f t="shared" si="6"/>
        <v>1.32</v>
      </c>
      <c r="T23" s="149" t="s">
        <v>2098</v>
      </c>
    </row>
    <row r="24" spans="1:20" ht="114.75" x14ac:dyDescent="0.2">
      <c r="A24" s="228" t="s">
        <v>118</v>
      </c>
      <c r="B24" s="228" t="s">
        <v>1917</v>
      </c>
      <c r="C24" s="228" t="s">
        <v>680</v>
      </c>
      <c r="D24" s="228" t="s">
        <v>686</v>
      </c>
      <c r="E24" s="228" t="s">
        <v>527</v>
      </c>
      <c r="F24" s="228" t="s">
        <v>545</v>
      </c>
      <c r="G24" s="228" t="s">
        <v>367</v>
      </c>
      <c r="H24" s="228" t="s">
        <v>425</v>
      </c>
      <c r="I24" s="228" t="s">
        <v>180</v>
      </c>
      <c r="J24" s="241">
        <v>0.33</v>
      </c>
      <c r="K24" s="228"/>
      <c r="L24" s="149">
        <v>2022</v>
      </c>
      <c r="M24" s="150">
        <v>8</v>
      </c>
      <c r="N24" s="151">
        <v>0.33</v>
      </c>
      <c r="O24" s="147">
        <f t="shared" si="0"/>
        <v>3</v>
      </c>
      <c r="P24" s="150">
        <v>6</v>
      </c>
      <c r="Q24" s="152">
        <f t="shared" si="4"/>
        <v>2</v>
      </c>
      <c r="R24" s="153">
        <f t="shared" si="5"/>
        <v>0.75</v>
      </c>
      <c r="S24" s="154">
        <f t="shared" si="6"/>
        <v>1</v>
      </c>
      <c r="T24" s="149" t="s">
        <v>2098</v>
      </c>
    </row>
    <row r="25" spans="1:20" ht="127.5" x14ac:dyDescent="0.2">
      <c r="A25" s="228" t="s">
        <v>118</v>
      </c>
      <c r="B25" s="228" t="s">
        <v>1917</v>
      </c>
      <c r="C25" s="228" t="s">
        <v>680</v>
      </c>
      <c r="D25" s="228" t="s">
        <v>686</v>
      </c>
      <c r="E25" s="228" t="s">
        <v>527</v>
      </c>
      <c r="F25" s="228" t="s">
        <v>545</v>
      </c>
      <c r="G25" s="228" t="s">
        <v>369</v>
      </c>
      <c r="H25" s="228" t="s">
        <v>421</v>
      </c>
      <c r="I25" s="228" t="s">
        <v>180</v>
      </c>
      <c r="J25" s="241">
        <v>1</v>
      </c>
      <c r="K25" s="228" t="s">
        <v>1918</v>
      </c>
      <c r="L25" s="149">
        <v>2022</v>
      </c>
      <c r="M25" s="150">
        <v>8</v>
      </c>
      <c r="N25" s="151">
        <v>1</v>
      </c>
      <c r="O25" s="147">
        <f t="shared" si="0"/>
        <v>8</v>
      </c>
      <c r="P25" s="150">
        <v>4</v>
      </c>
      <c r="Q25" s="152">
        <f t="shared" si="4"/>
        <v>0.5</v>
      </c>
      <c r="R25" s="153">
        <f t="shared" si="5"/>
        <v>0.5</v>
      </c>
      <c r="S25" s="154">
        <f t="shared" si="6"/>
        <v>1</v>
      </c>
      <c r="T25" s="149" t="s">
        <v>2099</v>
      </c>
    </row>
    <row r="26" spans="1:20" ht="114.75" x14ac:dyDescent="0.2">
      <c r="A26" s="228" t="s">
        <v>118</v>
      </c>
      <c r="B26" s="228" t="s">
        <v>1917</v>
      </c>
      <c r="C26" s="228" t="s">
        <v>680</v>
      </c>
      <c r="D26" s="228" t="s">
        <v>686</v>
      </c>
      <c r="E26" s="228" t="s">
        <v>527</v>
      </c>
      <c r="F26" s="228" t="s">
        <v>546</v>
      </c>
      <c r="G26" s="228" t="s">
        <v>367</v>
      </c>
      <c r="H26" s="228" t="s">
        <v>425</v>
      </c>
      <c r="I26" s="228" t="s">
        <v>180</v>
      </c>
      <c r="J26" s="241">
        <v>0.33</v>
      </c>
      <c r="K26" s="228"/>
      <c r="L26" s="149">
        <v>2022</v>
      </c>
      <c r="M26" s="150">
        <v>8</v>
      </c>
      <c r="N26" s="151">
        <v>0.33</v>
      </c>
      <c r="O26" s="147">
        <f t="shared" si="0"/>
        <v>3</v>
      </c>
      <c r="P26" s="150">
        <v>4</v>
      </c>
      <c r="Q26" s="152">
        <f t="shared" si="4"/>
        <v>1.3333333333333333</v>
      </c>
      <c r="R26" s="153">
        <f t="shared" si="5"/>
        <v>0.5</v>
      </c>
      <c r="S26" s="154">
        <f t="shared" si="6"/>
        <v>1</v>
      </c>
      <c r="T26" s="149" t="s">
        <v>2098</v>
      </c>
    </row>
    <row r="27" spans="1:20" ht="114.75" x14ac:dyDescent="0.2">
      <c r="A27" s="228" t="s">
        <v>118</v>
      </c>
      <c r="B27" s="228" t="s">
        <v>1917</v>
      </c>
      <c r="C27" s="228" t="s">
        <v>680</v>
      </c>
      <c r="D27" s="228" t="s">
        <v>686</v>
      </c>
      <c r="E27" s="228" t="s">
        <v>527</v>
      </c>
      <c r="F27" s="228" t="s">
        <v>546</v>
      </c>
      <c r="G27" s="228" t="s">
        <v>369</v>
      </c>
      <c r="H27" s="228" t="s">
        <v>423</v>
      </c>
      <c r="I27" s="228" t="s">
        <v>180</v>
      </c>
      <c r="J27" s="241">
        <v>0.25</v>
      </c>
      <c r="K27" s="228"/>
      <c r="L27" s="149">
        <v>2022</v>
      </c>
      <c r="M27" s="150">
        <v>8</v>
      </c>
      <c r="N27" s="151">
        <v>0.33</v>
      </c>
      <c r="O27" s="147">
        <f t="shared" si="0"/>
        <v>3</v>
      </c>
      <c r="P27" s="150">
        <v>4</v>
      </c>
      <c r="Q27" s="152">
        <f t="shared" si="4"/>
        <v>1.3333333333333333</v>
      </c>
      <c r="R27" s="153">
        <f t="shared" si="5"/>
        <v>0.5</v>
      </c>
      <c r="S27" s="154">
        <f t="shared" si="6"/>
        <v>1.32</v>
      </c>
      <c r="T27" s="149" t="s">
        <v>2098</v>
      </c>
    </row>
    <row r="28" spans="1:20" ht="127.5" x14ac:dyDescent="0.2">
      <c r="A28" s="228" t="s">
        <v>118</v>
      </c>
      <c r="B28" s="228" t="s">
        <v>1917</v>
      </c>
      <c r="C28" s="228" t="s">
        <v>680</v>
      </c>
      <c r="D28" s="228" t="s">
        <v>686</v>
      </c>
      <c r="E28" s="228" t="s">
        <v>527</v>
      </c>
      <c r="F28" s="228" t="s">
        <v>577</v>
      </c>
      <c r="G28" s="228" t="s">
        <v>369</v>
      </c>
      <c r="H28" s="228" t="s">
        <v>421</v>
      </c>
      <c r="I28" s="228" t="s">
        <v>180</v>
      </c>
      <c r="J28" s="241">
        <v>1</v>
      </c>
      <c r="K28" s="228"/>
      <c r="L28" s="149">
        <v>2022</v>
      </c>
      <c r="M28" s="150">
        <v>8</v>
      </c>
      <c r="N28" s="151">
        <v>1</v>
      </c>
      <c r="O28" s="147">
        <f t="shared" si="0"/>
        <v>8</v>
      </c>
      <c r="P28" s="150">
        <v>4</v>
      </c>
      <c r="Q28" s="152">
        <f t="shared" si="4"/>
        <v>0.5</v>
      </c>
      <c r="R28" s="153">
        <f t="shared" si="5"/>
        <v>0.5</v>
      </c>
      <c r="S28" s="154">
        <f t="shared" si="6"/>
        <v>1</v>
      </c>
      <c r="T28" s="149" t="s">
        <v>2099</v>
      </c>
    </row>
    <row r="29" spans="1:20" ht="127.5" x14ac:dyDescent="0.2">
      <c r="A29" s="228" t="s">
        <v>118</v>
      </c>
      <c r="B29" s="228" t="s">
        <v>1917</v>
      </c>
      <c r="C29" s="228" t="s">
        <v>680</v>
      </c>
      <c r="D29" s="228" t="s">
        <v>686</v>
      </c>
      <c r="E29" s="228" t="s">
        <v>527</v>
      </c>
      <c r="F29" s="228" t="s">
        <v>578</v>
      </c>
      <c r="G29" s="228" t="s">
        <v>369</v>
      </c>
      <c r="H29" s="228" t="s">
        <v>421</v>
      </c>
      <c r="I29" s="228" t="s">
        <v>180</v>
      </c>
      <c r="J29" s="241">
        <v>1</v>
      </c>
      <c r="K29" s="228"/>
      <c r="L29" s="149">
        <v>2022</v>
      </c>
      <c r="M29" s="150">
        <v>8</v>
      </c>
      <c r="N29" s="151">
        <v>1</v>
      </c>
      <c r="O29" s="147">
        <f t="shared" si="0"/>
        <v>8</v>
      </c>
      <c r="P29" s="150">
        <v>4</v>
      </c>
      <c r="Q29" s="152">
        <f t="shared" si="4"/>
        <v>0.5</v>
      </c>
      <c r="R29" s="153">
        <f t="shared" si="5"/>
        <v>0.5</v>
      </c>
      <c r="S29" s="154">
        <f t="shared" si="6"/>
        <v>1</v>
      </c>
      <c r="T29" s="149" t="s">
        <v>2099</v>
      </c>
    </row>
    <row r="30" spans="1:20" ht="127.5" x14ac:dyDescent="0.2">
      <c r="A30" s="228" t="s">
        <v>118</v>
      </c>
      <c r="B30" s="228" t="s">
        <v>1917</v>
      </c>
      <c r="C30" s="228" t="s">
        <v>680</v>
      </c>
      <c r="D30" s="228" t="s">
        <v>686</v>
      </c>
      <c r="E30" s="228" t="s">
        <v>527</v>
      </c>
      <c r="F30" s="228" t="s">
        <v>547</v>
      </c>
      <c r="G30" s="228" t="s">
        <v>367</v>
      </c>
      <c r="H30" s="228" t="s">
        <v>425</v>
      </c>
      <c r="I30" s="228" t="s">
        <v>180</v>
      </c>
      <c r="J30" s="241">
        <v>0.33</v>
      </c>
      <c r="K30" s="228"/>
      <c r="L30" s="149">
        <v>2022</v>
      </c>
      <c r="M30" s="150">
        <v>8</v>
      </c>
      <c r="N30" s="151">
        <v>0.33</v>
      </c>
      <c r="O30" s="147">
        <f t="shared" si="0"/>
        <v>3</v>
      </c>
      <c r="P30" s="150">
        <v>0</v>
      </c>
      <c r="Q30" s="152">
        <f t="shared" si="4"/>
        <v>0</v>
      </c>
      <c r="R30" s="153">
        <f t="shared" si="5"/>
        <v>0</v>
      </c>
      <c r="S30" s="154">
        <f t="shared" si="6"/>
        <v>1</v>
      </c>
      <c r="T30" s="149" t="s">
        <v>2100</v>
      </c>
    </row>
    <row r="31" spans="1:20" ht="114.75" x14ac:dyDescent="0.2">
      <c r="A31" s="228" t="s">
        <v>118</v>
      </c>
      <c r="B31" s="228" t="s">
        <v>1917</v>
      </c>
      <c r="C31" s="228" t="s">
        <v>680</v>
      </c>
      <c r="D31" s="228" t="s">
        <v>686</v>
      </c>
      <c r="E31" s="228" t="s">
        <v>527</v>
      </c>
      <c r="F31" s="228" t="s">
        <v>547</v>
      </c>
      <c r="G31" s="228" t="s">
        <v>369</v>
      </c>
      <c r="H31" s="228" t="s">
        <v>423</v>
      </c>
      <c r="I31" s="228" t="s">
        <v>180</v>
      </c>
      <c r="J31" s="241">
        <v>0.25</v>
      </c>
      <c r="K31" s="228" t="s">
        <v>1918</v>
      </c>
      <c r="L31" s="149">
        <v>2022</v>
      </c>
      <c r="M31" s="150">
        <v>8</v>
      </c>
      <c r="N31" s="151">
        <v>0.33</v>
      </c>
      <c r="O31" s="147">
        <f t="shared" si="0"/>
        <v>3</v>
      </c>
      <c r="P31" s="150">
        <v>4</v>
      </c>
      <c r="Q31" s="152">
        <f t="shared" si="4"/>
        <v>1.3333333333333333</v>
      </c>
      <c r="R31" s="153">
        <f t="shared" si="5"/>
        <v>0.5</v>
      </c>
      <c r="S31" s="154">
        <f t="shared" si="6"/>
        <v>1.32</v>
      </c>
      <c r="T31" s="149" t="s">
        <v>2098</v>
      </c>
    </row>
    <row r="32" spans="1:20" ht="127.5" x14ac:dyDescent="0.2">
      <c r="A32" s="228" t="s">
        <v>118</v>
      </c>
      <c r="B32" s="228" t="s">
        <v>1917</v>
      </c>
      <c r="C32" s="228" t="s">
        <v>680</v>
      </c>
      <c r="D32" s="228" t="s">
        <v>686</v>
      </c>
      <c r="E32" s="228" t="s">
        <v>527</v>
      </c>
      <c r="F32" s="228" t="s">
        <v>548</v>
      </c>
      <c r="G32" s="228" t="s">
        <v>369</v>
      </c>
      <c r="H32" s="228" t="s">
        <v>421</v>
      </c>
      <c r="I32" s="228" t="s">
        <v>180</v>
      </c>
      <c r="J32" s="241">
        <v>1</v>
      </c>
      <c r="K32" s="228"/>
      <c r="L32" s="149">
        <v>2022</v>
      </c>
      <c r="M32" s="150">
        <v>8</v>
      </c>
      <c r="N32" s="151">
        <v>1</v>
      </c>
      <c r="O32" s="147">
        <f t="shared" si="0"/>
        <v>8</v>
      </c>
      <c r="P32" s="150">
        <v>4</v>
      </c>
      <c r="Q32" s="152">
        <f t="shared" si="4"/>
        <v>0.5</v>
      </c>
      <c r="R32" s="153">
        <f t="shared" si="5"/>
        <v>0.5</v>
      </c>
      <c r="S32" s="154">
        <f t="shared" si="6"/>
        <v>1</v>
      </c>
      <c r="T32" s="149" t="s">
        <v>2099</v>
      </c>
    </row>
    <row r="33" spans="1:20" ht="114.75" x14ac:dyDescent="0.2">
      <c r="A33" s="228" t="s">
        <v>118</v>
      </c>
      <c r="B33" s="228" t="s">
        <v>1917</v>
      </c>
      <c r="C33" s="228" t="s">
        <v>680</v>
      </c>
      <c r="D33" s="228" t="s">
        <v>686</v>
      </c>
      <c r="E33" s="228" t="s">
        <v>527</v>
      </c>
      <c r="F33" s="228" t="s">
        <v>581</v>
      </c>
      <c r="G33" s="228" t="s">
        <v>367</v>
      </c>
      <c r="H33" s="228" t="s">
        <v>425</v>
      </c>
      <c r="I33" s="228" t="s">
        <v>180</v>
      </c>
      <c r="J33" s="241">
        <v>0.33</v>
      </c>
      <c r="K33" s="228"/>
      <c r="L33" s="149">
        <v>2022</v>
      </c>
      <c r="M33" s="150">
        <v>8</v>
      </c>
      <c r="N33" s="151">
        <v>0.33</v>
      </c>
      <c r="O33" s="147">
        <f t="shared" si="0"/>
        <v>3</v>
      </c>
      <c r="P33" s="150">
        <v>6</v>
      </c>
      <c r="Q33" s="152">
        <f t="shared" si="4"/>
        <v>2</v>
      </c>
      <c r="R33" s="153">
        <f t="shared" si="5"/>
        <v>0.75</v>
      </c>
      <c r="S33" s="154">
        <f t="shared" si="6"/>
        <v>1</v>
      </c>
      <c r="T33" s="149" t="s">
        <v>2098</v>
      </c>
    </row>
    <row r="34" spans="1:20" ht="114.75" x14ac:dyDescent="0.2">
      <c r="A34" s="228" t="s">
        <v>118</v>
      </c>
      <c r="B34" s="228" t="s">
        <v>1917</v>
      </c>
      <c r="C34" s="228" t="s">
        <v>680</v>
      </c>
      <c r="D34" s="228" t="s">
        <v>686</v>
      </c>
      <c r="E34" s="228" t="s">
        <v>527</v>
      </c>
      <c r="F34" s="228" t="s">
        <v>554</v>
      </c>
      <c r="G34" s="228" t="s">
        <v>369</v>
      </c>
      <c r="H34" s="228" t="s">
        <v>423</v>
      </c>
      <c r="I34" s="228" t="s">
        <v>180</v>
      </c>
      <c r="J34" s="241">
        <v>0.25</v>
      </c>
      <c r="K34" s="228"/>
      <c r="L34" s="149">
        <v>2022</v>
      </c>
      <c r="M34" s="150">
        <v>8</v>
      </c>
      <c r="N34" s="151">
        <v>0.33</v>
      </c>
      <c r="O34" s="147">
        <f t="shared" si="0"/>
        <v>3</v>
      </c>
      <c r="P34" s="150">
        <v>4</v>
      </c>
      <c r="Q34" s="152">
        <f t="shared" si="4"/>
        <v>1.3333333333333333</v>
      </c>
      <c r="R34" s="153">
        <f t="shared" si="5"/>
        <v>0.5</v>
      </c>
      <c r="S34" s="154">
        <f t="shared" si="6"/>
        <v>1.32</v>
      </c>
      <c r="T34" s="149" t="s">
        <v>2098</v>
      </c>
    </row>
    <row r="35" spans="1:20" ht="114.75" x14ac:dyDescent="0.2">
      <c r="A35" s="228" t="s">
        <v>118</v>
      </c>
      <c r="B35" s="228" t="s">
        <v>1917</v>
      </c>
      <c r="C35" s="228" t="s">
        <v>680</v>
      </c>
      <c r="D35" s="228" t="s">
        <v>686</v>
      </c>
      <c r="E35" s="228" t="s">
        <v>527</v>
      </c>
      <c r="F35" s="228" t="s">
        <v>557</v>
      </c>
      <c r="G35" s="228" t="s">
        <v>367</v>
      </c>
      <c r="H35" s="228" t="s">
        <v>425</v>
      </c>
      <c r="I35" s="228" t="s">
        <v>180</v>
      </c>
      <c r="J35" s="241">
        <v>0.33</v>
      </c>
      <c r="K35" s="228"/>
      <c r="L35" s="149">
        <v>2022</v>
      </c>
      <c r="M35" s="150">
        <v>8</v>
      </c>
      <c r="N35" s="151">
        <v>0.33</v>
      </c>
      <c r="O35" s="147">
        <f t="shared" si="0"/>
        <v>3</v>
      </c>
      <c r="P35" s="150">
        <v>6</v>
      </c>
      <c r="Q35" s="152">
        <f t="shared" si="4"/>
        <v>2</v>
      </c>
      <c r="R35" s="153">
        <f t="shared" si="5"/>
        <v>0.75</v>
      </c>
      <c r="S35" s="154">
        <f t="shared" si="6"/>
        <v>1</v>
      </c>
      <c r="T35" s="149" t="s">
        <v>2098</v>
      </c>
    </row>
    <row r="36" spans="1:20" ht="114.75" x14ac:dyDescent="0.2">
      <c r="A36" s="228" t="s">
        <v>118</v>
      </c>
      <c r="B36" s="228" t="s">
        <v>1917</v>
      </c>
      <c r="C36" s="228" t="s">
        <v>680</v>
      </c>
      <c r="D36" s="228" t="s">
        <v>686</v>
      </c>
      <c r="E36" s="228" t="s">
        <v>527</v>
      </c>
      <c r="F36" s="228" t="s">
        <v>557</v>
      </c>
      <c r="G36" s="228" t="s">
        <v>369</v>
      </c>
      <c r="H36" s="228" t="s">
        <v>423</v>
      </c>
      <c r="I36" s="228" t="s">
        <v>180</v>
      </c>
      <c r="J36" s="241">
        <v>0.25</v>
      </c>
      <c r="K36" s="228"/>
      <c r="L36" s="149">
        <v>2022</v>
      </c>
      <c r="M36" s="150">
        <v>8</v>
      </c>
      <c r="N36" s="151">
        <v>0.33</v>
      </c>
      <c r="O36" s="147">
        <f t="shared" si="0"/>
        <v>3</v>
      </c>
      <c r="P36" s="150">
        <v>4</v>
      </c>
      <c r="Q36" s="152">
        <f t="shared" si="4"/>
        <v>1.3333333333333333</v>
      </c>
      <c r="R36" s="153">
        <f t="shared" si="5"/>
        <v>0.5</v>
      </c>
      <c r="S36" s="154">
        <f t="shared" si="6"/>
        <v>1.32</v>
      </c>
      <c r="T36" s="149" t="s">
        <v>2098</v>
      </c>
    </row>
    <row r="37" spans="1:20" ht="127.5" x14ac:dyDescent="0.2">
      <c r="A37" s="228" t="s">
        <v>118</v>
      </c>
      <c r="B37" s="228" t="s">
        <v>1917</v>
      </c>
      <c r="C37" s="228" t="s">
        <v>680</v>
      </c>
      <c r="D37" s="228" t="s">
        <v>686</v>
      </c>
      <c r="E37" s="228" t="s">
        <v>527</v>
      </c>
      <c r="F37" s="228" t="s">
        <v>582</v>
      </c>
      <c r="G37" s="228" t="s">
        <v>369</v>
      </c>
      <c r="H37" s="228" t="s">
        <v>421</v>
      </c>
      <c r="I37" s="228" t="s">
        <v>180</v>
      </c>
      <c r="J37" s="241">
        <v>1</v>
      </c>
      <c r="K37" s="228"/>
      <c r="L37" s="149">
        <v>2022</v>
      </c>
      <c r="M37" s="150">
        <v>8</v>
      </c>
      <c r="N37" s="151">
        <v>1</v>
      </c>
      <c r="O37" s="147">
        <f t="shared" si="0"/>
        <v>8</v>
      </c>
      <c r="P37" s="150">
        <v>4</v>
      </c>
      <c r="Q37" s="152">
        <f t="shared" si="4"/>
        <v>0.5</v>
      </c>
      <c r="R37" s="153">
        <f t="shared" si="5"/>
        <v>0.5</v>
      </c>
      <c r="S37" s="154">
        <f t="shared" si="6"/>
        <v>1</v>
      </c>
      <c r="T37" s="149" t="s">
        <v>2099</v>
      </c>
    </row>
    <row r="38" spans="1:20" ht="114.75" x14ac:dyDescent="0.2">
      <c r="A38" s="228" t="s">
        <v>118</v>
      </c>
      <c r="B38" s="228" t="s">
        <v>1917</v>
      </c>
      <c r="C38" s="228" t="s">
        <v>680</v>
      </c>
      <c r="D38" s="228" t="s">
        <v>686</v>
      </c>
      <c r="E38" s="228" t="s">
        <v>560</v>
      </c>
      <c r="F38" s="228" t="s">
        <v>559</v>
      </c>
      <c r="G38" s="228" t="s">
        <v>369</v>
      </c>
      <c r="H38" s="228" t="s">
        <v>423</v>
      </c>
      <c r="I38" s="228" t="s">
        <v>180</v>
      </c>
      <c r="J38" s="241">
        <v>0.25</v>
      </c>
      <c r="K38" s="228"/>
      <c r="L38" s="149">
        <v>2022</v>
      </c>
      <c r="M38" s="150">
        <v>8</v>
      </c>
      <c r="N38" s="151">
        <v>0.33</v>
      </c>
      <c r="O38" s="147">
        <f t="shared" si="0"/>
        <v>3</v>
      </c>
      <c r="P38" s="150">
        <v>4</v>
      </c>
      <c r="Q38" s="152">
        <f t="shared" si="4"/>
        <v>1.3333333333333333</v>
      </c>
      <c r="R38" s="153">
        <f t="shared" si="5"/>
        <v>0.5</v>
      </c>
      <c r="S38" s="154">
        <f t="shared" si="6"/>
        <v>1.32</v>
      </c>
      <c r="T38" s="149" t="s">
        <v>2098</v>
      </c>
    </row>
    <row r="39" spans="1:20" ht="127.5" x14ac:dyDescent="0.2">
      <c r="A39" s="228" t="s">
        <v>118</v>
      </c>
      <c r="B39" s="228" t="s">
        <v>1917</v>
      </c>
      <c r="C39" s="228" t="s">
        <v>680</v>
      </c>
      <c r="D39" s="228" t="s">
        <v>686</v>
      </c>
      <c r="E39" s="228" t="s">
        <v>560</v>
      </c>
      <c r="F39" s="228" t="s">
        <v>561</v>
      </c>
      <c r="G39" s="228" t="s">
        <v>369</v>
      </c>
      <c r="H39" s="228" t="s">
        <v>421</v>
      </c>
      <c r="I39" s="228" t="s">
        <v>180</v>
      </c>
      <c r="J39" s="241">
        <v>1</v>
      </c>
      <c r="K39" s="228"/>
      <c r="L39" s="149">
        <v>2022</v>
      </c>
      <c r="M39" s="150">
        <v>8</v>
      </c>
      <c r="N39" s="151">
        <v>1</v>
      </c>
      <c r="O39" s="147">
        <f t="shared" si="0"/>
        <v>8</v>
      </c>
      <c r="P39" s="150">
        <v>4</v>
      </c>
      <c r="Q39" s="152">
        <f t="shared" si="4"/>
        <v>0.5</v>
      </c>
      <c r="R39" s="153">
        <f t="shared" si="5"/>
        <v>0.5</v>
      </c>
      <c r="S39" s="154">
        <f t="shared" si="6"/>
        <v>1</v>
      </c>
      <c r="T39" s="149" t="s">
        <v>2099</v>
      </c>
    </row>
    <row r="40" spans="1:20" ht="127.5" x14ac:dyDescent="0.2">
      <c r="A40" s="228" t="s">
        <v>118</v>
      </c>
      <c r="B40" s="228" t="s">
        <v>1917</v>
      </c>
      <c r="C40" s="228" t="s">
        <v>680</v>
      </c>
      <c r="D40" s="228" t="s">
        <v>686</v>
      </c>
      <c r="E40" s="228" t="s">
        <v>560</v>
      </c>
      <c r="F40" s="228" t="s">
        <v>562</v>
      </c>
      <c r="G40" s="228" t="s">
        <v>369</v>
      </c>
      <c r="H40" s="228" t="s">
        <v>421</v>
      </c>
      <c r="I40" s="228" t="s">
        <v>180</v>
      </c>
      <c r="J40" s="241">
        <v>1</v>
      </c>
      <c r="K40" s="228"/>
      <c r="L40" s="149">
        <v>2022</v>
      </c>
      <c r="M40" s="150">
        <v>8</v>
      </c>
      <c r="N40" s="151">
        <v>1</v>
      </c>
      <c r="O40" s="147">
        <f t="shared" si="0"/>
        <v>8</v>
      </c>
      <c r="P40" s="150">
        <v>4</v>
      </c>
      <c r="Q40" s="152">
        <f t="shared" si="4"/>
        <v>0.5</v>
      </c>
      <c r="R40" s="153">
        <f t="shared" si="5"/>
        <v>0.5</v>
      </c>
      <c r="S40" s="154">
        <f t="shared" si="6"/>
        <v>1</v>
      </c>
      <c r="T40" s="149" t="s">
        <v>2099</v>
      </c>
    </row>
    <row r="41" spans="1:20" ht="114.75" x14ac:dyDescent="0.2">
      <c r="A41" s="228" t="s">
        <v>118</v>
      </c>
      <c r="B41" s="228" t="s">
        <v>1917</v>
      </c>
      <c r="C41" s="228" t="s">
        <v>680</v>
      </c>
      <c r="D41" s="228" t="s">
        <v>686</v>
      </c>
      <c r="E41" s="228" t="s">
        <v>560</v>
      </c>
      <c r="F41" s="228" t="s">
        <v>563</v>
      </c>
      <c r="G41" s="228" t="s">
        <v>369</v>
      </c>
      <c r="H41" s="228" t="s">
        <v>423</v>
      </c>
      <c r="I41" s="228" t="s">
        <v>180</v>
      </c>
      <c r="J41" s="241">
        <v>0.25</v>
      </c>
      <c r="K41" s="228"/>
      <c r="L41" s="149">
        <v>2022</v>
      </c>
      <c r="M41" s="150">
        <v>8</v>
      </c>
      <c r="N41" s="151">
        <v>0.33</v>
      </c>
      <c r="O41" s="147">
        <f t="shared" si="0"/>
        <v>3</v>
      </c>
      <c r="P41" s="150">
        <v>4</v>
      </c>
      <c r="Q41" s="152">
        <f t="shared" si="4"/>
        <v>1.3333333333333333</v>
      </c>
      <c r="R41" s="153">
        <f t="shared" si="5"/>
        <v>0.5</v>
      </c>
      <c r="S41" s="154">
        <f t="shared" si="6"/>
        <v>1.32</v>
      </c>
      <c r="T41" s="149" t="s">
        <v>2098</v>
      </c>
    </row>
    <row r="42" spans="1:20" ht="114.75" x14ac:dyDescent="0.2">
      <c r="A42" s="228" t="s">
        <v>118</v>
      </c>
      <c r="B42" s="228" t="s">
        <v>1917</v>
      </c>
      <c r="C42" s="228" t="s">
        <v>680</v>
      </c>
      <c r="D42" s="228" t="s">
        <v>686</v>
      </c>
      <c r="E42" s="228" t="s">
        <v>560</v>
      </c>
      <c r="F42" s="228" t="s">
        <v>564</v>
      </c>
      <c r="G42" s="228" t="s">
        <v>369</v>
      </c>
      <c r="H42" s="228" t="s">
        <v>423</v>
      </c>
      <c r="I42" s="228" t="s">
        <v>180</v>
      </c>
      <c r="J42" s="241">
        <v>0.25</v>
      </c>
      <c r="K42" s="228"/>
      <c r="L42" s="149">
        <v>2022</v>
      </c>
      <c r="M42" s="150">
        <v>8</v>
      </c>
      <c r="N42" s="151">
        <v>0.33</v>
      </c>
      <c r="O42" s="147">
        <f t="shared" si="0"/>
        <v>3</v>
      </c>
      <c r="P42" s="150">
        <v>4</v>
      </c>
      <c r="Q42" s="152">
        <f t="shared" si="4"/>
        <v>1.3333333333333333</v>
      </c>
      <c r="R42" s="153">
        <f t="shared" si="5"/>
        <v>0.5</v>
      </c>
      <c r="S42" s="154">
        <f t="shared" si="6"/>
        <v>1.32</v>
      </c>
      <c r="T42" s="149" t="s">
        <v>2098</v>
      </c>
    </row>
    <row r="43" spans="1:20" ht="127.5" x14ac:dyDescent="0.2">
      <c r="A43" s="228" t="s">
        <v>118</v>
      </c>
      <c r="B43" s="228" t="s">
        <v>1917</v>
      </c>
      <c r="C43" s="228" t="s">
        <v>680</v>
      </c>
      <c r="D43" s="228" t="s">
        <v>686</v>
      </c>
      <c r="E43" s="228" t="s">
        <v>560</v>
      </c>
      <c r="F43" s="228" t="s">
        <v>565</v>
      </c>
      <c r="G43" s="228" t="s">
        <v>369</v>
      </c>
      <c r="H43" s="228" t="s">
        <v>421</v>
      </c>
      <c r="I43" s="228" t="s">
        <v>180</v>
      </c>
      <c r="J43" s="241">
        <v>1</v>
      </c>
      <c r="K43" s="228"/>
      <c r="L43" s="149">
        <v>2022</v>
      </c>
      <c r="M43" s="150">
        <v>8</v>
      </c>
      <c r="N43" s="151">
        <v>1</v>
      </c>
      <c r="O43" s="147">
        <f t="shared" si="0"/>
        <v>8</v>
      </c>
      <c r="P43" s="150">
        <v>4</v>
      </c>
      <c r="Q43" s="152">
        <f t="shared" si="4"/>
        <v>0.5</v>
      </c>
      <c r="R43" s="153">
        <f t="shared" si="5"/>
        <v>0.5</v>
      </c>
      <c r="S43" s="154">
        <f t="shared" si="6"/>
        <v>1</v>
      </c>
      <c r="T43" s="149" t="s">
        <v>2099</v>
      </c>
    </row>
    <row r="44" spans="1:20" ht="114.75" x14ac:dyDescent="0.2">
      <c r="A44" s="228" t="s">
        <v>118</v>
      </c>
      <c r="B44" s="228" t="s">
        <v>1917</v>
      </c>
      <c r="C44" s="228" t="s">
        <v>680</v>
      </c>
      <c r="D44" s="228" t="s">
        <v>686</v>
      </c>
      <c r="E44" s="228" t="s">
        <v>560</v>
      </c>
      <c r="F44" s="228" t="s">
        <v>566</v>
      </c>
      <c r="G44" s="228" t="s">
        <v>369</v>
      </c>
      <c r="H44" s="228" t="s">
        <v>423</v>
      </c>
      <c r="I44" s="228" t="s">
        <v>180</v>
      </c>
      <c r="J44" s="241">
        <v>0.25</v>
      </c>
      <c r="K44" s="228"/>
      <c r="L44" s="149">
        <v>2022</v>
      </c>
      <c r="M44" s="150">
        <v>8</v>
      </c>
      <c r="N44" s="151">
        <v>0.33</v>
      </c>
      <c r="O44" s="147">
        <f t="shared" si="0"/>
        <v>3</v>
      </c>
      <c r="P44" s="150">
        <v>4</v>
      </c>
      <c r="Q44" s="152">
        <f t="shared" si="4"/>
        <v>1.3333333333333333</v>
      </c>
      <c r="R44" s="153">
        <f t="shared" si="5"/>
        <v>0.5</v>
      </c>
      <c r="S44" s="154">
        <f t="shared" si="6"/>
        <v>1.32</v>
      </c>
      <c r="T44" s="149" t="s">
        <v>2098</v>
      </c>
    </row>
    <row r="45" spans="1:20" ht="114.75" x14ac:dyDescent="0.2">
      <c r="A45" s="228" t="s">
        <v>118</v>
      </c>
      <c r="B45" s="228" t="s">
        <v>1917</v>
      </c>
      <c r="C45" s="228" t="s">
        <v>678</v>
      </c>
      <c r="D45" s="228" t="s">
        <v>686</v>
      </c>
      <c r="E45" s="228" t="s">
        <v>527</v>
      </c>
      <c r="F45" s="228" t="s">
        <v>526</v>
      </c>
      <c r="G45" s="228" t="s">
        <v>367</v>
      </c>
      <c r="H45" s="228" t="s">
        <v>425</v>
      </c>
      <c r="I45" s="228" t="s">
        <v>180</v>
      </c>
      <c r="J45" s="241">
        <v>0.33</v>
      </c>
      <c r="K45" s="228"/>
      <c r="L45" s="149">
        <v>2022</v>
      </c>
      <c r="M45" s="150">
        <v>17</v>
      </c>
      <c r="N45" s="151">
        <v>0.33</v>
      </c>
      <c r="O45" s="147">
        <f t="shared" si="0"/>
        <v>6</v>
      </c>
      <c r="P45" s="150">
        <v>17</v>
      </c>
      <c r="Q45" s="152">
        <f t="shared" si="4"/>
        <v>2.8333333333333335</v>
      </c>
      <c r="R45" s="153">
        <f t="shared" si="5"/>
        <v>1</v>
      </c>
      <c r="S45" s="154">
        <f t="shared" si="6"/>
        <v>1</v>
      </c>
      <c r="T45" s="149" t="s">
        <v>2098</v>
      </c>
    </row>
    <row r="46" spans="1:20" ht="114.75" x14ac:dyDescent="0.2">
      <c r="A46" s="228" t="s">
        <v>118</v>
      </c>
      <c r="B46" s="228" t="s">
        <v>1917</v>
      </c>
      <c r="C46" s="228" t="s">
        <v>678</v>
      </c>
      <c r="D46" s="228" t="s">
        <v>686</v>
      </c>
      <c r="E46" s="228" t="s">
        <v>527</v>
      </c>
      <c r="F46" s="228" t="s">
        <v>526</v>
      </c>
      <c r="G46" s="228" t="s">
        <v>369</v>
      </c>
      <c r="H46" s="228" t="s">
        <v>423</v>
      </c>
      <c r="I46" s="228" t="s">
        <v>180</v>
      </c>
      <c r="J46" s="241">
        <v>0.25</v>
      </c>
      <c r="K46" s="228"/>
      <c r="L46" s="149">
        <v>2022</v>
      </c>
      <c r="M46" s="150">
        <v>17</v>
      </c>
      <c r="N46" s="151">
        <v>0.33</v>
      </c>
      <c r="O46" s="147">
        <f t="shared" si="0"/>
        <v>6</v>
      </c>
      <c r="P46" s="150">
        <v>12</v>
      </c>
      <c r="Q46" s="152">
        <f t="shared" si="4"/>
        <v>2</v>
      </c>
      <c r="R46" s="153">
        <f t="shared" si="5"/>
        <v>0.70588235294117652</v>
      </c>
      <c r="S46" s="154">
        <f t="shared" si="6"/>
        <v>1.32</v>
      </c>
      <c r="T46" s="149" t="s">
        <v>2098</v>
      </c>
    </row>
    <row r="47" spans="1:20" ht="114.75" x14ac:dyDescent="0.2">
      <c r="A47" s="228" t="s">
        <v>118</v>
      </c>
      <c r="B47" s="228" t="s">
        <v>1917</v>
      </c>
      <c r="C47" s="228" t="s">
        <v>678</v>
      </c>
      <c r="D47" s="228" t="s">
        <v>686</v>
      </c>
      <c r="E47" s="228" t="s">
        <v>527</v>
      </c>
      <c r="F47" s="228" t="s">
        <v>531</v>
      </c>
      <c r="G47" s="228" t="s">
        <v>367</v>
      </c>
      <c r="H47" s="228" t="s">
        <v>425</v>
      </c>
      <c r="I47" s="228" t="s">
        <v>180</v>
      </c>
      <c r="J47" s="241">
        <v>0.33</v>
      </c>
      <c r="K47" s="228"/>
      <c r="L47" s="149">
        <v>2022</v>
      </c>
      <c r="M47" s="150">
        <v>17</v>
      </c>
      <c r="N47" s="151">
        <v>0.33</v>
      </c>
      <c r="O47" s="147">
        <f t="shared" si="0"/>
        <v>6</v>
      </c>
      <c r="P47" s="150">
        <v>12</v>
      </c>
      <c r="Q47" s="152">
        <f t="shared" si="4"/>
        <v>2</v>
      </c>
      <c r="R47" s="153">
        <f t="shared" si="5"/>
        <v>0.70588235294117652</v>
      </c>
      <c r="S47" s="154">
        <f t="shared" si="6"/>
        <v>1</v>
      </c>
      <c r="T47" s="149" t="s">
        <v>2098</v>
      </c>
    </row>
    <row r="48" spans="1:20" ht="114.75" x14ac:dyDescent="0.2">
      <c r="A48" s="228" t="s">
        <v>118</v>
      </c>
      <c r="B48" s="228" t="s">
        <v>1917</v>
      </c>
      <c r="C48" s="228" t="s">
        <v>678</v>
      </c>
      <c r="D48" s="228" t="s">
        <v>686</v>
      </c>
      <c r="E48" s="228" t="s">
        <v>527</v>
      </c>
      <c r="F48" s="228" t="s">
        <v>531</v>
      </c>
      <c r="G48" s="228" t="s">
        <v>369</v>
      </c>
      <c r="H48" s="228" t="s">
        <v>423</v>
      </c>
      <c r="I48" s="228" t="s">
        <v>180</v>
      </c>
      <c r="J48" s="241">
        <v>0.25</v>
      </c>
      <c r="K48" s="228" t="s">
        <v>1918</v>
      </c>
      <c r="L48" s="149">
        <v>2022</v>
      </c>
      <c r="M48" s="150">
        <v>17</v>
      </c>
      <c r="N48" s="151">
        <v>0.33</v>
      </c>
      <c r="O48" s="147">
        <f t="shared" si="0"/>
        <v>6</v>
      </c>
      <c r="P48" s="150">
        <v>12</v>
      </c>
      <c r="Q48" s="152">
        <f t="shared" si="4"/>
        <v>2</v>
      </c>
      <c r="R48" s="153">
        <f t="shared" si="5"/>
        <v>0.70588235294117652</v>
      </c>
      <c r="S48" s="154">
        <f t="shared" si="6"/>
        <v>1.32</v>
      </c>
      <c r="T48" s="149" t="s">
        <v>2098</v>
      </c>
    </row>
    <row r="49" spans="1:20" ht="114.75" x14ac:dyDescent="0.2">
      <c r="A49" s="228" t="s">
        <v>118</v>
      </c>
      <c r="B49" s="228" t="s">
        <v>1917</v>
      </c>
      <c r="C49" s="228" t="s">
        <v>678</v>
      </c>
      <c r="D49" s="228" t="s">
        <v>686</v>
      </c>
      <c r="E49" s="228" t="s">
        <v>527</v>
      </c>
      <c r="F49" s="228" t="s">
        <v>569</v>
      </c>
      <c r="G49" s="228" t="s">
        <v>367</v>
      </c>
      <c r="H49" s="228" t="s">
        <v>425</v>
      </c>
      <c r="I49" s="228" t="s">
        <v>180</v>
      </c>
      <c r="J49" s="241">
        <v>0.33</v>
      </c>
      <c r="K49" s="228" t="s">
        <v>1919</v>
      </c>
      <c r="L49" s="149">
        <v>2022</v>
      </c>
      <c r="M49" s="150">
        <v>17</v>
      </c>
      <c r="N49" s="151">
        <v>0.33</v>
      </c>
      <c r="O49" s="147">
        <f t="shared" si="0"/>
        <v>6</v>
      </c>
      <c r="P49" s="150">
        <v>12</v>
      </c>
      <c r="Q49" s="152">
        <f t="shared" si="4"/>
        <v>2</v>
      </c>
      <c r="R49" s="153">
        <f t="shared" si="5"/>
        <v>0.70588235294117652</v>
      </c>
      <c r="S49" s="154">
        <f t="shared" si="6"/>
        <v>1</v>
      </c>
      <c r="T49" s="149" t="s">
        <v>2098</v>
      </c>
    </row>
    <row r="50" spans="1:20" ht="114.75" x14ac:dyDescent="0.2">
      <c r="A50" s="228" t="s">
        <v>118</v>
      </c>
      <c r="B50" s="228" t="s">
        <v>1917</v>
      </c>
      <c r="C50" s="228" t="s">
        <v>678</v>
      </c>
      <c r="D50" s="228" t="s">
        <v>686</v>
      </c>
      <c r="E50" s="228" t="s">
        <v>527</v>
      </c>
      <c r="F50" s="228" t="s">
        <v>569</v>
      </c>
      <c r="G50" s="228" t="s">
        <v>369</v>
      </c>
      <c r="H50" s="228" t="s">
        <v>423</v>
      </c>
      <c r="I50" s="228" t="s">
        <v>180</v>
      </c>
      <c r="J50" s="241">
        <v>0.25</v>
      </c>
      <c r="K50" s="228"/>
      <c r="L50" s="149">
        <v>2022</v>
      </c>
      <c r="M50" s="150">
        <v>17</v>
      </c>
      <c r="N50" s="151">
        <v>0.33</v>
      </c>
      <c r="O50" s="147">
        <f t="shared" si="0"/>
        <v>6</v>
      </c>
      <c r="P50" s="150">
        <v>12</v>
      </c>
      <c r="Q50" s="152">
        <f t="shared" si="4"/>
        <v>2</v>
      </c>
      <c r="R50" s="153">
        <f t="shared" si="5"/>
        <v>0.70588235294117652</v>
      </c>
      <c r="S50" s="154">
        <f t="shared" si="6"/>
        <v>1.32</v>
      </c>
      <c r="T50" s="149" t="s">
        <v>2098</v>
      </c>
    </row>
    <row r="51" spans="1:20" ht="114.75" x14ac:dyDescent="0.2">
      <c r="A51" s="228" t="s">
        <v>118</v>
      </c>
      <c r="B51" s="228" t="s">
        <v>1917</v>
      </c>
      <c r="C51" s="228" t="s">
        <v>678</v>
      </c>
      <c r="D51" s="228" t="s">
        <v>686</v>
      </c>
      <c r="E51" s="228" t="s">
        <v>527</v>
      </c>
      <c r="F51" s="228" t="s">
        <v>570</v>
      </c>
      <c r="G51" s="228" t="s">
        <v>367</v>
      </c>
      <c r="H51" s="228" t="s">
        <v>425</v>
      </c>
      <c r="I51" s="228" t="s">
        <v>180</v>
      </c>
      <c r="J51" s="241">
        <v>0.33</v>
      </c>
      <c r="K51" s="228"/>
      <c r="L51" s="149">
        <v>2022</v>
      </c>
      <c r="M51" s="150">
        <v>17</v>
      </c>
      <c r="N51" s="151">
        <v>0.33</v>
      </c>
      <c r="O51" s="147">
        <f t="shared" si="0"/>
        <v>6</v>
      </c>
      <c r="P51" s="150">
        <v>12</v>
      </c>
      <c r="Q51" s="152">
        <f t="shared" si="4"/>
        <v>2</v>
      </c>
      <c r="R51" s="153">
        <f t="shared" si="5"/>
        <v>0.70588235294117652</v>
      </c>
      <c r="S51" s="154">
        <f t="shared" si="6"/>
        <v>1</v>
      </c>
      <c r="T51" s="149" t="s">
        <v>2098</v>
      </c>
    </row>
    <row r="52" spans="1:20" ht="114.75" x14ac:dyDescent="0.2">
      <c r="A52" s="228" t="s">
        <v>118</v>
      </c>
      <c r="B52" s="228" t="s">
        <v>1917</v>
      </c>
      <c r="C52" s="228" t="s">
        <v>678</v>
      </c>
      <c r="D52" s="228" t="s">
        <v>686</v>
      </c>
      <c r="E52" s="228" t="s">
        <v>527</v>
      </c>
      <c r="F52" s="228" t="s">
        <v>570</v>
      </c>
      <c r="G52" s="228" t="s">
        <v>369</v>
      </c>
      <c r="H52" s="228" t="s">
        <v>423</v>
      </c>
      <c r="I52" s="228" t="s">
        <v>180</v>
      </c>
      <c r="J52" s="241">
        <v>0.25</v>
      </c>
      <c r="K52" s="228" t="s">
        <v>1918</v>
      </c>
      <c r="L52" s="149">
        <v>2022</v>
      </c>
      <c r="M52" s="150">
        <v>17</v>
      </c>
      <c r="N52" s="151">
        <v>0.33</v>
      </c>
      <c r="O52" s="147">
        <f t="shared" si="0"/>
        <v>6</v>
      </c>
      <c r="P52" s="150">
        <v>12</v>
      </c>
      <c r="Q52" s="152">
        <f t="shared" si="4"/>
        <v>2</v>
      </c>
      <c r="R52" s="153">
        <f t="shared" si="5"/>
        <v>0.70588235294117652</v>
      </c>
      <c r="S52" s="154">
        <f t="shared" si="6"/>
        <v>1.32</v>
      </c>
      <c r="T52" s="149" t="s">
        <v>2098</v>
      </c>
    </row>
    <row r="53" spans="1:20" ht="127.5" x14ac:dyDescent="0.2">
      <c r="A53" s="228" t="s">
        <v>118</v>
      </c>
      <c r="B53" s="228" t="s">
        <v>1917</v>
      </c>
      <c r="C53" s="228" t="s">
        <v>678</v>
      </c>
      <c r="D53" s="228" t="s">
        <v>686</v>
      </c>
      <c r="E53" s="228" t="s">
        <v>527</v>
      </c>
      <c r="F53" s="228" t="s">
        <v>571</v>
      </c>
      <c r="G53" s="228" t="s">
        <v>369</v>
      </c>
      <c r="H53" s="228" t="s">
        <v>421</v>
      </c>
      <c r="I53" s="228" t="s">
        <v>180</v>
      </c>
      <c r="J53" s="241">
        <v>1</v>
      </c>
      <c r="K53" s="228"/>
      <c r="L53" s="149">
        <v>2022</v>
      </c>
      <c r="M53" s="150">
        <v>17</v>
      </c>
      <c r="N53" s="151">
        <v>1</v>
      </c>
      <c r="O53" s="147">
        <f t="shared" si="0"/>
        <v>17</v>
      </c>
      <c r="P53" s="150">
        <v>12</v>
      </c>
      <c r="Q53" s="152">
        <f t="shared" si="4"/>
        <v>0.70588235294117652</v>
      </c>
      <c r="R53" s="153">
        <f t="shared" si="5"/>
        <v>0.70588235294117652</v>
      </c>
      <c r="S53" s="154">
        <f t="shared" si="6"/>
        <v>1</v>
      </c>
      <c r="T53" s="149" t="s">
        <v>2099</v>
      </c>
    </row>
    <row r="54" spans="1:20" ht="127.5" x14ac:dyDescent="0.2">
      <c r="A54" s="228" t="s">
        <v>118</v>
      </c>
      <c r="B54" s="228" t="s">
        <v>1917</v>
      </c>
      <c r="C54" s="228" t="s">
        <v>678</v>
      </c>
      <c r="D54" s="228" t="s">
        <v>686</v>
      </c>
      <c r="E54" s="228" t="s">
        <v>527</v>
      </c>
      <c r="F54" s="228" t="s">
        <v>532</v>
      </c>
      <c r="G54" s="228" t="s">
        <v>369</v>
      </c>
      <c r="H54" s="228" t="s">
        <v>421</v>
      </c>
      <c r="I54" s="228" t="s">
        <v>180</v>
      </c>
      <c r="J54" s="241">
        <v>1</v>
      </c>
      <c r="K54" s="228"/>
      <c r="L54" s="149">
        <v>2022</v>
      </c>
      <c r="M54" s="150">
        <v>17</v>
      </c>
      <c r="N54" s="151">
        <v>1</v>
      </c>
      <c r="O54" s="147">
        <f t="shared" si="0"/>
        <v>17</v>
      </c>
      <c r="P54" s="150">
        <v>12</v>
      </c>
      <c r="Q54" s="152">
        <f t="shared" si="4"/>
        <v>0.70588235294117652</v>
      </c>
      <c r="R54" s="153">
        <f t="shared" si="5"/>
        <v>0.70588235294117652</v>
      </c>
      <c r="S54" s="154">
        <f t="shared" si="6"/>
        <v>1</v>
      </c>
      <c r="T54" s="149" t="s">
        <v>2099</v>
      </c>
    </row>
    <row r="55" spans="1:20" ht="114.75" x14ac:dyDescent="0.2">
      <c r="A55" s="228" t="s">
        <v>118</v>
      </c>
      <c r="B55" s="228" t="s">
        <v>1917</v>
      </c>
      <c r="C55" s="228" t="s">
        <v>678</v>
      </c>
      <c r="D55" s="228" t="s">
        <v>686</v>
      </c>
      <c r="E55" s="228" t="s">
        <v>527</v>
      </c>
      <c r="F55" s="228" t="s">
        <v>533</v>
      </c>
      <c r="G55" s="228" t="s">
        <v>367</v>
      </c>
      <c r="H55" s="228" t="s">
        <v>425</v>
      </c>
      <c r="I55" s="228" t="s">
        <v>180</v>
      </c>
      <c r="J55" s="241">
        <v>0.33</v>
      </c>
      <c r="K55" s="228"/>
      <c r="L55" s="149">
        <v>2022</v>
      </c>
      <c r="M55" s="150">
        <v>17</v>
      </c>
      <c r="N55" s="151">
        <v>0.33</v>
      </c>
      <c r="O55" s="147">
        <f t="shared" si="0"/>
        <v>6</v>
      </c>
      <c r="P55" s="150">
        <v>17</v>
      </c>
      <c r="Q55" s="152">
        <f t="shared" si="4"/>
        <v>2.8333333333333335</v>
      </c>
      <c r="R55" s="153">
        <f t="shared" si="5"/>
        <v>1</v>
      </c>
      <c r="S55" s="154">
        <f t="shared" si="6"/>
        <v>1</v>
      </c>
      <c r="T55" s="149" t="s">
        <v>2098</v>
      </c>
    </row>
    <row r="56" spans="1:20" ht="127.5" x14ac:dyDescent="0.2">
      <c r="A56" s="228" t="s">
        <v>118</v>
      </c>
      <c r="B56" s="228" t="s">
        <v>1917</v>
      </c>
      <c r="C56" s="228" t="s">
        <v>678</v>
      </c>
      <c r="D56" s="228" t="s">
        <v>686</v>
      </c>
      <c r="E56" s="228" t="s">
        <v>527</v>
      </c>
      <c r="F56" s="228" t="s">
        <v>572</v>
      </c>
      <c r="G56" s="228" t="s">
        <v>369</v>
      </c>
      <c r="H56" s="228" t="s">
        <v>421</v>
      </c>
      <c r="I56" s="228" t="s">
        <v>180</v>
      </c>
      <c r="J56" s="241">
        <v>1</v>
      </c>
      <c r="K56" s="228"/>
      <c r="L56" s="149">
        <v>2022</v>
      </c>
      <c r="M56" s="150">
        <v>17</v>
      </c>
      <c r="N56" s="151">
        <v>1</v>
      </c>
      <c r="O56" s="147">
        <f t="shared" si="0"/>
        <v>17</v>
      </c>
      <c r="P56" s="150">
        <v>12</v>
      </c>
      <c r="Q56" s="152">
        <f t="shared" si="4"/>
        <v>0.70588235294117652</v>
      </c>
      <c r="R56" s="153">
        <f t="shared" si="5"/>
        <v>0.70588235294117652</v>
      </c>
      <c r="S56" s="154">
        <f t="shared" si="6"/>
        <v>1</v>
      </c>
      <c r="T56" s="149" t="s">
        <v>2099</v>
      </c>
    </row>
    <row r="57" spans="1:20" ht="114.75" x14ac:dyDescent="0.2">
      <c r="A57" s="228" t="s">
        <v>118</v>
      </c>
      <c r="B57" s="228" t="s">
        <v>1917</v>
      </c>
      <c r="C57" s="228" t="s">
        <v>678</v>
      </c>
      <c r="D57" s="228" t="s">
        <v>686</v>
      </c>
      <c r="E57" s="228" t="s">
        <v>527</v>
      </c>
      <c r="F57" s="228" t="s">
        <v>536</v>
      </c>
      <c r="G57" s="228" t="s">
        <v>367</v>
      </c>
      <c r="H57" s="228" t="s">
        <v>425</v>
      </c>
      <c r="I57" s="228" t="s">
        <v>180</v>
      </c>
      <c r="J57" s="241">
        <v>0.33</v>
      </c>
      <c r="K57" s="228"/>
      <c r="L57" s="149">
        <v>2022</v>
      </c>
      <c r="M57" s="150">
        <v>17</v>
      </c>
      <c r="N57" s="151">
        <v>0.33</v>
      </c>
      <c r="O57" s="147">
        <f t="shared" si="0"/>
        <v>6</v>
      </c>
      <c r="P57" s="150">
        <v>17</v>
      </c>
      <c r="Q57" s="152">
        <f t="shared" si="4"/>
        <v>2.8333333333333335</v>
      </c>
      <c r="R57" s="153">
        <f t="shared" si="5"/>
        <v>1</v>
      </c>
      <c r="S57" s="154">
        <f t="shared" si="6"/>
        <v>1</v>
      </c>
      <c r="T57" s="149" t="s">
        <v>2098</v>
      </c>
    </row>
    <row r="58" spans="1:20" ht="127.5" x14ac:dyDescent="0.2">
      <c r="A58" s="228" t="s">
        <v>118</v>
      </c>
      <c r="B58" s="228" t="s">
        <v>1917</v>
      </c>
      <c r="C58" s="228" t="s">
        <v>678</v>
      </c>
      <c r="D58" s="228" t="s">
        <v>686</v>
      </c>
      <c r="E58" s="228" t="s">
        <v>527</v>
      </c>
      <c r="F58" s="228" t="s">
        <v>573</v>
      </c>
      <c r="G58" s="228" t="s">
        <v>369</v>
      </c>
      <c r="H58" s="228" t="s">
        <v>421</v>
      </c>
      <c r="I58" s="228" t="s">
        <v>180</v>
      </c>
      <c r="J58" s="241">
        <v>1</v>
      </c>
      <c r="K58" s="228"/>
      <c r="L58" s="149">
        <v>2022</v>
      </c>
      <c r="M58" s="150">
        <v>17</v>
      </c>
      <c r="N58" s="151">
        <v>1</v>
      </c>
      <c r="O58" s="147">
        <f t="shared" si="0"/>
        <v>17</v>
      </c>
      <c r="P58" s="150">
        <v>12</v>
      </c>
      <c r="Q58" s="152">
        <f t="shared" si="4"/>
        <v>0.70588235294117652</v>
      </c>
      <c r="R58" s="153">
        <f t="shared" si="5"/>
        <v>0.70588235294117652</v>
      </c>
      <c r="S58" s="154">
        <f t="shared" si="6"/>
        <v>1</v>
      </c>
      <c r="T58" s="149" t="s">
        <v>2099</v>
      </c>
    </row>
    <row r="59" spans="1:20" ht="127.5" x14ac:dyDescent="0.2">
      <c r="A59" s="228" t="s">
        <v>118</v>
      </c>
      <c r="B59" s="228" t="s">
        <v>1917</v>
      </c>
      <c r="C59" s="228" t="s">
        <v>678</v>
      </c>
      <c r="D59" s="228" t="s">
        <v>686</v>
      </c>
      <c r="E59" s="228" t="s">
        <v>527</v>
      </c>
      <c r="F59" s="228" t="s">
        <v>574</v>
      </c>
      <c r="G59" s="228" t="s">
        <v>369</v>
      </c>
      <c r="H59" s="228" t="s">
        <v>421</v>
      </c>
      <c r="I59" s="228" t="s">
        <v>180</v>
      </c>
      <c r="J59" s="241">
        <v>1</v>
      </c>
      <c r="K59" s="228"/>
      <c r="L59" s="149">
        <v>2022</v>
      </c>
      <c r="M59" s="150">
        <v>17</v>
      </c>
      <c r="N59" s="151">
        <v>1</v>
      </c>
      <c r="O59" s="147">
        <f t="shared" si="0"/>
        <v>17</v>
      </c>
      <c r="P59" s="150">
        <v>12</v>
      </c>
      <c r="Q59" s="152">
        <f t="shared" si="4"/>
        <v>0.70588235294117652</v>
      </c>
      <c r="R59" s="153">
        <f t="shared" si="5"/>
        <v>0.70588235294117652</v>
      </c>
      <c r="S59" s="154">
        <f t="shared" si="6"/>
        <v>1</v>
      </c>
      <c r="T59" s="149" t="s">
        <v>2099</v>
      </c>
    </row>
    <row r="60" spans="1:20" ht="114.75" x14ac:dyDescent="0.2">
      <c r="A60" s="228" t="s">
        <v>118</v>
      </c>
      <c r="B60" s="228" t="s">
        <v>1917</v>
      </c>
      <c r="C60" s="228" t="s">
        <v>678</v>
      </c>
      <c r="D60" s="228" t="s">
        <v>686</v>
      </c>
      <c r="E60" s="228" t="s">
        <v>527</v>
      </c>
      <c r="F60" s="228" t="s">
        <v>575</v>
      </c>
      <c r="G60" s="228" t="s">
        <v>369</v>
      </c>
      <c r="H60" s="228" t="s">
        <v>423</v>
      </c>
      <c r="I60" s="228" t="s">
        <v>180</v>
      </c>
      <c r="J60" s="241">
        <v>0.25</v>
      </c>
      <c r="K60" s="228"/>
      <c r="L60" s="149">
        <v>2022</v>
      </c>
      <c r="M60" s="150">
        <v>17</v>
      </c>
      <c r="N60" s="151">
        <v>0.33</v>
      </c>
      <c r="O60" s="147">
        <f t="shared" si="0"/>
        <v>6</v>
      </c>
      <c r="P60" s="150">
        <v>12</v>
      </c>
      <c r="Q60" s="152">
        <f t="shared" si="4"/>
        <v>2</v>
      </c>
      <c r="R60" s="153">
        <f t="shared" si="5"/>
        <v>0.70588235294117652</v>
      </c>
      <c r="S60" s="154">
        <f t="shared" si="6"/>
        <v>1.32</v>
      </c>
      <c r="T60" s="149" t="s">
        <v>2098</v>
      </c>
    </row>
    <row r="61" spans="1:20" ht="127.5" x14ac:dyDescent="0.2">
      <c r="A61" s="228" t="s">
        <v>118</v>
      </c>
      <c r="B61" s="228" t="s">
        <v>1917</v>
      </c>
      <c r="C61" s="228" t="s">
        <v>678</v>
      </c>
      <c r="D61" s="228" t="s">
        <v>686</v>
      </c>
      <c r="E61" s="228" t="s">
        <v>527</v>
      </c>
      <c r="F61" s="228" t="s">
        <v>541</v>
      </c>
      <c r="G61" s="228" t="s">
        <v>369</v>
      </c>
      <c r="H61" s="228" t="s">
        <v>421</v>
      </c>
      <c r="I61" s="228" t="s">
        <v>180</v>
      </c>
      <c r="J61" s="241">
        <v>1</v>
      </c>
      <c r="K61" s="228"/>
      <c r="L61" s="149">
        <v>2022</v>
      </c>
      <c r="M61" s="150">
        <v>17</v>
      </c>
      <c r="N61" s="151">
        <v>1</v>
      </c>
      <c r="O61" s="147">
        <f t="shared" si="0"/>
        <v>17</v>
      </c>
      <c r="P61" s="150">
        <v>12</v>
      </c>
      <c r="Q61" s="152">
        <f t="shared" si="4"/>
        <v>0.70588235294117652</v>
      </c>
      <c r="R61" s="153">
        <f t="shared" si="5"/>
        <v>0.70588235294117652</v>
      </c>
      <c r="S61" s="154">
        <f t="shared" si="6"/>
        <v>1</v>
      </c>
      <c r="T61" s="149" t="s">
        <v>2099</v>
      </c>
    </row>
    <row r="62" spans="1:20" ht="114.75" x14ac:dyDescent="0.2">
      <c r="A62" s="228" t="s">
        <v>118</v>
      </c>
      <c r="B62" s="228" t="s">
        <v>1917</v>
      </c>
      <c r="C62" s="228" t="s">
        <v>678</v>
      </c>
      <c r="D62" s="228" t="s">
        <v>686</v>
      </c>
      <c r="E62" s="228" t="s">
        <v>527</v>
      </c>
      <c r="F62" s="228" t="s">
        <v>542</v>
      </c>
      <c r="G62" s="228" t="s">
        <v>369</v>
      </c>
      <c r="H62" s="228" t="s">
        <v>423</v>
      </c>
      <c r="I62" s="228" t="s">
        <v>180</v>
      </c>
      <c r="J62" s="241">
        <v>0.25</v>
      </c>
      <c r="K62" s="228"/>
      <c r="L62" s="149">
        <v>2022</v>
      </c>
      <c r="M62" s="150">
        <v>17</v>
      </c>
      <c r="N62" s="151">
        <v>0.33</v>
      </c>
      <c r="O62" s="147">
        <f t="shared" si="0"/>
        <v>6</v>
      </c>
      <c r="P62" s="150">
        <v>12</v>
      </c>
      <c r="Q62" s="152">
        <f t="shared" si="4"/>
        <v>2</v>
      </c>
      <c r="R62" s="153">
        <f t="shared" si="5"/>
        <v>0.70588235294117652</v>
      </c>
      <c r="S62" s="154">
        <f t="shared" si="6"/>
        <v>1.32</v>
      </c>
      <c r="T62" s="149" t="s">
        <v>2098</v>
      </c>
    </row>
    <row r="63" spans="1:20" ht="114.75" x14ac:dyDescent="0.2">
      <c r="A63" s="228" t="s">
        <v>118</v>
      </c>
      <c r="B63" s="228" t="s">
        <v>1917</v>
      </c>
      <c r="C63" s="228" t="s">
        <v>678</v>
      </c>
      <c r="D63" s="228" t="s">
        <v>686</v>
      </c>
      <c r="E63" s="228" t="s">
        <v>527</v>
      </c>
      <c r="F63" s="228" t="s">
        <v>576</v>
      </c>
      <c r="G63" s="228" t="s">
        <v>367</v>
      </c>
      <c r="H63" s="228" t="s">
        <v>425</v>
      </c>
      <c r="I63" s="228" t="s">
        <v>180</v>
      </c>
      <c r="J63" s="241">
        <v>0.33</v>
      </c>
      <c r="K63" s="228" t="s">
        <v>1918</v>
      </c>
      <c r="L63" s="149">
        <v>2022</v>
      </c>
      <c r="M63" s="150">
        <v>17</v>
      </c>
      <c r="N63" s="151">
        <v>0.33</v>
      </c>
      <c r="O63" s="147">
        <f t="shared" si="0"/>
        <v>6</v>
      </c>
      <c r="P63" s="150">
        <v>12</v>
      </c>
      <c r="Q63" s="152">
        <f t="shared" si="4"/>
        <v>2</v>
      </c>
      <c r="R63" s="153">
        <f t="shared" si="5"/>
        <v>0.70588235294117652</v>
      </c>
      <c r="S63" s="154">
        <f t="shared" si="6"/>
        <v>1</v>
      </c>
      <c r="T63" s="149" t="s">
        <v>2098</v>
      </c>
    </row>
    <row r="64" spans="1:20" ht="114.75" x14ac:dyDescent="0.2">
      <c r="A64" s="228" t="s">
        <v>118</v>
      </c>
      <c r="B64" s="228" t="s">
        <v>1917</v>
      </c>
      <c r="C64" s="228" t="s">
        <v>678</v>
      </c>
      <c r="D64" s="228" t="s">
        <v>686</v>
      </c>
      <c r="E64" s="228" t="s">
        <v>527</v>
      </c>
      <c r="F64" s="228" t="s">
        <v>576</v>
      </c>
      <c r="G64" s="228" t="s">
        <v>369</v>
      </c>
      <c r="H64" s="228" t="s">
        <v>423</v>
      </c>
      <c r="I64" s="228" t="s">
        <v>180</v>
      </c>
      <c r="J64" s="241">
        <v>0.25</v>
      </c>
      <c r="K64" s="228"/>
      <c r="L64" s="149">
        <v>2022</v>
      </c>
      <c r="M64" s="150">
        <v>17</v>
      </c>
      <c r="N64" s="151">
        <v>0.33</v>
      </c>
      <c r="O64" s="147">
        <f t="shared" si="0"/>
        <v>6</v>
      </c>
      <c r="P64" s="150">
        <v>12</v>
      </c>
      <c r="Q64" s="152">
        <f t="shared" si="4"/>
        <v>2</v>
      </c>
      <c r="R64" s="153">
        <f t="shared" si="5"/>
        <v>0.70588235294117652</v>
      </c>
      <c r="S64" s="154">
        <f t="shared" si="6"/>
        <v>1.32</v>
      </c>
      <c r="T64" s="149" t="s">
        <v>2098</v>
      </c>
    </row>
    <row r="65" spans="1:20" ht="114.75" x14ac:dyDescent="0.2">
      <c r="A65" s="228" t="s">
        <v>118</v>
      </c>
      <c r="B65" s="228" t="s">
        <v>1917</v>
      </c>
      <c r="C65" s="228" t="s">
        <v>678</v>
      </c>
      <c r="D65" s="228" t="s">
        <v>686</v>
      </c>
      <c r="E65" s="228" t="s">
        <v>527</v>
      </c>
      <c r="F65" s="228" t="s">
        <v>545</v>
      </c>
      <c r="G65" s="228" t="s">
        <v>367</v>
      </c>
      <c r="H65" s="228" t="s">
        <v>425</v>
      </c>
      <c r="I65" s="228" t="s">
        <v>180</v>
      </c>
      <c r="J65" s="241">
        <v>0.33</v>
      </c>
      <c r="K65" s="228"/>
      <c r="L65" s="149">
        <v>2022</v>
      </c>
      <c r="M65" s="150">
        <v>17</v>
      </c>
      <c r="N65" s="151">
        <v>0.33</v>
      </c>
      <c r="O65" s="147">
        <f t="shared" si="0"/>
        <v>6</v>
      </c>
      <c r="P65" s="150">
        <v>17</v>
      </c>
      <c r="Q65" s="152">
        <f t="shared" si="4"/>
        <v>2.8333333333333335</v>
      </c>
      <c r="R65" s="153">
        <f t="shared" si="5"/>
        <v>1</v>
      </c>
      <c r="S65" s="154">
        <f t="shared" si="6"/>
        <v>1</v>
      </c>
      <c r="T65" s="149" t="s">
        <v>2098</v>
      </c>
    </row>
    <row r="66" spans="1:20" ht="127.5" x14ac:dyDescent="0.2">
      <c r="A66" s="228" t="s">
        <v>118</v>
      </c>
      <c r="B66" s="228" t="s">
        <v>1917</v>
      </c>
      <c r="C66" s="228" t="s">
        <v>678</v>
      </c>
      <c r="D66" s="228" t="s">
        <v>686</v>
      </c>
      <c r="E66" s="228" t="s">
        <v>527</v>
      </c>
      <c r="F66" s="228" t="s">
        <v>545</v>
      </c>
      <c r="G66" s="228" t="s">
        <v>369</v>
      </c>
      <c r="H66" s="228" t="s">
        <v>421</v>
      </c>
      <c r="I66" s="228" t="s">
        <v>180</v>
      </c>
      <c r="J66" s="241">
        <v>1</v>
      </c>
      <c r="K66" s="228" t="s">
        <v>1918</v>
      </c>
      <c r="L66" s="149">
        <v>2022</v>
      </c>
      <c r="M66" s="150">
        <v>17</v>
      </c>
      <c r="N66" s="151">
        <v>1</v>
      </c>
      <c r="O66" s="147">
        <f t="shared" si="0"/>
        <v>17</v>
      </c>
      <c r="P66" s="150">
        <v>12</v>
      </c>
      <c r="Q66" s="152">
        <f t="shared" si="4"/>
        <v>0.70588235294117652</v>
      </c>
      <c r="R66" s="153">
        <f t="shared" si="5"/>
        <v>0.70588235294117652</v>
      </c>
      <c r="S66" s="154">
        <f t="shared" si="6"/>
        <v>1</v>
      </c>
      <c r="T66" s="149" t="s">
        <v>2099</v>
      </c>
    </row>
    <row r="67" spans="1:20" ht="114.75" x14ac:dyDescent="0.2">
      <c r="A67" s="228" t="s">
        <v>118</v>
      </c>
      <c r="B67" s="228" t="s">
        <v>1917</v>
      </c>
      <c r="C67" s="228" t="s">
        <v>678</v>
      </c>
      <c r="D67" s="228" t="s">
        <v>686</v>
      </c>
      <c r="E67" s="228" t="s">
        <v>527</v>
      </c>
      <c r="F67" s="228" t="s">
        <v>546</v>
      </c>
      <c r="G67" s="228" t="s">
        <v>367</v>
      </c>
      <c r="H67" s="228" t="s">
        <v>425</v>
      </c>
      <c r="I67" s="228" t="s">
        <v>180</v>
      </c>
      <c r="J67" s="241">
        <v>0.33</v>
      </c>
      <c r="K67" s="228"/>
      <c r="L67" s="149">
        <v>2022</v>
      </c>
      <c r="M67" s="150">
        <v>17</v>
      </c>
      <c r="N67" s="151">
        <v>0.33</v>
      </c>
      <c r="O67" s="147">
        <f t="shared" si="0"/>
        <v>6</v>
      </c>
      <c r="P67" s="150">
        <v>17</v>
      </c>
      <c r="Q67" s="152">
        <f t="shared" si="4"/>
        <v>2.8333333333333335</v>
      </c>
      <c r="R67" s="153">
        <f t="shared" si="5"/>
        <v>1</v>
      </c>
      <c r="S67" s="154">
        <f t="shared" si="6"/>
        <v>1</v>
      </c>
      <c r="T67" s="149" t="s">
        <v>2098</v>
      </c>
    </row>
    <row r="68" spans="1:20" ht="114.75" x14ac:dyDescent="0.2">
      <c r="A68" s="228" t="s">
        <v>118</v>
      </c>
      <c r="B68" s="228" t="s">
        <v>1917</v>
      </c>
      <c r="C68" s="228" t="s">
        <v>678</v>
      </c>
      <c r="D68" s="228" t="s">
        <v>686</v>
      </c>
      <c r="E68" s="228" t="s">
        <v>527</v>
      </c>
      <c r="F68" s="228" t="s">
        <v>546</v>
      </c>
      <c r="G68" s="228" t="s">
        <v>369</v>
      </c>
      <c r="H68" s="228" t="s">
        <v>423</v>
      </c>
      <c r="I68" s="228" t="s">
        <v>180</v>
      </c>
      <c r="J68" s="241">
        <v>0.25</v>
      </c>
      <c r="K68" s="228"/>
      <c r="L68" s="149">
        <v>2022</v>
      </c>
      <c r="M68" s="150">
        <v>17</v>
      </c>
      <c r="N68" s="151">
        <v>0.33</v>
      </c>
      <c r="O68" s="147">
        <f t="shared" si="0"/>
        <v>6</v>
      </c>
      <c r="P68" s="150">
        <v>12</v>
      </c>
      <c r="Q68" s="152">
        <f t="shared" si="4"/>
        <v>2</v>
      </c>
      <c r="R68" s="153">
        <f t="shared" si="5"/>
        <v>0.70588235294117652</v>
      </c>
      <c r="S68" s="154">
        <f t="shared" si="6"/>
        <v>1.32</v>
      </c>
      <c r="T68" s="149" t="s">
        <v>2098</v>
      </c>
    </row>
    <row r="69" spans="1:20" ht="127.5" x14ac:dyDescent="0.2">
      <c r="A69" s="228" t="s">
        <v>118</v>
      </c>
      <c r="B69" s="228" t="s">
        <v>1917</v>
      </c>
      <c r="C69" s="228" t="s">
        <v>678</v>
      </c>
      <c r="D69" s="228" t="s">
        <v>686</v>
      </c>
      <c r="E69" s="228" t="s">
        <v>527</v>
      </c>
      <c r="F69" s="228" t="s">
        <v>577</v>
      </c>
      <c r="G69" s="228" t="s">
        <v>369</v>
      </c>
      <c r="H69" s="228" t="s">
        <v>421</v>
      </c>
      <c r="I69" s="228" t="s">
        <v>180</v>
      </c>
      <c r="J69" s="241">
        <v>1</v>
      </c>
      <c r="K69" s="228"/>
      <c r="L69" s="149">
        <v>2022</v>
      </c>
      <c r="M69" s="150">
        <v>17</v>
      </c>
      <c r="N69" s="151">
        <v>1</v>
      </c>
      <c r="O69" s="147">
        <f t="shared" ref="O69:O132" si="7">ROUNDUP(N69*M69,0)</f>
        <v>17</v>
      </c>
      <c r="P69" s="150">
        <v>12</v>
      </c>
      <c r="Q69" s="152">
        <f t="shared" si="4"/>
        <v>0.70588235294117652</v>
      </c>
      <c r="R69" s="153">
        <f t="shared" si="5"/>
        <v>0.70588235294117652</v>
      </c>
      <c r="S69" s="154">
        <f t="shared" si="6"/>
        <v>1</v>
      </c>
      <c r="T69" s="149" t="s">
        <v>2099</v>
      </c>
    </row>
    <row r="70" spans="1:20" ht="127.5" x14ac:dyDescent="0.2">
      <c r="A70" s="228" t="s">
        <v>118</v>
      </c>
      <c r="B70" s="228" t="s">
        <v>1917</v>
      </c>
      <c r="C70" s="228" t="s">
        <v>678</v>
      </c>
      <c r="D70" s="228" t="s">
        <v>686</v>
      </c>
      <c r="E70" s="228" t="s">
        <v>527</v>
      </c>
      <c r="F70" s="228" t="s">
        <v>578</v>
      </c>
      <c r="G70" s="228" t="s">
        <v>369</v>
      </c>
      <c r="H70" s="228" t="s">
        <v>421</v>
      </c>
      <c r="I70" s="228" t="s">
        <v>180</v>
      </c>
      <c r="J70" s="241">
        <v>1</v>
      </c>
      <c r="K70" s="228"/>
      <c r="L70" s="149">
        <v>2022</v>
      </c>
      <c r="M70" s="150">
        <v>17</v>
      </c>
      <c r="N70" s="151">
        <v>1</v>
      </c>
      <c r="O70" s="147">
        <f t="shared" si="7"/>
        <v>17</v>
      </c>
      <c r="P70" s="150">
        <v>12</v>
      </c>
      <c r="Q70" s="152">
        <f t="shared" si="4"/>
        <v>0.70588235294117652</v>
      </c>
      <c r="R70" s="153">
        <f t="shared" si="5"/>
        <v>0.70588235294117652</v>
      </c>
      <c r="S70" s="154">
        <f t="shared" si="6"/>
        <v>1</v>
      </c>
      <c r="T70" s="149" t="s">
        <v>2099</v>
      </c>
    </row>
    <row r="71" spans="1:20" ht="114.75" x14ac:dyDescent="0.2">
      <c r="A71" s="228" t="s">
        <v>118</v>
      </c>
      <c r="B71" s="228" t="s">
        <v>1917</v>
      </c>
      <c r="C71" s="228" t="s">
        <v>678</v>
      </c>
      <c r="D71" s="228" t="s">
        <v>686</v>
      </c>
      <c r="E71" s="228" t="s">
        <v>527</v>
      </c>
      <c r="F71" s="228" t="s">
        <v>547</v>
      </c>
      <c r="G71" s="228" t="s">
        <v>367</v>
      </c>
      <c r="H71" s="228" t="s">
        <v>425</v>
      </c>
      <c r="I71" s="228" t="s">
        <v>180</v>
      </c>
      <c r="J71" s="241">
        <v>0.33</v>
      </c>
      <c r="K71" s="228"/>
      <c r="L71" s="149">
        <v>2022</v>
      </c>
      <c r="M71" s="150">
        <v>17</v>
      </c>
      <c r="N71" s="151">
        <v>0.33</v>
      </c>
      <c r="O71" s="147">
        <f t="shared" si="7"/>
        <v>6</v>
      </c>
      <c r="P71" s="150">
        <v>12</v>
      </c>
      <c r="Q71" s="152">
        <f t="shared" ref="Q71:Q134" si="8">P71/(O71)</f>
        <v>2</v>
      </c>
      <c r="R71" s="153">
        <f t="shared" ref="R71:R134" si="9">P71/M71</f>
        <v>0.70588235294117652</v>
      </c>
      <c r="S71" s="154">
        <f t="shared" ref="S71:S134" si="10">N71/J71</f>
        <v>1</v>
      </c>
      <c r="T71" s="149" t="s">
        <v>2098</v>
      </c>
    </row>
    <row r="72" spans="1:20" ht="114.75" x14ac:dyDescent="0.2">
      <c r="A72" s="228" t="s">
        <v>118</v>
      </c>
      <c r="B72" s="228" t="s">
        <v>1917</v>
      </c>
      <c r="C72" s="228" t="s">
        <v>678</v>
      </c>
      <c r="D72" s="228" t="s">
        <v>686</v>
      </c>
      <c r="E72" s="228" t="s">
        <v>527</v>
      </c>
      <c r="F72" s="228" t="s">
        <v>547</v>
      </c>
      <c r="G72" s="228" t="s">
        <v>369</v>
      </c>
      <c r="H72" s="228" t="s">
        <v>423</v>
      </c>
      <c r="I72" s="228" t="s">
        <v>180</v>
      </c>
      <c r="J72" s="241">
        <v>0.25</v>
      </c>
      <c r="K72" s="228" t="s">
        <v>1918</v>
      </c>
      <c r="L72" s="149">
        <v>2022</v>
      </c>
      <c r="M72" s="150">
        <v>17</v>
      </c>
      <c r="N72" s="151">
        <v>0.33</v>
      </c>
      <c r="O72" s="147">
        <f t="shared" si="7"/>
        <v>6</v>
      </c>
      <c r="P72" s="150">
        <v>12</v>
      </c>
      <c r="Q72" s="152">
        <f t="shared" si="8"/>
        <v>2</v>
      </c>
      <c r="R72" s="153">
        <f t="shared" si="9"/>
        <v>0.70588235294117652</v>
      </c>
      <c r="S72" s="154">
        <f t="shared" si="10"/>
        <v>1.32</v>
      </c>
      <c r="T72" s="149" t="s">
        <v>2098</v>
      </c>
    </row>
    <row r="73" spans="1:20" ht="127.5" x14ac:dyDescent="0.2">
      <c r="A73" s="228" t="s">
        <v>118</v>
      </c>
      <c r="B73" s="228" t="s">
        <v>1917</v>
      </c>
      <c r="C73" s="228" t="s">
        <v>678</v>
      </c>
      <c r="D73" s="228" t="s">
        <v>686</v>
      </c>
      <c r="E73" s="228" t="s">
        <v>527</v>
      </c>
      <c r="F73" s="228" t="s">
        <v>548</v>
      </c>
      <c r="G73" s="228" t="s">
        <v>369</v>
      </c>
      <c r="H73" s="228" t="s">
        <v>421</v>
      </c>
      <c r="I73" s="228" t="s">
        <v>180</v>
      </c>
      <c r="J73" s="241">
        <v>1</v>
      </c>
      <c r="K73" s="228"/>
      <c r="L73" s="149">
        <v>2022</v>
      </c>
      <c r="M73" s="150">
        <v>17</v>
      </c>
      <c r="N73" s="151">
        <v>1</v>
      </c>
      <c r="O73" s="147">
        <f t="shared" si="7"/>
        <v>17</v>
      </c>
      <c r="P73" s="150">
        <v>12</v>
      </c>
      <c r="Q73" s="152">
        <f t="shared" si="8"/>
        <v>0.70588235294117652</v>
      </c>
      <c r="R73" s="153">
        <f t="shared" si="9"/>
        <v>0.70588235294117652</v>
      </c>
      <c r="S73" s="154">
        <f t="shared" si="10"/>
        <v>1</v>
      </c>
      <c r="T73" s="149" t="s">
        <v>2099</v>
      </c>
    </row>
    <row r="74" spans="1:20" ht="114.75" x14ac:dyDescent="0.2">
      <c r="A74" s="228" t="s">
        <v>118</v>
      </c>
      <c r="B74" s="228" t="s">
        <v>1917</v>
      </c>
      <c r="C74" s="228" t="s">
        <v>678</v>
      </c>
      <c r="D74" s="228" t="s">
        <v>686</v>
      </c>
      <c r="E74" s="228" t="s">
        <v>527</v>
      </c>
      <c r="F74" s="228" t="s">
        <v>581</v>
      </c>
      <c r="G74" s="228" t="s">
        <v>367</v>
      </c>
      <c r="H74" s="228" t="s">
        <v>425</v>
      </c>
      <c r="I74" s="228" t="s">
        <v>180</v>
      </c>
      <c r="J74" s="241">
        <v>0.33</v>
      </c>
      <c r="K74" s="228"/>
      <c r="L74" s="149">
        <v>2022</v>
      </c>
      <c r="M74" s="150">
        <v>17</v>
      </c>
      <c r="N74" s="151">
        <v>0.33</v>
      </c>
      <c r="O74" s="147">
        <f t="shared" si="7"/>
        <v>6</v>
      </c>
      <c r="P74" s="150">
        <v>17</v>
      </c>
      <c r="Q74" s="152">
        <f t="shared" si="8"/>
        <v>2.8333333333333335</v>
      </c>
      <c r="R74" s="153">
        <f t="shared" si="9"/>
        <v>1</v>
      </c>
      <c r="S74" s="154">
        <f t="shared" si="10"/>
        <v>1</v>
      </c>
      <c r="T74" s="149" t="s">
        <v>2098</v>
      </c>
    </row>
    <row r="75" spans="1:20" ht="114.75" x14ac:dyDescent="0.2">
      <c r="A75" s="228" t="s">
        <v>118</v>
      </c>
      <c r="B75" s="228" t="s">
        <v>1917</v>
      </c>
      <c r="C75" s="228" t="s">
        <v>678</v>
      </c>
      <c r="D75" s="228" t="s">
        <v>686</v>
      </c>
      <c r="E75" s="228" t="s">
        <v>527</v>
      </c>
      <c r="F75" s="228" t="s">
        <v>554</v>
      </c>
      <c r="G75" s="228" t="s">
        <v>369</v>
      </c>
      <c r="H75" s="228" t="s">
        <v>423</v>
      </c>
      <c r="I75" s="228" t="s">
        <v>180</v>
      </c>
      <c r="J75" s="241">
        <v>0.25</v>
      </c>
      <c r="K75" s="228"/>
      <c r="L75" s="149">
        <v>2022</v>
      </c>
      <c r="M75" s="150">
        <v>17</v>
      </c>
      <c r="N75" s="151">
        <v>0.33</v>
      </c>
      <c r="O75" s="147">
        <f t="shared" si="7"/>
        <v>6</v>
      </c>
      <c r="P75" s="150">
        <v>12</v>
      </c>
      <c r="Q75" s="152">
        <f t="shared" si="8"/>
        <v>2</v>
      </c>
      <c r="R75" s="153">
        <f t="shared" si="9"/>
        <v>0.70588235294117652</v>
      </c>
      <c r="S75" s="154">
        <f t="shared" si="10"/>
        <v>1.32</v>
      </c>
      <c r="T75" s="149" t="s">
        <v>2098</v>
      </c>
    </row>
    <row r="76" spans="1:20" ht="114.75" x14ac:dyDescent="0.2">
      <c r="A76" s="228" t="s">
        <v>118</v>
      </c>
      <c r="B76" s="228" t="s">
        <v>1917</v>
      </c>
      <c r="C76" s="228" t="s">
        <v>678</v>
      </c>
      <c r="D76" s="228" t="s">
        <v>686</v>
      </c>
      <c r="E76" s="228" t="s">
        <v>527</v>
      </c>
      <c r="F76" s="228" t="s">
        <v>557</v>
      </c>
      <c r="G76" s="228" t="s">
        <v>367</v>
      </c>
      <c r="H76" s="228" t="s">
        <v>425</v>
      </c>
      <c r="I76" s="228" t="s">
        <v>180</v>
      </c>
      <c r="J76" s="241">
        <v>0.33</v>
      </c>
      <c r="K76" s="228"/>
      <c r="L76" s="149">
        <v>2022</v>
      </c>
      <c r="M76" s="150">
        <v>17</v>
      </c>
      <c r="N76" s="151">
        <v>0.33</v>
      </c>
      <c r="O76" s="147">
        <f t="shared" si="7"/>
        <v>6</v>
      </c>
      <c r="P76" s="150">
        <v>17</v>
      </c>
      <c r="Q76" s="152">
        <f t="shared" si="8"/>
        <v>2.8333333333333335</v>
      </c>
      <c r="R76" s="153">
        <f t="shared" si="9"/>
        <v>1</v>
      </c>
      <c r="S76" s="154">
        <f t="shared" si="10"/>
        <v>1</v>
      </c>
      <c r="T76" s="149" t="s">
        <v>2098</v>
      </c>
    </row>
    <row r="77" spans="1:20" ht="114.75" x14ac:dyDescent="0.2">
      <c r="A77" s="228" t="s">
        <v>118</v>
      </c>
      <c r="B77" s="228" t="s">
        <v>1917</v>
      </c>
      <c r="C77" s="228" t="s">
        <v>678</v>
      </c>
      <c r="D77" s="228" t="s">
        <v>686</v>
      </c>
      <c r="E77" s="228" t="s">
        <v>527</v>
      </c>
      <c r="F77" s="228" t="s">
        <v>557</v>
      </c>
      <c r="G77" s="228" t="s">
        <v>369</v>
      </c>
      <c r="H77" s="228" t="s">
        <v>423</v>
      </c>
      <c r="I77" s="228" t="s">
        <v>180</v>
      </c>
      <c r="J77" s="241">
        <v>0.25</v>
      </c>
      <c r="K77" s="228"/>
      <c r="L77" s="149">
        <v>2022</v>
      </c>
      <c r="M77" s="150">
        <v>17</v>
      </c>
      <c r="N77" s="151">
        <v>0.33</v>
      </c>
      <c r="O77" s="147">
        <f t="shared" si="7"/>
        <v>6</v>
      </c>
      <c r="P77" s="150">
        <v>12</v>
      </c>
      <c r="Q77" s="152">
        <f t="shared" si="8"/>
        <v>2</v>
      </c>
      <c r="R77" s="153">
        <f t="shared" si="9"/>
        <v>0.70588235294117652</v>
      </c>
      <c r="S77" s="154">
        <f t="shared" si="10"/>
        <v>1.32</v>
      </c>
      <c r="T77" s="149" t="s">
        <v>2098</v>
      </c>
    </row>
    <row r="78" spans="1:20" ht="127.5" x14ac:dyDescent="0.2">
      <c r="A78" s="228" t="s">
        <v>118</v>
      </c>
      <c r="B78" s="228" t="s">
        <v>1917</v>
      </c>
      <c r="C78" s="228" t="s">
        <v>678</v>
      </c>
      <c r="D78" s="228" t="s">
        <v>686</v>
      </c>
      <c r="E78" s="228" t="s">
        <v>527</v>
      </c>
      <c r="F78" s="228" t="s">
        <v>582</v>
      </c>
      <c r="G78" s="228" t="s">
        <v>369</v>
      </c>
      <c r="H78" s="228" t="s">
        <v>421</v>
      </c>
      <c r="I78" s="228" t="s">
        <v>180</v>
      </c>
      <c r="J78" s="241">
        <v>1</v>
      </c>
      <c r="K78" s="228"/>
      <c r="L78" s="149">
        <v>2022</v>
      </c>
      <c r="M78" s="150">
        <v>17</v>
      </c>
      <c r="N78" s="151">
        <v>1</v>
      </c>
      <c r="O78" s="147">
        <f t="shared" si="7"/>
        <v>17</v>
      </c>
      <c r="P78" s="150">
        <v>12</v>
      </c>
      <c r="Q78" s="152">
        <f t="shared" si="8"/>
        <v>0.70588235294117652</v>
      </c>
      <c r="R78" s="153">
        <f t="shared" si="9"/>
        <v>0.70588235294117652</v>
      </c>
      <c r="S78" s="154">
        <f t="shared" si="10"/>
        <v>1</v>
      </c>
      <c r="T78" s="149" t="s">
        <v>2099</v>
      </c>
    </row>
    <row r="79" spans="1:20" ht="114.75" x14ac:dyDescent="0.2">
      <c r="A79" s="228" t="s">
        <v>118</v>
      </c>
      <c r="B79" s="228" t="s">
        <v>1917</v>
      </c>
      <c r="C79" s="228" t="s">
        <v>678</v>
      </c>
      <c r="D79" s="228" t="s">
        <v>686</v>
      </c>
      <c r="E79" s="228" t="s">
        <v>560</v>
      </c>
      <c r="F79" s="228" t="s">
        <v>559</v>
      </c>
      <c r="G79" s="228" t="s">
        <v>369</v>
      </c>
      <c r="H79" s="228" t="s">
        <v>423</v>
      </c>
      <c r="I79" s="228" t="s">
        <v>180</v>
      </c>
      <c r="J79" s="241">
        <v>0.25</v>
      </c>
      <c r="K79" s="228"/>
      <c r="L79" s="149">
        <v>2022</v>
      </c>
      <c r="M79" s="150">
        <v>17</v>
      </c>
      <c r="N79" s="151">
        <v>0.33</v>
      </c>
      <c r="O79" s="147">
        <f t="shared" si="7"/>
        <v>6</v>
      </c>
      <c r="P79" s="150">
        <v>12</v>
      </c>
      <c r="Q79" s="152">
        <f t="shared" si="8"/>
        <v>2</v>
      </c>
      <c r="R79" s="153">
        <f t="shared" si="9"/>
        <v>0.70588235294117652</v>
      </c>
      <c r="S79" s="154">
        <f t="shared" si="10"/>
        <v>1.32</v>
      </c>
      <c r="T79" s="149" t="s">
        <v>2098</v>
      </c>
    </row>
    <row r="80" spans="1:20" ht="127.5" x14ac:dyDescent="0.2">
      <c r="A80" s="228" t="s">
        <v>118</v>
      </c>
      <c r="B80" s="228" t="s">
        <v>1917</v>
      </c>
      <c r="C80" s="228" t="s">
        <v>678</v>
      </c>
      <c r="D80" s="228" t="s">
        <v>686</v>
      </c>
      <c r="E80" s="228" t="s">
        <v>560</v>
      </c>
      <c r="F80" s="228" t="s">
        <v>561</v>
      </c>
      <c r="G80" s="228" t="s">
        <v>369</v>
      </c>
      <c r="H80" s="228" t="s">
        <v>421</v>
      </c>
      <c r="I80" s="228" t="s">
        <v>180</v>
      </c>
      <c r="J80" s="241">
        <v>1</v>
      </c>
      <c r="K80" s="228"/>
      <c r="L80" s="149">
        <v>2022</v>
      </c>
      <c r="M80" s="150">
        <v>17</v>
      </c>
      <c r="N80" s="151">
        <v>1</v>
      </c>
      <c r="O80" s="147">
        <f t="shared" si="7"/>
        <v>17</v>
      </c>
      <c r="P80" s="150">
        <v>12</v>
      </c>
      <c r="Q80" s="152">
        <f t="shared" si="8"/>
        <v>0.70588235294117652</v>
      </c>
      <c r="R80" s="153">
        <f t="shared" si="9"/>
        <v>0.70588235294117652</v>
      </c>
      <c r="S80" s="154">
        <f t="shared" si="10"/>
        <v>1</v>
      </c>
      <c r="T80" s="149" t="s">
        <v>2099</v>
      </c>
    </row>
    <row r="81" spans="1:20" ht="127.5" x14ac:dyDescent="0.2">
      <c r="A81" s="228" t="s">
        <v>118</v>
      </c>
      <c r="B81" s="228" t="s">
        <v>1917</v>
      </c>
      <c r="C81" s="228" t="s">
        <v>678</v>
      </c>
      <c r="D81" s="228" t="s">
        <v>686</v>
      </c>
      <c r="E81" s="228" t="s">
        <v>560</v>
      </c>
      <c r="F81" s="228" t="s">
        <v>562</v>
      </c>
      <c r="G81" s="228" t="s">
        <v>369</v>
      </c>
      <c r="H81" s="228" t="s">
        <v>421</v>
      </c>
      <c r="I81" s="228" t="s">
        <v>180</v>
      </c>
      <c r="J81" s="241">
        <v>1</v>
      </c>
      <c r="K81" s="228"/>
      <c r="L81" s="149">
        <v>2022</v>
      </c>
      <c r="M81" s="150">
        <v>17</v>
      </c>
      <c r="N81" s="151">
        <v>1</v>
      </c>
      <c r="O81" s="147">
        <f t="shared" si="7"/>
        <v>17</v>
      </c>
      <c r="P81" s="150">
        <v>12</v>
      </c>
      <c r="Q81" s="152">
        <f t="shared" si="8"/>
        <v>0.70588235294117652</v>
      </c>
      <c r="R81" s="153">
        <f t="shared" si="9"/>
        <v>0.70588235294117652</v>
      </c>
      <c r="S81" s="154">
        <f t="shared" si="10"/>
        <v>1</v>
      </c>
      <c r="T81" s="149" t="s">
        <v>2099</v>
      </c>
    </row>
    <row r="82" spans="1:20" ht="114.75" x14ac:dyDescent="0.2">
      <c r="A82" s="228" t="s">
        <v>118</v>
      </c>
      <c r="B82" s="228" t="s">
        <v>1917</v>
      </c>
      <c r="C82" s="228" t="s">
        <v>678</v>
      </c>
      <c r="D82" s="228" t="s">
        <v>686</v>
      </c>
      <c r="E82" s="228" t="s">
        <v>560</v>
      </c>
      <c r="F82" s="228" t="s">
        <v>563</v>
      </c>
      <c r="G82" s="228" t="s">
        <v>369</v>
      </c>
      <c r="H82" s="228" t="s">
        <v>423</v>
      </c>
      <c r="I82" s="228" t="s">
        <v>180</v>
      </c>
      <c r="J82" s="241">
        <v>0.25</v>
      </c>
      <c r="K82" s="228"/>
      <c r="L82" s="149">
        <v>2022</v>
      </c>
      <c r="M82" s="150">
        <v>17</v>
      </c>
      <c r="N82" s="151">
        <v>0.33</v>
      </c>
      <c r="O82" s="147">
        <f t="shared" si="7"/>
        <v>6</v>
      </c>
      <c r="P82" s="150">
        <v>12</v>
      </c>
      <c r="Q82" s="152">
        <f t="shared" si="8"/>
        <v>2</v>
      </c>
      <c r="R82" s="153">
        <f t="shared" si="9"/>
        <v>0.70588235294117652</v>
      </c>
      <c r="S82" s="154">
        <f t="shared" si="10"/>
        <v>1.32</v>
      </c>
      <c r="T82" s="149" t="s">
        <v>2098</v>
      </c>
    </row>
    <row r="83" spans="1:20" ht="114.75" x14ac:dyDescent="0.2">
      <c r="A83" s="228" t="s">
        <v>118</v>
      </c>
      <c r="B83" s="228" t="s">
        <v>1917</v>
      </c>
      <c r="C83" s="228" t="s">
        <v>678</v>
      </c>
      <c r="D83" s="228" t="s">
        <v>686</v>
      </c>
      <c r="E83" s="228" t="s">
        <v>560</v>
      </c>
      <c r="F83" s="228" t="s">
        <v>564</v>
      </c>
      <c r="G83" s="228" t="s">
        <v>369</v>
      </c>
      <c r="H83" s="228" t="s">
        <v>423</v>
      </c>
      <c r="I83" s="228" t="s">
        <v>180</v>
      </c>
      <c r="J83" s="241">
        <v>0.25</v>
      </c>
      <c r="K83" s="228"/>
      <c r="L83" s="149">
        <v>2022</v>
      </c>
      <c r="M83" s="150">
        <v>17</v>
      </c>
      <c r="N83" s="151">
        <v>0.33</v>
      </c>
      <c r="O83" s="147">
        <f t="shared" si="7"/>
        <v>6</v>
      </c>
      <c r="P83" s="150">
        <v>12</v>
      </c>
      <c r="Q83" s="152">
        <f t="shared" si="8"/>
        <v>2</v>
      </c>
      <c r="R83" s="153">
        <f t="shared" si="9"/>
        <v>0.70588235294117652</v>
      </c>
      <c r="S83" s="154">
        <f t="shared" si="10"/>
        <v>1.32</v>
      </c>
      <c r="T83" s="149" t="s">
        <v>2098</v>
      </c>
    </row>
    <row r="84" spans="1:20" ht="127.5" x14ac:dyDescent="0.2">
      <c r="A84" s="228" t="s">
        <v>118</v>
      </c>
      <c r="B84" s="228" t="s">
        <v>1917</v>
      </c>
      <c r="C84" s="228" t="s">
        <v>678</v>
      </c>
      <c r="D84" s="228" t="s">
        <v>686</v>
      </c>
      <c r="E84" s="228" t="s">
        <v>560</v>
      </c>
      <c r="F84" s="228" t="s">
        <v>565</v>
      </c>
      <c r="G84" s="228" t="s">
        <v>369</v>
      </c>
      <c r="H84" s="228" t="s">
        <v>421</v>
      </c>
      <c r="I84" s="228" t="s">
        <v>180</v>
      </c>
      <c r="J84" s="241">
        <v>1</v>
      </c>
      <c r="K84" s="228"/>
      <c r="L84" s="149">
        <v>2022</v>
      </c>
      <c r="M84" s="150">
        <v>17</v>
      </c>
      <c r="N84" s="151">
        <v>1</v>
      </c>
      <c r="O84" s="147">
        <f t="shared" si="7"/>
        <v>17</v>
      </c>
      <c r="P84" s="150">
        <v>12</v>
      </c>
      <c r="Q84" s="152">
        <f t="shared" si="8"/>
        <v>0.70588235294117652</v>
      </c>
      <c r="R84" s="153">
        <f t="shared" si="9"/>
        <v>0.70588235294117652</v>
      </c>
      <c r="S84" s="154">
        <f t="shared" si="10"/>
        <v>1</v>
      </c>
      <c r="T84" s="149" t="s">
        <v>2099</v>
      </c>
    </row>
    <row r="85" spans="1:20" ht="114.75" x14ac:dyDescent="0.2">
      <c r="A85" s="228" t="s">
        <v>118</v>
      </c>
      <c r="B85" s="228" t="s">
        <v>1917</v>
      </c>
      <c r="C85" s="228" t="s">
        <v>678</v>
      </c>
      <c r="D85" s="228" t="s">
        <v>686</v>
      </c>
      <c r="E85" s="228" t="s">
        <v>560</v>
      </c>
      <c r="F85" s="228" t="s">
        <v>566</v>
      </c>
      <c r="G85" s="228" t="s">
        <v>369</v>
      </c>
      <c r="H85" s="228" t="s">
        <v>423</v>
      </c>
      <c r="I85" s="228" t="s">
        <v>180</v>
      </c>
      <c r="J85" s="241">
        <v>0.25</v>
      </c>
      <c r="K85" s="228"/>
      <c r="L85" s="149">
        <v>2022</v>
      </c>
      <c r="M85" s="150">
        <v>17</v>
      </c>
      <c r="N85" s="151">
        <v>0.33</v>
      </c>
      <c r="O85" s="147">
        <f t="shared" si="7"/>
        <v>6</v>
      </c>
      <c r="P85" s="150">
        <v>12</v>
      </c>
      <c r="Q85" s="152">
        <f t="shared" si="8"/>
        <v>2</v>
      </c>
      <c r="R85" s="153">
        <f t="shared" si="9"/>
        <v>0.70588235294117652</v>
      </c>
      <c r="S85" s="154">
        <f t="shared" si="10"/>
        <v>1.32</v>
      </c>
      <c r="T85" s="149" t="s">
        <v>2098</v>
      </c>
    </row>
    <row r="86" spans="1:20" ht="25.5" x14ac:dyDescent="0.2">
      <c r="A86" s="228" t="s">
        <v>118</v>
      </c>
      <c r="B86" s="228" t="s">
        <v>1917</v>
      </c>
      <c r="C86" s="228" t="s">
        <v>672</v>
      </c>
      <c r="D86" s="228" t="s">
        <v>687</v>
      </c>
      <c r="E86" s="228" t="s">
        <v>527</v>
      </c>
      <c r="F86" s="228" t="s">
        <v>526</v>
      </c>
      <c r="G86" s="228" t="s">
        <v>367</v>
      </c>
      <c r="H86" s="228" t="s">
        <v>425</v>
      </c>
      <c r="I86" s="228" t="s">
        <v>180</v>
      </c>
      <c r="J86" s="241">
        <v>0.33</v>
      </c>
      <c r="K86" s="228"/>
      <c r="L86" s="149">
        <v>2022</v>
      </c>
      <c r="M86" s="150">
        <v>9</v>
      </c>
      <c r="N86" s="151">
        <v>0.33</v>
      </c>
      <c r="O86" s="147">
        <f t="shared" si="7"/>
        <v>3</v>
      </c>
      <c r="P86" s="150">
        <v>3</v>
      </c>
      <c r="Q86" s="152">
        <f t="shared" si="8"/>
        <v>1</v>
      </c>
      <c r="R86" s="153">
        <f t="shared" si="9"/>
        <v>0.33333333333333331</v>
      </c>
      <c r="S86" s="154">
        <f t="shared" si="10"/>
        <v>1</v>
      </c>
      <c r="T86" s="149"/>
    </row>
    <row r="87" spans="1:20" ht="114.75" x14ac:dyDescent="0.2">
      <c r="A87" s="228" t="s">
        <v>118</v>
      </c>
      <c r="B87" s="228" t="s">
        <v>1917</v>
      </c>
      <c r="C87" s="228" t="s">
        <v>672</v>
      </c>
      <c r="D87" s="228" t="s">
        <v>687</v>
      </c>
      <c r="E87" s="228" t="s">
        <v>527</v>
      </c>
      <c r="F87" s="228" t="s">
        <v>526</v>
      </c>
      <c r="G87" s="228" t="s">
        <v>369</v>
      </c>
      <c r="H87" s="228" t="s">
        <v>423</v>
      </c>
      <c r="I87" s="228" t="s">
        <v>180</v>
      </c>
      <c r="J87" s="241">
        <v>0.25</v>
      </c>
      <c r="K87" s="228"/>
      <c r="L87" s="149">
        <v>2022</v>
      </c>
      <c r="M87" s="150">
        <v>9</v>
      </c>
      <c r="N87" s="151">
        <v>0.33</v>
      </c>
      <c r="O87" s="147">
        <f t="shared" si="7"/>
        <v>3</v>
      </c>
      <c r="P87" s="150">
        <v>4</v>
      </c>
      <c r="Q87" s="152">
        <f t="shared" si="8"/>
        <v>1.3333333333333333</v>
      </c>
      <c r="R87" s="153">
        <f t="shared" si="9"/>
        <v>0.44444444444444442</v>
      </c>
      <c r="S87" s="154">
        <f t="shared" si="10"/>
        <v>1.32</v>
      </c>
      <c r="T87" s="149" t="s">
        <v>2098</v>
      </c>
    </row>
    <row r="88" spans="1:20" ht="127.5" x14ac:dyDescent="0.2">
      <c r="A88" s="228" t="s">
        <v>118</v>
      </c>
      <c r="B88" s="228" t="s">
        <v>1917</v>
      </c>
      <c r="C88" s="228" t="s">
        <v>672</v>
      </c>
      <c r="D88" s="228" t="s">
        <v>687</v>
      </c>
      <c r="E88" s="228" t="s">
        <v>527</v>
      </c>
      <c r="F88" s="228" t="s">
        <v>531</v>
      </c>
      <c r="G88" s="228" t="s">
        <v>367</v>
      </c>
      <c r="H88" s="228" t="s">
        <v>425</v>
      </c>
      <c r="I88" s="228" t="s">
        <v>180</v>
      </c>
      <c r="J88" s="241">
        <v>0.33</v>
      </c>
      <c r="K88" s="228"/>
      <c r="L88" s="149">
        <v>2022</v>
      </c>
      <c r="M88" s="150">
        <v>9</v>
      </c>
      <c r="N88" s="151">
        <v>0.33</v>
      </c>
      <c r="O88" s="147">
        <f t="shared" si="7"/>
        <v>3</v>
      </c>
      <c r="P88" s="150">
        <v>0</v>
      </c>
      <c r="Q88" s="152">
        <f t="shared" si="8"/>
        <v>0</v>
      </c>
      <c r="R88" s="153">
        <f t="shared" si="9"/>
        <v>0</v>
      </c>
      <c r="S88" s="154">
        <f t="shared" si="10"/>
        <v>1</v>
      </c>
      <c r="T88" s="149" t="s">
        <v>2100</v>
      </c>
    </row>
    <row r="89" spans="1:20" ht="114.75" x14ac:dyDescent="0.2">
      <c r="A89" s="228" t="s">
        <v>118</v>
      </c>
      <c r="B89" s="228" t="s">
        <v>1917</v>
      </c>
      <c r="C89" s="228" t="s">
        <v>672</v>
      </c>
      <c r="D89" s="228" t="s">
        <v>687</v>
      </c>
      <c r="E89" s="228" t="s">
        <v>527</v>
      </c>
      <c r="F89" s="228" t="s">
        <v>531</v>
      </c>
      <c r="G89" s="228" t="s">
        <v>369</v>
      </c>
      <c r="H89" s="228" t="s">
        <v>423</v>
      </c>
      <c r="I89" s="228" t="s">
        <v>180</v>
      </c>
      <c r="J89" s="241">
        <v>0.25</v>
      </c>
      <c r="K89" s="228" t="s">
        <v>1918</v>
      </c>
      <c r="L89" s="149">
        <v>2022</v>
      </c>
      <c r="M89" s="150">
        <v>9</v>
      </c>
      <c r="N89" s="151">
        <v>0.33</v>
      </c>
      <c r="O89" s="147">
        <f t="shared" si="7"/>
        <v>3</v>
      </c>
      <c r="P89" s="150">
        <v>4</v>
      </c>
      <c r="Q89" s="152">
        <f t="shared" si="8"/>
        <v>1.3333333333333333</v>
      </c>
      <c r="R89" s="153">
        <f t="shared" si="9"/>
        <v>0.44444444444444442</v>
      </c>
      <c r="S89" s="154">
        <f t="shared" si="10"/>
        <v>1.32</v>
      </c>
      <c r="T89" s="149" t="s">
        <v>2098</v>
      </c>
    </row>
    <row r="90" spans="1:20" ht="25.5" x14ac:dyDescent="0.2">
      <c r="A90" s="228" t="s">
        <v>118</v>
      </c>
      <c r="B90" s="228" t="s">
        <v>1917</v>
      </c>
      <c r="C90" s="228" t="s">
        <v>672</v>
      </c>
      <c r="D90" s="228" t="s">
        <v>687</v>
      </c>
      <c r="E90" s="228" t="s">
        <v>527</v>
      </c>
      <c r="F90" s="228" t="s">
        <v>569</v>
      </c>
      <c r="G90" s="228" t="s">
        <v>367</v>
      </c>
      <c r="H90" s="228" t="s">
        <v>425</v>
      </c>
      <c r="I90" s="228" t="s">
        <v>180</v>
      </c>
      <c r="J90" s="241">
        <v>0.33</v>
      </c>
      <c r="K90" s="228" t="s">
        <v>1919</v>
      </c>
      <c r="L90" s="149">
        <v>2022</v>
      </c>
      <c r="M90" s="150">
        <v>9</v>
      </c>
      <c r="N90" s="151">
        <v>0.33</v>
      </c>
      <c r="O90" s="147">
        <f t="shared" si="7"/>
        <v>3</v>
      </c>
      <c r="P90" s="150">
        <v>3</v>
      </c>
      <c r="Q90" s="152">
        <f t="shared" si="8"/>
        <v>1</v>
      </c>
      <c r="R90" s="153">
        <f t="shared" si="9"/>
        <v>0.33333333333333331</v>
      </c>
      <c r="S90" s="154">
        <f t="shared" si="10"/>
        <v>1</v>
      </c>
      <c r="T90" s="149"/>
    </row>
    <row r="91" spans="1:20" ht="114.75" x14ac:dyDescent="0.2">
      <c r="A91" s="228" t="s">
        <v>118</v>
      </c>
      <c r="B91" s="228" t="s">
        <v>1917</v>
      </c>
      <c r="C91" s="228" t="s">
        <v>672</v>
      </c>
      <c r="D91" s="228" t="s">
        <v>687</v>
      </c>
      <c r="E91" s="228" t="s">
        <v>527</v>
      </c>
      <c r="F91" s="228" t="s">
        <v>569</v>
      </c>
      <c r="G91" s="228" t="s">
        <v>369</v>
      </c>
      <c r="H91" s="228" t="s">
        <v>423</v>
      </c>
      <c r="I91" s="228" t="s">
        <v>180</v>
      </c>
      <c r="J91" s="241">
        <v>0.25</v>
      </c>
      <c r="K91" s="228"/>
      <c r="L91" s="149">
        <v>2022</v>
      </c>
      <c r="M91" s="150">
        <v>9</v>
      </c>
      <c r="N91" s="151">
        <v>0.33</v>
      </c>
      <c r="O91" s="147">
        <f t="shared" si="7"/>
        <v>3</v>
      </c>
      <c r="P91" s="150">
        <v>4</v>
      </c>
      <c r="Q91" s="152">
        <f t="shared" si="8"/>
        <v>1.3333333333333333</v>
      </c>
      <c r="R91" s="153">
        <f t="shared" si="9"/>
        <v>0.44444444444444442</v>
      </c>
      <c r="S91" s="154">
        <f t="shared" si="10"/>
        <v>1.32</v>
      </c>
      <c r="T91" s="149" t="s">
        <v>2098</v>
      </c>
    </row>
    <row r="92" spans="1:20" ht="12.75" x14ac:dyDescent="0.2">
      <c r="A92" s="228" t="s">
        <v>118</v>
      </c>
      <c r="B92" s="228" t="s">
        <v>1917</v>
      </c>
      <c r="C92" s="228" t="s">
        <v>672</v>
      </c>
      <c r="D92" s="228" t="s">
        <v>687</v>
      </c>
      <c r="E92" s="228" t="s">
        <v>527</v>
      </c>
      <c r="F92" s="228" t="s">
        <v>570</v>
      </c>
      <c r="G92" s="228" t="s">
        <v>367</v>
      </c>
      <c r="H92" s="228" t="s">
        <v>425</v>
      </c>
      <c r="I92" s="228" t="s">
        <v>180</v>
      </c>
      <c r="J92" s="241">
        <v>0.33</v>
      </c>
      <c r="K92" s="228"/>
      <c r="L92" s="149">
        <v>2022</v>
      </c>
      <c r="M92" s="150">
        <v>9</v>
      </c>
      <c r="N92" s="151">
        <v>0.33</v>
      </c>
      <c r="O92" s="147">
        <f t="shared" si="7"/>
        <v>3</v>
      </c>
      <c r="P92" s="150">
        <v>3</v>
      </c>
      <c r="Q92" s="152">
        <f t="shared" si="8"/>
        <v>1</v>
      </c>
      <c r="R92" s="153">
        <f t="shared" si="9"/>
        <v>0.33333333333333331</v>
      </c>
      <c r="S92" s="154">
        <f t="shared" si="10"/>
        <v>1</v>
      </c>
      <c r="T92" s="149"/>
    </row>
    <row r="93" spans="1:20" ht="114.75" x14ac:dyDescent="0.2">
      <c r="A93" s="228" t="s">
        <v>118</v>
      </c>
      <c r="B93" s="228" t="s">
        <v>1917</v>
      </c>
      <c r="C93" s="228" t="s">
        <v>672</v>
      </c>
      <c r="D93" s="228" t="s">
        <v>687</v>
      </c>
      <c r="E93" s="228" t="s">
        <v>527</v>
      </c>
      <c r="F93" s="228" t="s">
        <v>570</v>
      </c>
      <c r="G93" s="228" t="s">
        <v>369</v>
      </c>
      <c r="H93" s="228" t="s">
        <v>423</v>
      </c>
      <c r="I93" s="228" t="s">
        <v>180</v>
      </c>
      <c r="J93" s="241">
        <v>0.25</v>
      </c>
      <c r="K93" s="228" t="s">
        <v>1918</v>
      </c>
      <c r="L93" s="149">
        <v>2022</v>
      </c>
      <c r="M93" s="150">
        <v>9</v>
      </c>
      <c r="N93" s="151">
        <v>0.33</v>
      </c>
      <c r="O93" s="147">
        <f t="shared" si="7"/>
        <v>3</v>
      </c>
      <c r="P93" s="150">
        <v>4</v>
      </c>
      <c r="Q93" s="152">
        <f t="shared" si="8"/>
        <v>1.3333333333333333</v>
      </c>
      <c r="R93" s="153">
        <f t="shared" si="9"/>
        <v>0.44444444444444442</v>
      </c>
      <c r="S93" s="154">
        <f t="shared" si="10"/>
        <v>1.32</v>
      </c>
      <c r="T93" s="149" t="s">
        <v>2098</v>
      </c>
    </row>
    <row r="94" spans="1:20" ht="127.5" x14ac:dyDescent="0.2">
      <c r="A94" s="228" t="s">
        <v>118</v>
      </c>
      <c r="B94" s="228" t="s">
        <v>1917</v>
      </c>
      <c r="C94" s="228" t="s">
        <v>672</v>
      </c>
      <c r="D94" s="228" t="s">
        <v>687</v>
      </c>
      <c r="E94" s="228" t="s">
        <v>527</v>
      </c>
      <c r="F94" s="228" t="s">
        <v>571</v>
      </c>
      <c r="G94" s="228" t="s">
        <v>369</v>
      </c>
      <c r="H94" s="228" t="s">
        <v>421</v>
      </c>
      <c r="I94" s="228" t="s">
        <v>180</v>
      </c>
      <c r="J94" s="241">
        <v>1</v>
      </c>
      <c r="K94" s="228"/>
      <c r="L94" s="149">
        <v>2022</v>
      </c>
      <c r="M94" s="150">
        <v>9</v>
      </c>
      <c r="N94" s="151">
        <v>1</v>
      </c>
      <c r="O94" s="147">
        <f t="shared" si="7"/>
        <v>9</v>
      </c>
      <c r="P94" s="150">
        <v>7</v>
      </c>
      <c r="Q94" s="152">
        <f t="shared" si="8"/>
        <v>0.77777777777777779</v>
      </c>
      <c r="R94" s="153">
        <f t="shared" si="9"/>
        <v>0.77777777777777779</v>
      </c>
      <c r="S94" s="154">
        <f t="shared" si="10"/>
        <v>1</v>
      </c>
      <c r="T94" s="149" t="s">
        <v>2100</v>
      </c>
    </row>
    <row r="95" spans="1:20" ht="127.5" x14ac:dyDescent="0.2">
      <c r="A95" s="228" t="s">
        <v>118</v>
      </c>
      <c r="B95" s="228" t="s">
        <v>1917</v>
      </c>
      <c r="C95" s="228" t="s">
        <v>672</v>
      </c>
      <c r="D95" s="228" t="s">
        <v>687</v>
      </c>
      <c r="E95" s="228" t="s">
        <v>527</v>
      </c>
      <c r="F95" s="228" t="s">
        <v>532</v>
      </c>
      <c r="G95" s="228" t="s">
        <v>369</v>
      </c>
      <c r="H95" s="228" t="s">
        <v>421</v>
      </c>
      <c r="I95" s="228" t="s">
        <v>180</v>
      </c>
      <c r="J95" s="241">
        <v>1</v>
      </c>
      <c r="K95" s="228"/>
      <c r="L95" s="149">
        <v>2022</v>
      </c>
      <c r="M95" s="150">
        <v>9</v>
      </c>
      <c r="N95" s="151">
        <v>1</v>
      </c>
      <c r="O95" s="147">
        <f t="shared" si="7"/>
        <v>9</v>
      </c>
      <c r="P95" s="150">
        <v>7</v>
      </c>
      <c r="Q95" s="152">
        <f t="shared" si="8"/>
        <v>0.77777777777777779</v>
      </c>
      <c r="R95" s="153">
        <f t="shared" si="9"/>
        <v>0.77777777777777779</v>
      </c>
      <c r="S95" s="154">
        <f t="shared" si="10"/>
        <v>1</v>
      </c>
      <c r="T95" s="149" t="s">
        <v>2100</v>
      </c>
    </row>
    <row r="96" spans="1:20" ht="12.75" x14ac:dyDescent="0.2">
      <c r="A96" s="228" t="s">
        <v>118</v>
      </c>
      <c r="B96" s="228" t="s">
        <v>1917</v>
      </c>
      <c r="C96" s="228" t="s">
        <v>672</v>
      </c>
      <c r="D96" s="228" t="s">
        <v>687</v>
      </c>
      <c r="E96" s="228" t="s">
        <v>527</v>
      </c>
      <c r="F96" s="228" t="s">
        <v>533</v>
      </c>
      <c r="G96" s="228" t="s">
        <v>367</v>
      </c>
      <c r="H96" s="228" t="s">
        <v>425</v>
      </c>
      <c r="I96" s="228" t="s">
        <v>180</v>
      </c>
      <c r="J96" s="241">
        <v>0.33</v>
      </c>
      <c r="K96" s="228"/>
      <c r="L96" s="149">
        <v>2022</v>
      </c>
      <c r="M96" s="150">
        <v>9</v>
      </c>
      <c r="N96" s="151">
        <v>0.33</v>
      </c>
      <c r="O96" s="147">
        <f t="shared" si="7"/>
        <v>3</v>
      </c>
      <c r="P96" s="150">
        <v>3</v>
      </c>
      <c r="Q96" s="152">
        <f t="shared" si="8"/>
        <v>1</v>
      </c>
      <c r="R96" s="153">
        <f t="shared" si="9"/>
        <v>0.33333333333333331</v>
      </c>
      <c r="S96" s="154">
        <f t="shared" si="10"/>
        <v>1</v>
      </c>
      <c r="T96" s="149"/>
    </row>
    <row r="97" spans="1:20" ht="127.5" x14ac:dyDescent="0.2">
      <c r="A97" s="228" t="s">
        <v>118</v>
      </c>
      <c r="B97" s="228" t="s">
        <v>1917</v>
      </c>
      <c r="C97" s="228" t="s">
        <v>672</v>
      </c>
      <c r="D97" s="228" t="s">
        <v>687</v>
      </c>
      <c r="E97" s="228" t="s">
        <v>527</v>
      </c>
      <c r="F97" s="228" t="s">
        <v>572</v>
      </c>
      <c r="G97" s="228" t="s">
        <v>369</v>
      </c>
      <c r="H97" s="228" t="s">
        <v>421</v>
      </c>
      <c r="I97" s="228" t="s">
        <v>180</v>
      </c>
      <c r="J97" s="241">
        <v>1</v>
      </c>
      <c r="K97" s="228"/>
      <c r="L97" s="149">
        <v>2022</v>
      </c>
      <c r="M97" s="150">
        <v>9</v>
      </c>
      <c r="N97" s="151">
        <v>1</v>
      </c>
      <c r="O97" s="147">
        <f t="shared" si="7"/>
        <v>9</v>
      </c>
      <c r="P97" s="150">
        <v>7</v>
      </c>
      <c r="Q97" s="152">
        <f t="shared" si="8"/>
        <v>0.77777777777777779</v>
      </c>
      <c r="R97" s="153">
        <f t="shared" si="9"/>
        <v>0.77777777777777779</v>
      </c>
      <c r="S97" s="154">
        <f t="shared" si="10"/>
        <v>1</v>
      </c>
      <c r="T97" s="149" t="s">
        <v>2100</v>
      </c>
    </row>
    <row r="98" spans="1:20" ht="38.25" x14ac:dyDescent="0.2">
      <c r="A98" s="228" t="s">
        <v>118</v>
      </c>
      <c r="B98" s="228" t="s">
        <v>1917</v>
      </c>
      <c r="C98" s="228" t="s">
        <v>672</v>
      </c>
      <c r="D98" s="228" t="s">
        <v>687</v>
      </c>
      <c r="E98" s="228" t="s">
        <v>527</v>
      </c>
      <c r="F98" s="228" t="s">
        <v>536</v>
      </c>
      <c r="G98" s="228" t="s">
        <v>367</v>
      </c>
      <c r="H98" s="228" t="s">
        <v>425</v>
      </c>
      <c r="I98" s="228" t="s">
        <v>180</v>
      </c>
      <c r="J98" s="241">
        <v>0.33</v>
      </c>
      <c r="K98" s="228"/>
      <c r="L98" s="149">
        <v>2022</v>
      </c>
      <c r="M98" s="150">
        <v>9</v>
      </c>
      <c r="N98" s="151">
        <v>0.33</v>
      </c>
      <c r="O98" s="147">
        <f t="shared" si="7"/>
        <v>3</v>
      </c>
      <c r="P98" s="150">
        <v>3</v>
      </c>
      <c r="Q98" s="152">
        <f t="shared" si="8"/>
        <v>1</v>
      </c>
      <c r="R98" s="153">
        <f t="shared" si="9"/>
        <v>0.33333333333333331</v>
      </c>
      <c r="S98" s="154">
        <f t="shared" si="10"/>
        <v>1</v>
      </c>
      <c r="T98" s="149"/>
    </row>
    <row r="99" spans="1:20" ht="127.5" x14ac:dyDescent="0.2">
      <c r="A99" s="228" t="s">
        <v>118</v>
      </c>
      <c r="B99" s="228" t="s">
        <v>1917</v>
      </c>
      <c r="C99" s="228" t="s">
        <v>672</v>
      </c>
      <c r="D99" s="228" t="s">
        <v>687</v>
      </c>
      <c r="E99" s="228" t="s">
        <v>527</v>
      </c>
      <c r="F99" s="228" t="s">
        <v>573</v>
      </c>
      <c r="G99" s="228" t="s">
        <v>369</v>
      </c>
      <c r="H99" s="228" t="s">
        <v>421</v>
      </c>
      <c r="I99" s="228" t="s">
        <v>180</v>
      </c>
      <c r="J99" s="241">
        <v>1</v>
      </c>
      <c r="K99" s="228"/>
      <c r="L99" s="149">
        <v>2022</v>
      </c>
      <c r="M99" s="150">
        <v>9</v>
      </c>
      <c r="N99" s="151">
        <v>1</v>
      </c>
      <c r="O99" s="147">
        <f t="shared" si="7"/>
        <v>9</v>
      </c>
      <c r="P99" s="150">
        <v>7</v>
      </c>
      <c r="Q99" s="152">
        <f t="shared" si="8"/>
        <v>0.77777777777777779</v>
      </c>
      <c r="R99" s="153">
        <f t="shared" si="9"/>
        <v>0.77777777777777779</v>
      </c>
      <c r="S99" s="154">
        <f t="shared" si="10"/>
        <v>1</v>
      </c>
      <c r="T99" s="149" t="s">
        <v>2100</v>
      </c>
    </row>
    <row r="100" spans="1:20" ht="127.5" x14ac:dyDescent="0.2">
      <c r="A100" s="228" t="s">
        <v>118</v>
      </c>
      <c r="B100" s="228" t="s">
        <v>1917</v>
      </c>
      <c r="C100" s="228" t="s">
        <v>672</v>
      </c>
      <c r="D100" s="228" t="s">
        <v>687</v>
      </c>
      <c r="E100" s="228" t="s">
        <v>527</v>
      </c>
      <c r="F100" s="228" t="s">
        <v>574</v>
      </c>
      <c r="G100" s="228" t="s">
        <v>369</v>
      </c>
      <c r="H100" s="228" t="s">
        <v>421</v>
      </c>
      <c r="I100" s="228" t="s">
        <v>180</v>
      </c>
      <c r="J100" s="241">
        <v>1</v>
      </c>
      <c r="K100" s="228"/>
      <c r="L100" s="149">
        <v>2022</v>
      </c>
      <c r="M100" s="150">
        <v>9</v>
      </c>
      <c r="N100" s="151">
        <v>1</v>
      </c>
      <c r="O100" s="147">
        <f t="shared" si="7"/>
        <v>9</v>
      </c>
      <c r="P100" s="150">
        <v>7</v>
      </c>
      <c r="Q100" s="152">
        <f t="shared" si="8"/>
        <v>0.77777777777777779</v>
      </c>
      <c r="R100" s="153">
        <f t="shared" si="9"/>
        <v>0.77777777777777779</v>
      </c>
      <c r="S100" s="154">
        <f t="shared" si="10"/>
        <v>1</v>
      </c>
      <c r="T100" s="149" t="s">
        <v>2100</v>
      </c>
    </row>
    <row r="101" spans="1:20" ht="114.75" x14ac:dyDescent="0.2">
      <c r="A101" s="228" t="s">
        <v>118</v>
      </c>
      <c r="B101" s="228" t="s">
        <v>1917</v>
      </c>
      <c r="C101" s="228" t="s">
        <v>672</v>
      </c>
      <c r="D101" s="228" t="s">
        <v>687</v>
      </c>
      <c r="E101" s="228" t="s">
        <v>527</v>
      </c>
      <c r="F101" s="228" t="s">
        <v>575</v>
      </c>
      <c r="G101" s="228" t="s">
        <v>369</v>
      </c>
      <c r="H101" s="228" t="s">
        <v>423</v>
      </c>
      <c r="I101" s="228" t="s">
        <v>180</v>
      </c>
      <c r="J101" s="241">
        <v>0.25</v>
      </c>
      <c r="K101" s="228"/>
      <c r="L101" s="149">
        <v>2022</v>
      </c>
      <c r="M101" s="150">
        <v>9</v>
      </c>
      <c r="N101" s="151">
        <v>0.33</v>
      </c>
      <c r="O101" s="147">
        <f t="shared" si="7"/>
        <v>3</v>
      </c>
      <c r="P101" s="150">
        <v>4</v>
      </c>
      <c r="Q101" s="152">
        <f t="shared" si="8"/>
        <v>1.3333333333333333</v>
      </c>
      <c r="R101" s="153">
        <f t="shared" si="9"/>
        <v>0.44444444444444442</v>
      </c>
      <c r="S101" s="154">
        <f t="shared" si="10"/>
        <v>1.32</v>
      </c>
      <c r="T101" s="149" t="s">
        <v>2098</v>
      </c>
    </row>
    <row r="102" spans="1:20" ht="127.5" x14ac:dyDescent="0.2">
      <c r="A102" s="228" t="s">
        <v>118</v>
      </c>
      <c r="B102" s="228" t="s">
        <v>1917</v>
      </c>
      <c r="C102" s="228" t="s">
        <v>672</v>
      </c>
      <c r="D102" s="228" t="s">
        <v>687</v>
      </c>
      <c r="E102" s="228" t="s">
        <v>527</v>
      </c>
      <c r="F102" s="228" t="s">
        <v>541</v>
      </c>
      <c r="G102" s="228" t="s">
        <v>369</v>
      </c>
      <c r="H102" s="228" t="s">
        <v>421</v>
      </c>
      <c r="I102" s="228" t="s">
        <v>180</v>
      </c>
      <c r="J102" s="241">
        <v>1</v>
      </c>
      <c r="K102" s="228"/>
      <c r="L102" s="149">
        <v>2022</v>
      </c>
      <c r="M102" s="150">
        <v>9</v>
      </c>
      <c r="N102" s="151">
        <v>1</v>
      </c>
      <c r="O102" s="147">
        <f t="shared" si="7"/>
        <v>9</v>
      </c>
      <c r="P102" s="150">
        <v>7</v>
      </c>
      <c r="Q102" s="152">
        <f t="shared" si="8"/>
        <v>0.77777777777777779</v>
      </c>
      <c r="R102" s="153">
        <f t="shared" si="9"/>
        <v>0.77777777777777779</v>
      </c>
      <c r="S102" s="154">
        <f t="shared" si="10"/>
        <v>1</v>
      </c>
      <c r="T102" s="149" t="s">
        <v>2100</v>
      </c>
    </row>
    <row r="103" spans="1:20" ht="114.75" x14ac:dyDescent="0.2">
      <c r="A103" s="228" t="s">
        <v>118</v>
      </c>
      <c r="B103" s="228" t="s">
        <v>1917</v>
      </c>
      <c r="C103" s="228" t="s">
        <v>672</v>
      </c>
      <c r="D103" s="228" t="s">
        <v>687</v>
      </c>
      <c r="E103" s="228" t="s">
        <v>527</v>
      </c>
      <c r="F103" s="228" t="s">
        <v>542</v>
      </c>
      <c r="G103" s="228" t="s">
        <v>369</v>
      </c>
      <c r="H103" s="228" t="s">
        <v>423</v>
      </c>
      <c r="I103" s="228" t="s">
        <v>180</v>
      </c>
      <c r="J103" s="241">
        <v>0.25</v>
      </c>
      <c r="K103" s="228"/>
      <c r="L103" s="149">
        <v>2022</v>
      </c>
      <c r="M103" s="150">
        <v>9</v>
      </c>
      <c r="N103" s="151">
        <v>0.33</v>
      </c>
      <c r="O103" s="147">
        <f t="shared" si="7"/>
        <v>3</v>
      </c>
      <c r="P103" s="150">
        <v>4</v>
      </c>
      <c r="Q103" s="152">
        <f t="shared" si="8"/>
        <v>1.3333333333333333</v>
      </c>
      <c r="R103" s="153">
        <f t="shared" si="9"/>
        <v>0.44444444444444442</v>
      </c>
      <c r="S103" s="154">
        <f t="shared" si="10"/>
        <v>1.32</v>
      </c>
      <c r="T103" s="149" t="s">
        <v>2098</v>
      </c>
    </row>
    <row r="104" spans="1:20" ht="127.5" x14ac:dyDescent="0.2">
      <c r="A104" s="228" t="s">
        <v>118</v>
      </c>
      <c r="B104" s="228" t="s">
        <v>1917</v>
      </c>
      <c r="C104" s="228" t="s">
        <v>672</v>
      </c>
      <c r="D104" s="228" t="s">
        <v>687</v>
      </c>
      <c r="E104" s="228" t="s">
        <v>527</v>
      </c>
      <c r="F104" s="228" t="s">
        <v>576</v>
      </c>
      <c r="G104" s="228" t="s">
        <v>367</v>
      </c>
      <c r="H104" s="228" t="s">
        <v>425</v>
      </c>
      <c r="I104" s="228" t="s">
        <v>180</v>
      </c>
      <c r="J104" s="241">
        <v>0.33</v>
      </c>
      <c r="K104" s="228"/>
      <c r="L104" s="149">
        <v>2022</v>
      </c>
      <c r="M104" s="150">
        <v>9</v>
      </c>
      <c r="N104" s="151">
        <v>0.33</v>
      </c>
      <c r="O104" s="147">
        <f t="shared" si="7"/>
        <v>3</v>
      </c>
      <c r="P104" s="150">
        <v>0</v>
      </c>
      <c r="Q104" s="152">
        <f t="shared" si="8"/>
        <v>0</v>
      </c>
      <c r="R104" s="153">
        <f t="shared" si="9"/>
        <v>0</v>
      </c>
      <c r="S104" s="154">
        <f t="shared" si="10"/>
        <v>1</v>
      </c>
      <c r="T104" s="149" t="s">
        <v>2100</v>
      </c>
    </row>
    <row r="105" spans="1:20" ht="114.75" x14ac:dyDescent="0.2">
      <c r="A105" s="228" t="s">
        <v>118</v>
      </c>
      <c r="B105" s="228" t="s">
        <v>1917</v>
      </c>
      <c r="C105" s="228" t="s">
        <v>672</v>
      </c>
      <c r="D105" s="228" t="s">
        <v>687</v>
      </c>
      <c r="E105" s="228" t="s">
        <v>527</v>
      </c>
      <c r="F105" s="228" t="s">
        <v>576</v>
      </c>
      <c r="G105" s="228" t="s">
        <v>369</v>
      </c>
      <c r="H105" s="228" t="s">
        <v>423</v>
      </c>
      <c r="I105" s="228" t="s">
        <v>180</v>
      </c>
      <c r="J105" s="241">
        <v>0.25</v>
      </c>
      <c r="K105" s="228"/>
      <c r="L105" s="149">
        <v>2022</v>
      </c>
      <c r="M105" s="150">
        <v>9</v>
      </c>
      <c r="N105" s="151">
        <v>0.33</v>
      </c>
      <c r="O105" s="147">
        <f t="shared" si="7"/>
        <v>3</v>
      </c>
      <c r="P105" s="150">
        <v>4</v>
      </c>
      <c r="Q105" s="152">
        <f t="shared" si="8"/>
        <v>1.3333333333333333</v>
      </c>
      <c r="R105" s="153">
        <f t="shared" si="9"/>
        <v>0.44444444444444442</v>
      </c>
      <c r="S105" s="154">
        <f t="shared" si="10"/>
        <v>1.32</v>
      </c>
      <c r="T105" s="149" t="s">
        <v>2098</v>
      </c>
    </row>
    <row r="106" spans="1:20" ht="12.75" x14ac:dyDescent="0.2">
      <c r="A106" s="228" t="s">
        <v>118</v>
      </c>
      <c r="B106" s="228" t="s">
        <v>1917</v>
      </c>
      <c r="C106" s="228" t="s">
        <v>672</v>
      </c>
      <c r="D106" s="228" t="s">
        <v>687</v>
      </c>
      <c r="E106" s="228" t="s">
        <v>527</v>
      </c>
      <c r="F106" s="228" t="s">
        <v>545</v>
      </c>
      <c r="G106" s="228" t="s">
        <v>367</v>
      </c>
      <c r="H106" s="228" t="s">
        <v>425</v>
      </c>
      <c r="I106" s="228" t="s">
        <v>180</v>
      </c>
      <c r="J106" s="241">
        <v>0.33</v>
      </c>
      <c r="K106" s="228"/>
      <c r="L106" s="149">
        <v>2022</v>
      </c>
      <c r="M106" s="150">
        <v>9</v>
      </c>
      <c r="N106" s="151">
        <v>0.33</v>
      </c>
      <c r="O106" s="147">
        <f t="shared" si="7"/>
        <v>3</v>
      </c>
      <c r="P106" s="150">
        <v>3</v>
      </c>
      <c r="Q106" s="152">
        <f t="shared" si="8"/>
        <v>1</v>
      </c>
      <c r="R106" s="153">
        <f t="shared" si="9"/>
        <v>0.33333333333333331</v>
      </c>
      <c r="S106" s="154">
        <f t="shared" si="10"/>
        <v>1</v>
      </c>
      <c r="T106" s="149"/>
    </row>
    <row r="107" spans="1:20" ht="127.5" x14ac:dyDescent="0.2">
      <c r="A107" s="228" t="s">
        <v>118</v>
      </c>
      <c r="B107" s="228" t="s">
        <v>1917</v>
      </c>
      <c r="C107" s="228" t="s">
        <v>672</v>
      </c>
      <c r="D107" s="228" t="s">
        <v>687</v>
      </c>
      <c r="E107" s="228" t="s">
        <v>527</v>
      </c>
      <c r="F107" s="228" t="s">
        <v>545</v>
      </c>
      <c r="G107" s="228" t="s">
        <v>369</v>
      </c>
      <c r="H107" s="228" t="s">
        <v>421</v>
      </c>
      <c r="I107" s="228" t="s">
        <v>180</v>
      </c>
      <c r="J107" s="241">
        <v>1</v>
      </c>
      <c r="K107" s="228" t="s">
        <v>1918</v>
      </c>
      <c r="L107" s="149">
        <v>2022</v>
      </c>
      <c r="M107" s="150">
        <v>9</v>
      </c>
      <c r="N107" s="151">
        <v>1</v>
      </c>
      <c r="O107" s="147">
        <f t="shared" si="7"/>
        <v>9</v>
      </c>
      <c r="P107" s="150">
        <v>7</v>
      </c>
      <c r="Q107" s="152">
        <f t="shared" si="8"/>
        <v>0.77777777777777779</v>
      </c>
      <c r="R107" s="153">
        <f t="shared" si="9"/>
        <v>0.77777777777777779</v>
      </c>
      <c r="S107" s="154">
        <f t="shared" si="10"/>
        <v>1</v>
      </c>
      <c r="T107" s="149" t="s">
        <v>2100</v>
      </c>
    </row>
    <row r="108" spans="1:20" ht="12.75" x14ac:dyDescent="0.2">
      <c r="A108" s="228" t="s">
        <v>118</v>
      </c>
      <c r="B108" s="228" t="s">
        <v>1917</v>
      </c>
      <c r="C108" s="228" t="s">
        <v>672</v>
      </c>
      <c r="D108" s="228" t="s">
        <v>687</v>
      </c>
      <c r="E108" s="228" t="s">
        <v>527</v>
      </c>
      <c r="F108" s="228" t="s">
        <v>546</v>
      </c>
      <c r="G108" s="228" t="s">
        <v>367</v>
      </c>
      <c r="H108" s="228" t="s">
        <v>425</v>
      </c>
      <c r="I108" s="228" t="s">
        <v>180</v>
      </c>
      <c r="J108" s="241">
        <v>0.33</v>
      </c>
      <c r="K108" s="228"/>
      <c r="L108" s="149">
        <v>2022</v>
      </c>
      <c r="M108" s="150">
        <v>9</v>
      </c>
      <c r="N108" s="151">
        <v>0.33</v>
      </c>
      <c r="O108" s="147">
        <f t="shared" si="7"/>
        <v>3</v>
      </c>
      <c r="P108" s="150">
        <v>3</v>
      </c>
      <c r="Q108" s="152">
        <f t="shared" si="8"/>
        <v>1</v>
      </c>
      <c r="R108" s="153">
        <f t="shared" si="9"/>
        <v>0.33333333333333331</v>
      </c>
      <c r="S108" s="154">
        <f t="shared" si="10"/>
        <v>1</v>
      </c>
      <c r="T108" s="149"/>
    </row>
    <row r="109" spans="1:20" ht="114.75" x14ac:dyDescent="0.2">
      <c r="A109" s="228" t="s">
        <v>118</v>
      </c>
      <c r="B109" s="228" t="s">
        <v>1917</v>
      </c>
      <c r="C109" s="228" t="s">
        <v>672</v>
      </c>
      <c r="D109" s="228" t="s">
        <v>687</v>
      </c>
      <c r="E109" s="228" t="s">
        <v>527</v>
      </c>
      <c r="F109" s="228" t="s">
        <v>546</v>
      </c>
      <c r="G109" s="228" t="s">
        <v>369</v>
      </c>
      <c r="H109" s="228" t="s">
        <v>423</v>
      </c>
      <c r="I109" s="228" t="s">
        <v>180</v>
      </c>
      <c r="J109" s="241">
        <v>0.25</v>
      </c>
      <c r="K109" s="228"/>
      <c r="L109" s="149">
        <v>2022</v>
      </c>
      <c r="M109" s="150">
        <v>9</v>
      </c>
      <c r="N109" s="151">
        <v>0.33</v>
      </c>
      <c r="O109" s="147">
        <f t="shared" si="7"/>
        <v>3</v>
      </c>
      <c r="P109" s="150">
        <v>4</v>
      </c>
      <c r="Q109" s="152">
        <f t="shared" si="8"/>
        <v>1.3333333333333333</v>
      </c>
      <c r="R109" s="153">
        <f t="shared" si="9"/>
        <v>0.44444444444444442</v>
      </c>
      <c r="S109" s="154">
        <f t="shared" si="10"/>
        <v>1.32</v>
      </c>
      <c r="T109" s="149" t="s">
        <v>2098</v>
      </c>
    </row>
    <row r="110" spans="1:20" ht="127.5" x14ac:dyDescent="0.2">
      <c r="A110" s="228" t="s">
        <v>118</v>
      </c>
      <c r="B110" s="228" t="s">
        <v>1917</v>
      </c>
      <c r="C110" s="228" t="s">
        <v>672</v>
      </c>
      <c r="D110" s="228" t="s">
        <v>687</v>
      </c>
      <c r="E110" s="228" t="s">
        <v>527</v>
      </c>
      <c r="F110" s="228" t="s">
        <v>577</v>
      </c>
      <c r="G110" s="228" t="s">
        <v>369</v>
      </c>
      <c r="H110" s="228" t="s">
        <v>421</v>
      </c>
      <c r="I110" s="228" t="s">
        <v>180</v>
      </c>
      <c r="J110" s="241">
        <v>1</v>
      </c>
      <c r="K110" s="228"/>
      <c r="L110" s="149">
        <v>2022</v>
      </c>
      <c r="M110" s="150">
        <v>9</v>
      </c>
      <c r="N110" s="151">
        <v>1</v>
      </c>
      <c r="O110" s="147">
        <f t="shared" si="7"/>
        <v>9</v>
      </c>
      <c r="P110" s="150">
        <v>7</v>
      </c>
      <c r="Q110" s="152">
        <f t="shared" si="8"/>
        <v>0.77777777777777779</v>
      </c>
      <c r="R110" s="153">
        <f t="shared" si="9"/>
        <v>0.77777777777777779</v>
      </c>
      <c r="S110" s="154">
        <f t="shared" si="10"/>
        <v>1</v>
      </c>
      <c r="T110" s="149" t="s">
        <v>2100</v>
      </c>
    </row>
    <row r="111" spans="1:20" ht="127.5" x14ac:dyDescent="0.2">
      <c r="A111" s="228" t="s">
        <v>118</v>
      </c>
      <c r="B111" s="228" t="s">
        <v>1917</v>
      </c>
      <c r="C111" s="228" t="s">
        <v>672</v>
      </c>
      <c r="D111" s="228" t="s">
        <v>687</v>
      </c>
      <c r="E111" s="228" t="s">
        <v>527</v>
      </c>
      <c r="F111" s="228" t="s">
        <v>578</v>
      </c>
      <c r="G111" s="228" t="s">
        <v>369</v>
      </c>
      <c r="H111" s="228" t="s">
        <v>421</v>
      </c>
      <c r="I111" s="228" t="s">
        <v>180</v>
      </c>
      <c r="J111" s="241">
        <v>1</v>
      </c>
      <c r="K111" s="228"/>
      <c r="L111" s="149">
        <v>2022</v>
      </c>
      <c r="M111" s="150">
        <v>9</v>
      </c>
      <c r="N111" s="151">
        <v>1</v>
      </c>
      <c r="O111" s="147">
        <f t="shared" si="7"/>
        <v>9</v>
      </c>
      <c r="P111" s="150">
        <v>7</v>
      </c>
      <c r="Q111" s="152">
        <f t="shared" si="8"/>
        <v>0.77777777777777779</v>
      </c>
      <c r="R111" s="153">
        <f t="shared" si="9"/>
        <v>0.77777777777777779</v>
      </c>
      <c r="S111" s="154">
        <f t="shared" si="10"/>
        <v>1</v>
      </c>
      <c r="T111" s="149" t="s">
        <v>2100</v>
      </c>
    </row>
    <row r="112" spans="1:20" ht="127.5" x14ac:dyDescent="0.2">
      <c r="A112" s="228" t="s">
        <v>118</v>
      </c>
      <c r="B112" s="228" t="s">
        <v>1917</v>
      </c>
      <c r="C112" s="228" t="s">
        <v>672</v>
      </c>
      <c r="D112" s="228" t="s">
        <v>687</v>
      </c>
      <c r="E112" s="228" t="s">
        <v>527</v>
      </c>
      <c r="F112" s="228" t="s">
        <v>547</v>
      </c>
      <c r="G112" s="228" t="s">
        <v>367</v>
      </c>
      <c r="H112" s="228" t="s">
        <v>425</v>
      </c>
      <c r="I112" s="228" t="s">
        <v>180</v>
      </c>
      <c r="J112" s="241">
        <v>0.33</v>
      </c>
      <c r="K112" s="228"/>
      <c r="L112" s="149">
        <v>2022</v>
      </c>
      <c r="M112" s="150">
        <v>9</v>
      </c>
      <c r="N112" s="151">
        <v>0.33</v>
      </c>
      <c r="O112" s="147">
        <f t="shared" si="7"/>
        <v>3</v>
      </c>
      <c r="P112" s="150">
        <v>0</v>
      </c>
      <c r="Q112" s="152">
        <f t="shared" si="8"/>
        <v>0</v>
      </c>
      <c r="R112" s="153">
        <f t="shared" si="9"/>
        <v>0</v>
      </c>
      <c r="S112" s="154">
        <f t="shared" si="10"/>
        <v>1</v>
      </c>
      <c r="T112" s="149" t="s">
        <v>2100</v>
      </c>
    </row>
    <row r="113" spans="1:20" ht="114.75" x14ac:dyDescent="0.2">
      <c r="A113" s="228" t="s">
        <v>118</v>
      </c>
      <c r="B113" s="228" t="s">
        <v>1917</v>
      </c>
      <c r="C113" s="228" t="s">
        <v>672</v>
      </c>
      <c r="D113" s="228" t="s">
        <v>687</v>
      </c>
      <c r="E113" s="228" t="s">
        <v>527</v>
      </c>
      <c r="F113" s="228" t="s">
        <v>547</v>
      </c>
      <c r="G113" s="228" t="s">
        <v>369</v>
      </c>
      <c r="H113" s="228" t="s">
        <v>423</v>
      </c>
      <c r="I113" s="228" t="s">
        <v>180</v>
      </c>
      <c r="J113" s="241">
        <v>0.25</v>
      </c>
      <c r="K113" s="228" t="s">
        <v>1918</v>
      </c>
      <c r="L113" s="149">
        <v>2022</v>
      </c>
      <c r="M113" s="150">
        <v>9</v>
      </c>
      <c r="N113" s="151">
        <v>0.33</v>
      </c>
      <c r="O113" s="147">
        <f t="shared" si="7"/>
        <v>3</v>
      </c>
      <c r="P113" s="150">
        <v>4</v>
      </c>
      <c r="Q113" s="152">
        <f t="shared" si="8"/>
        <v>1.3333333333333333</v>
      </c>
      <c r="R113" s="153">
        <f t="shared" si="9"/>
        <v>0.44444444444444442</v>
      </c>
      <c r="S113" s="154">
        <f t="shared" si="10"/>
        <v>1.32</v>
      </c>
      <c r="T113" s="149" t="s">
        <v>2098</v>
      </c>
    </row>
    <row r="114" spans="1:20" ht="127.5" x14ac:dyDescent="0.2">
      <c r="A114" s="228" t="s">
        <v>118</v>
      </c>
      <c r="B114" s="228" t="s">
        <v>1917</v>
      </c>
      <c r="C114" s="228" t="s">
        <v>672</v>
      </c>
      <c r="D114" s="228" t="s">
        <v>687</v>
      </c>
      <c r="E114" s="228" t="s">
        <v>527</v>
      </c>
      <c r="F114" s="228" t="s">
        <v>548</v>
      </c>
      <c r="G114" s="228" t="s">
        <v>369</v>
      </c>
      <c r="H114" s="228" t="s">
        <v>421</v>
      </c>
      <c r="I114" s="228" t="s">
        <v>180</v>
      </c>
      <c r="J114" s="241">
        <v>1</v>
      </c>
      <c r="K114" s="228"/>
      <c r="L114" s="149">
        <v>2022</v>
      </c>
      <c r="M114" s="150">
        <v>9</v>
      </c>
      <c r="N114" s="151">
        <v>1</v>
      </c>
      <c r="O114" s="147">
        <f t="shared" si="7"/>
        <v>9</v>
      </c>
      <c r="P114" s="150">
        <v>7</v>
      </c>
      <c r="Q114" s="152">
        <f t="shared" si="8"/>
        <v>0.77777777777777779</v>
      </c>
      <c r="R114" s="153">
        <f t="shared" si="9"/>
        <v>0.77777777777777779</v>
      </c>
      <c r="S114" s="154">
        <f t="shared" si="10"/>
        <v>1</v>
      </c>
      <c r="T114" s="149" t="s">
        <v>2100</v>
      </c>
    </row>
    <row r="115" spans="1:20" ht="12.75" x14ac:dyDescent="0.2">
      <c r="A115" s="228" t="s">
        <v>118</v>
      </c>
      <c r="B115" s="228" t="s">
        <v>1917</v>
      </c>
      <c r="C115" s="228" t="s">
        <v>672</v>
      </c>
      <c r="D115" s="228" t="s">
        <v>687</v>
      </c>
      <c r="E115" s="228" t="s">
        <v>527</v>
      </c>
      <c r="F115" s="228" t="s">
        <v>581</v>
      </c>
      <c r="G115" s="228" t="s">
        <v>367</v>
      </c>
      <c r="H115" s="228" t="s">
        <v>425</v>
      </c>
      <c r="I115" s="228" t="s">
        <v>180</v>
      </c>
      <c r="J115" s="241">
        <v>0.33</v>
      </c>
      <c r="K115" s="228"/>
      <c r="L115" s="149">
        <v>2022</v>
      </c>
      <c r="M115" s="150">
        <v>9</v>
      </c>
      <c r="N115" s="151">
        <v>0.33</v>
      </c>
      <c r="O115" s="147">
        <f t="shared" si="7"/>
        <v>3</v>
      </c>
      <c r="P115" s="150">
        <v>3</v>
      </c>
      <c r="Q115" s="152">
        <f t="shared" si="8"/>
        <v>1</v>
      </c>
      <c r="R115" s="153">
        <f t="shared" si="9"/>
        <v>0.33333333333333331</v>
      </c>
      <c r="S115" s="154">
        <f t="shared" si="10"/>
        <v>1</v>
      </c>
      <c r="T115" s="149"/>
    </row>
    <row r="116" spans="1:20" ht="114.75" x14ac:dyDescent="0.2">
      <c r="A116" s="228" t="s">
        <v>118</v>
      </c>
      <c r="B116" s="228" t="s">
        <v>1917</v>
      </c>
      <c r="C116" s="228" t="s">
        <v>672</v>
      </c>
      <c r="D116" s="228" t="s">
        <v>687</v>
      </c>
      <c r="E116" s="228" t="s">
        <v>527</v>
      </c>
      <c r="F116" s="228" t="s">
        <v>554</v>
      </c>
      <c r="G116" s="228" t="s">
        <v>369</v>
      </c>
      <c r="H116" s="228" t="s">
        <v>423</v>
      </c>
      <c r="I116" s="228" t="s">
        <v>180</v>
      </c>
      <c r="J116" s="241">
        <v>0.25</v>
      </c>
      <c r="K116" s="228"/>
      <c r="L116" s="149">
        <v>2022</v>
      </c>
      <c r="M116" s="150">
        <v>9</v>
      </c>
      <c r="N116" s="151">
        <v>0.33</v>
      </c>
      <c r="O116" s="147">
        <f t="shared" si="7"/>
        <v>3</v>
      </c>
      <c r="P116" s="150">
        <v>4</v>
      </c>
      <c r="Q116" s="152">
        <f t="shared" si="8"/>
        <v>1.3333333333333333</v>
      </c>
      <c r="R116" s="153">
        <f t="shared" si="9"/>
        <v>0.44444444444444442</v>
      </c>
      <c r="S116" s="154">
        <f t="shared" si="10"/>
        <v>1.32</v>
      </c>
      <c r="T116" s="149" t="s">
        <v>2098</v>
      </c>
    </row>
    <row r="117" spans="1:20" ht="25.5" x14ac:dyDescent="0.2">
      <c r="A117" s="228" t="s">
        <v>118</v>
      </c>
      <c r="B117" s="228" t="s">
        <v>1917</v>
      </c>
      <c r="C117" s="228" t="s">
        <v>672</v>
      </c>
      <c r="D117" s="228" t="s">
        <v>687</v>
      </c>
      <c r="E117" s="228" t="s">
        <v>527</v>
      </c>
      <c r="F117" s="228" t="s">
        <v>557</v>
      </c>
      <c r="G117" s="228" t="s">
        <v>367</v>
      </c>
      <c r="H117" s="228" t="s">
        <v>425</v>
      </c>
      <c r="I117" s="228" t="s">
        <v>180</v>
      </c>
      <c r="J117" s="241">
        <v>0.33</v>
      </c>
      <c r="K117" s="228"/>
      <c r="L117" s="149">
        <v>2022</v>
      </c>
      <c r="M117" s="150">
        <v>9</v>
      </c>
      <c r="N117" s="151">
        <v>0.33</v>
      </c>
      <c r="O117" s="147">
        <f t="shared" si="7"/>
        <v>3</v>
      </c>
      <c r="P117" s="150">
        <v>3</v>
      </c>
      <c r="Q117" s="152">
        <f t="shared" si="8"/>
        <v>1</v>
      </c>
      <c r="R117" s="153">
        <f t="shared" si="9"/>
        <v>0.33333333333333331</v>
      </c>
      <c r="S117" s="154">
        <f t="shared" si="10"/>
        <v>1</v>
      </c>
      <c r="T117" s="149"/>
    </row>
    <row r="118" spans="1:20" ht="114.75" x14ac:dyDescent="0.2">
      <c r="A118" s="228" t="s">
        <v>118</v>
      </c>
      <c r="B118" s="228" t="s">
        <v>1917</v>
      </c>
      <c r="C118" s="228" t="s">
        <v>672</v>
      </c>
      <c r="D118" s="228" t="s">
        <v>687</v>
      </c>
      <c r="E118" s="228" t="s">
        <v>527</v>
      </c>
      <c r="F118" s="228" t="s">
        <v>557</v>
      </c>
      <c r="G118" s="228" t="s">
        <v>369</v>
      </c>
      <c r="H118" s="228" t="s">
        <v>423</v>
      </c>
      <c r="I118" s="228" t="s">
        <v>180</v>
      </c>
      <c r="J118" s="241">
        <v>0.25</v>
      </c>
      <c r="K118" s="228"/>
      <c r="L118" s="149">
        <v>2022</v>
      </c>
      <c r="M118" s="150">
        <v>9</v>
      </c>
      <c r="N118" s="151">
        <v>0.33</v>
      </c>
      <c r="O118" s="147">
        <f t="shared" si="7"/>
        <v>3</v>
      </c>
      <c r="P118" s="150">
        <v>4</v>
      </c>
      <c r="Q118" s="152">
        <f t="shared" si="8"/>
        <v>1.3333333333333333</v>
      </c>
      <c r="R118" s="153">
        <f t="shared" si="9"/>
        <v>0.44444444444444442</v>
      </c>
      <c r="S118" s="154">
        <f t="shared" si="10"/>
        <v>1.32</v>
      </c>
      <c r="T118" s="149" t="s">
        <v>2098</v>
      </c>
    </row>
    <row r="119" spans="1:20" ht="127.5" x14ac:dyDescent="0.2">
      <c r="A119" s="228" t="s">
        <v>118</v>
      </c>
      <c r="B119" s="228" t="s">
        <v>1917</v>
      </c>
      <c r="C119" s="228" t="s">
        <v>672</v>
      </c>
      <c r="D119" s="228" t="s">
        <v>687</v>
      </c>
      <c r="E119" s="228" t="s">
        <v>527</v>
      </c>
      <c r="F119" s="228" t="s">
        <v>582</v>
      </c>
      <c r="G119" s="228" t="s">
        <v>369</v>
      </c>
      <c r="H119" s="228" t="s">
        <v>421</v>
      </c>
      <c r="I119" s="228" t="s">
        <v>180</v>
      </c>
      <c r="J119" s="241">
        <v>1</v>
      </c>
      <c r="K119" s="228"/>
      <c r="L119" s="149">
        <v>2022</v>
      </c>
      <c r="M119" s="150">
        <v>9</v>
      </c>
      <c r="N119" s="151">
        <v>1</v>
      </c>
      <c r="O119" s="147">
        <f t="shared" si="7"/>
        <v>9</v>
      </c>
      <c r="P119" s="150">
        <v>7</v>
      </c>
      <c r="Q119" s="152">
        <f t="shared" si="8"/>
        <v>0.77777777777777779</v>
      </c>
      <c r="R119" s="153">
        <f t="shared" si="9"/>
        <v>0.77777777777777779</v>
      </c>
      <c r="S119" s="154">
        <f t="shared" si="10"/>
        <v>1</v>
      </c>
      <c r="T119" s="149" t="s">
        <v>2100</v>
      </c>
    </row>
    <row r="120" spans="1:20" ht="114.75" x14ac:dyDescent="0.2">
      <c r="A120" s="228" t="s">
        <v>118</v>
      </c>
      <c r="B120" s="228" t="s">
        <v>1917</v>
      </c>
      <c r="C120" s="228" t="s">
        <v>672</v>
      </c>
      <c r="D120" s="228" t="s">
        <v>687</v>
      </c>
      <c r="E120" s="228" t="s">
        <v>560</v>
      </c>
      <c r="F120" s="228" t="s">
        <v>559</v>
      </c>
      <c r="G120" s="228" t="s">
        <v>369</v>
      </c>
      <c r="H120" s="228" t="s">
        <v>423</v>
      </c>
      <c r="I120" s="228" t="s">
        <v>180</v>
      </c>
      <c r="J120" s="241">
        <v>0.25</v>
      </c>
      <c r="K120" s="228"/>
      <c r="L120" s="149">
        <v>2022</v>
      </c>
      <c r="M120" s="150">
        <v>9</v>
      </c>
      <c r="N120" s="151">
        <v>0.33</v>
      </c>
      <c r="O120" s="147">
        <f t="shared" si="7"/>
        <v>3</v>
      </c>
      <c r="P120" s="150">
        <v>4</v>
      </c>
      <c r="Q120" s="152">
        <f t="shared" si="8"/>
        <v>1.3333333333333333</v>
      </c>
      <c r="R120" s="153">
        <f t="shared" si="9"/>
        <v>0.44444444444444442</v>
      </c>
      <c r="S120" s="154">
        <f t="shared" si="10"/>
        <v>1.32</v>
      </c>
      <c r="T120" s="149" t="s">
        <v>2098</v>
      </c>
    </row>
    <row r="121" spans="1:20" ht="127.5" x14ac:dyDescent="0.2">
      <c r="A121" s="228" t="s">
        <v>118</v>
      </c>
      <c r="B121" s="228" t="s">
        <v>1917</v>
      </c>
      <c r="C121" s="228" t="s">
        <v>672</v>
      </c>
      <c r="D121" s="228" t="s">
        <v>687</v>
      </c>
      <c r="E121" s="228" t="s">
        <v>560</v>
      </c>
      <c r="F121" s="228" t="s">
        <v>561</v>
      </c>
      <c r="G121" s="228" t="s">
        <v>369</v>
      </c>
      <c r="H121" s="228" t="s">
        <v>421</v>
      </c>
      <c r="I121" s="228" t="s">
        <v>180</v>
      </c>
      <c r="J121" s="241">
        <v>1</v>
      </c>
      <c r="K121" s="228"/>
      <c r="L121" s="149">
        <v>2022</v>
      </c>
      <c r="M121" s="150">
        <v>9</v>
      </c>
      <c r="N121" s="151">
        <v>1</v>
      </c>
      <c r="O121" s="147">
        <f t="shared" si="7"/>
        <v>9</v>
      </c>
      <c r="P121" s="150">
        <v>7</v>
      </c>
      <c r="Q121" s="152">
        <f t="shared" si="8"/>
        <v>0.77777777777777779</v>
      </c>
      <c r="R121" s="153">
        <f t="shared" si="9"/>
        <v>0.77777777777777779</v>
      </c>
      <c r="S121" s="154">
        <f t="shared" si="10"/>
        <v>1</v>
      </c>
      <c r="T121" s="149" t="s">
        <v>2100</v>
      </c>
    </row>
    <row r="122" spans="1:20" ht="127.5" x14ac:dyDescent="0.2">
      <c r="A122" s="228" t="s">
        <v>118</v>
      </c>
      <c r="B122" s="228" t="s">
        <v>1917</v>
      </c>
      <c r="C122" s="228" t="s">
        <v>672</v>
      </c>
      <c r="D122" s="228" t="s">
        <v>687</v>
      </c>
      <c r="E122" s="228" t="s">
        <v>560</v>
      </c>
      <c r="F122" s="228" t="s">
        <v>562</v>
      </c>
      <c r="G122" s="228" t="s">
        <v>369</v>
      </c>
      <c r="H122" s="228" t="s">
        <v>421</v>
      </c>
      <c r="I122" s="228" t="s">
        <v>180</v>
      </c>
      <c r="J122" s="241">
        <v>1</v>
      </c>
      <c r="K122" s="228"/>
      <c r="L122" s="149">
        <v>2022</v>
      </c>
      <c r="M122" s="150">
        <v>9</v>
      </c>
      <c r="N122" s="151">
        <v>1</v>
      </c>
      <c r="O122" s="147">
        <f t="shared" si="7"/>
        <v>9</v>
      </c>
      <c r="P122" s="150">
        <v>7</v>
      </c>
      <c r="Q122" s="152">
        <f t="shared" si="8"/>
        <v>0.77777777777777779</v>
      </c>
      <c r="R122" s="153">
        <f t="shared" si="9"/>
        <v>0.77777777777777779</v>
      </c>
      <c r="S122" s="154">
        <f t="shared" si="10"/>
        <v>1</v>
      </c>
      <c r="T122" s="149" t="s">
        <v>2100</v>
      </c>
    </row>
    <row r="123" spans="1:20" ht="114.75" x14ac:dyDescent="0.2">
      <c r="A123" s="228" t="s">
        <v>118</v>
      </c>
      <c r="B123" s="228" t="s">
        <v>1917</v>
      </c>
      <c r="C123" s="228" t="s">
        <v>672</v>
      </c>
      <c r="D123" s="228" t="s">
        <v>687</v>
      </c>
      <c r="E123" s="228" t="s">
        <v>560</v>
      </c>
      <c r="F123" s="228" t="s">
        <v>563</v>
      </c>
      <c r="G123" s="228" t="s">
        <v>369</v>
      </c>
      <c r="H123" s="228" t="s">
        <v>423</v>
      </c>
      <c r="I123" s="228" t="s">
        <v>180</v>
      </c>
      <c r="J123" s="241">
        <v>0.25</v>
      </c>
      <c r="K123" s="228"/>
      <c r="L123" s="149">
        <v>2022</v>
      </c>
      <c r="M123" s="150">
        <v>9</v>
      </c>
      <c r="N123" s="151">
        <v>0.33</v>
      </c>
      <c r="O123" s="147">
        <f t="shared" si="7"/>
        <v>3</v>
      </c>
      <c r="P123" s="150">
        <v>4</v>
      </c>
      <c r="Q123" s="152">
        <f t="shared" si="8"/>
        <v>1.3333333333333333</v>
      </c>
      <c r="R123" s="153">
        <f t="shared" si="9"/>
        <v>0.44444444444444442</v>
      </c>
      <c r="S123" s="154">
        <f t="shared" si="10"/>
        <v>1.32</v>
      </c>
      <c r="T123" s="149" t="s">
        <v>2098</v>
      </c>
    </row>
    <row r="124" spans="1:20" ht="114.75" x14ac:dyDescent="0.2">
      <c r="A124" s="228" t="s">
        <v>118</v>
      </c>
      <c r="B124" s="228" t="s">
        <v>1917</v>
      </c>
      <c r="C124" s="228" t="s">
        <v>672</v>
      </c>
      <c r="D124" s="228" t="s">
        <v>687</v>
      </c>
      <c r="E124" s="228" t="s">
        <v>560</v>
      </c>
      <c r="F124" s="228" t="s">
        <v>564</v>
      </c>
      <c r="G124" s="228" t="s">
        <v>369</v>
      </c>
      <c r="H124" s="228" t="s">
        <v>423</v>
      </c>
      <c r="I124" s="228" t="s">
        <v>180</v>
      </c>
      <c r="J124" s="241">
        <v>0.25</v>
      </c>
      <c r="K124" s="228"/>
      <c r="L124" s="149">
        <v>2022</v>
      </c>
      <c r="M124" s="150">
        <v>9</v>
      </c>
      <c r="N124" s="151">
        <v>0.33</v>
      </c>
      <c r="O124" s="147">
        <f t="shared" si="7"/>
        <v>3</v>
      </c>
      <c r="P124" s="150">
        <v>4</v>
      </c>
      <c r="Q124" s="152">
        <f t="shared" si="8"/>
        <v>1.3333333333333333</v>
      </c>
      <c r="R124" s="153">
        <f t="shared" si="9"/>
        <v>0.44444444444444442</v>
      </c>
      <c r="S124" s="154">
        <f t="shared" si="10"/>
        <v>1.32</v>
      </c>
      <c r="T124" s="149" t="s">
        <v>2098</v>
      </c>
    </row>
    <row r="125" spans="1:20" ht="127.5" x14ac:dyDescent="0.2">
      <c r="A125" s="228" t="s">
        <v>118</v>
      </c>
      <c r="B125" s="228" t="s">
        <v>1917</v>
      </c>
      <c r="C125" s="228" t="s">
        <v>672</v>
      </c>
      <c r="D125" s="228" t="s">
        <v>687</v>
      </c>
      <c r="E125" s="228" t="s">
        <v>560</v>
      </c>
      <c r="F125" s="228" t="s">
        <v>565</v>
      </c>
      <c r="G125" s="228" t="s">
        <v>369</v>
      </c>
      <c r="H125" s="228" t="s">
        <v>421</v>
      </c>
      <c r="I125" s="228" t="s">
        <v>180</v>
      </c>
      <c r="J125" s="241">
        <v>1</v>
      </c>
      <c r="K125" s="228"/>
      <c r="L125" s="149">
        <v>2022</v>
      </c>
      <c r="M125" s="150">
        <v>9</v>
      </c>
      <c r="N125" s="151">
        <v>1</v>
      </c>
      <c r="O125" s="147">
        <f t="shared" si="7"/>
        <v>9</v>
      </c>
      <c r="P125" s="150">
        <v>7</v>
      </c>
      <c r="Q125" s="152">
        <f t="shared" si="8"/>
        <v>0.77777777777777779</v>
      </c>
      <c r="R125" s="153">
        <f t="shared" si="9"/>
        <v>0.77777777777777779</v>
      </c>
      <c r="S125" s="154">
        <f t="shared" si="10"/>
        <v>1</v>
      </c>
      <c r="T125" s="149" t="s">
        <v>2100</v>
      </c>
    </row>
    <row r="126" spans="1:20" ht="114.75" x14ac:dyDescent="0.2">
      <c r="A126" s="228" t="s">
        <v>118</v>
      </c>
      <c r="B126" s="228" t="s">
        <v>1917</v>
      </c>
      <c r="C126" s="228" t="s">
        <v>672</v>
      </c>
      <c r="D126" s="228" t="s">
        <v>687</v>
      </c>
      <c r="E126" s="228" t="s">
        <v>560</v>
      </c>
      <c r="F126" s="228" t="s">
        <v>566</v>
      </c>
      <c r="G126" s="228" t="s">
        <v>369</v>
      </c>
      <c r="H126" s="228" t="s">
        <v>423</v>
      </c>
      <c r="I126" s="228" t="s">
        <v>180</v>
      </c>
      <c r="J126" s="241">
        <v>0.25</v>
      </c>
      <c r="K126" s="228"/>
      <c r="L126" s="149">
        <v>2022</v>
      </c>
      <c r="M126" s="150">
        <v>9</v>
      </c>
      <c r="N126" s="151">
        <v>0.33</v>
      </c>
      <c r="O126" s="147">
        <f t="shared" si="7"/>
        <v>3</v>
      </c>
      <c r="P126" s="150">
        <v>4</v>
      </c>
      <c r="Q126" s="152">
        <f t="shared" si="8"/>
        <v>1.3333333333333333</v>
      </c>
      <c r="R126" s="153">
        <f t="shared" si="9"/>
        <v>0.44444444444444442</v>
      </c>
      <c r="S126" s="154">
        <f t="shared" si="10"/>
        <v>1.32</v>
      </c>
      <c r="T126" s="149" t="s">
        <v>2098</v>
      </c>
    </row>
    <row r="127" spans="1:20" ht="25.5" x14ac:dyDescent="0.2">
      <c r="A127" s="228" t="s">
        <v>118</v>
      </c>
      <c r="B127" s="228" t="s">
        <v>1917</v>
      </c>
      <c r="C127" s="228" t="s">
        <v>682</v>
      </c>
      <c r="D127" s="228" t="s">
        <v>695</v>
      </c>
      <c r="E127" s="228" t="s">
        <v>527</v>
      </c>
      <c r="F127" s="228" t="s">
        <v>526</v>
      </c>
      <c r="G127" s="228" t="s">
        <v>367</v>
      </c>
      <c r="H127" s="228" t="s">
        <v>425</v>
      </c>
      <c r="I127" s="228" t="s">
        <v>180</v>
      </c>
      <c r="J127" s="241">
        <v>0.33</v>
      </c>
      <c r="K127" s="228"/>
      <c r="L127" s="149">
        <v>2022</v>
      </c>
      <c r="M127" s="150">
        <v>53</v>
      </c>
      <c r="N127" s="151">
        <v>0.33</v>
      </c>
      <c r="O127" s="147">
        <f t="shared" si="7"/>
        <v>18</v>
      </c>
      <c r="P127" s="150">
        <v>18</v>
      </c>
      <c r="Q127" s="152">
        <f t="shared" si="8"/>
        <v>1</v>
      </c>
      <c r="R127" s="153">
        <f t="shared" si="9"/>
        <v>0.33962264150943394</v>
      </c>
      <c r="S127" s="154">
        <f t="shared" si="10"/>
        <v>1</v>
      </c>
      <c r="T127" s="149"/>
    </row>
    <row r="128" spans="1:20" ht="114.75" x14ac:dyDescent="0.2">
      <c r="A128" s="228" t="s">
        <v>118</v>
      </c>
      <c r="B128" s="228" t="s">
        <v>1917</v>
      </c>
      <c r="C128" s="228" t="s">
        <v>682</v>
      </c>
      <c r="D128" s="228" t="s">
        <v>695</v>
      </c>
      <c r="E128" s="228" t="s">
        <v>527</v>
      </c>
      <c r="F128" s="228" t="s">
        <v>526</v>
      </c>
      <c r="G128" s="228" t="s">
        <v>369</v>
      </c>
      <c r="H128" s="228" t="s">
        <v>423</v>
      </c>
      <c r="I128" s="228" t="s">
        <v>180</v>
      </c>
      <c r="J128" s="241">
        <v>0.25</v>
      </c>
      <c r="K128" s="228"/>
      <c r="L128" s="149">
        <v>2022</v>
      </c>
      <c r="M128" s="150">
        <v>53</v>
      </c>
      <c r="N128" s="151">
        <v>0.33</v>
      </c>
      <c r="O128" s="147">
        <f t="shared" si="7"/>
        <v>18</v>
      </c>
      <c r="P128" s="150">
        <v>26</v>
      </c>
      <c r="Q128" s="152">
        <f t="shared" si="8"/>
        <v>1.4444444444444444</v>
      </c>
      <c r="R128" s="153">
        <f t="shared" si="9"/>
        <v>0.49056603773584906</v>
      </c>
      <c r="S128" s="154">
        <f t="shared" si="10"/>
        <v>1.32</v>
      </c>
      <c r="T128" s="149" t="s">
        <v>2098</v>
      </c>
    </row>
    <row r="129" spans="1:20" ht="127.5" x14ac:dyDescent="0.2">
      <c r="A129" s="228" t="s">
        <v>118</v>
      </c>
      <c r="B129" s="228" t="s">
        <v>1917</v>
      </c>
      <c r="C129" s="228" t="s">
        <v>682</v>
      </c>
      <c r="D129" s="228" t="s">
        <v>695</v>
      </c>
      <c r="E129" s="228" t="s">
        <v>527</v>
      </c>
      <c r="F129" s="228" t="s">
        <v>531</v>
      </c>
      <c r="G129" s="228" t="s">
        <v>367</v>
      </c>
      <c r="H129" s="228" t="s">
        <v>425</v>
      </c>
      <c r="I129" s="228" t="s">
        <v>180</v>
      </c>
      <c r="J129" s="241">
        <v>0.33</v>
      </c>
      <c r="K129" s="228"/>
      <c r="L129" s="149">
        <v>2022</v>
      </c>
      <c r="M129" s="150">
        <v>53</v>
      </c>
      <c r="N129" s="151">
        <v>0.33</v>
      </c>
      <c r="O129" s="147">
        <f t="shared" si="7"/>
        <v>18</v>
      </c>
      <c r="P129" s="150">
        <v>0</v>
      </c>
      <c r="Q129" s="152">
        <f t="shared" si="8"/>
        <v>0</v>
      </c>
      <c r="R129" s="153">
        <f t="shared" si="9"/>
        <v>0</v>
      </c>
      <c r="S129" s="154">
        <f t="shared" si="10"/>
        <v>1</v>
      </c>
      <c r="T129" s="149" t="s">
        <v>2100</v>
      </c>
    </row>
    <row r="130" spans="1:20" ht="114.75" x14ac:dyDescent="0.2">
      <c r="A130" s="228" t="s">
        <v>118</v>
      </c>
      <c r="B130" s="228" t="s">
        <v>1917</v>
      </c>
      <c r="C130" s="228" t="s">
        <v>682</v>
      </c>
      <c r="D130" s="228" t="s">
        <v>695</v>
      </c>
      <c r="E130" s="228" t="s">
        <v>527</v>
      </c>
      <c r="F130" s="228" t="s">
        <v>531</v>
      </c>
      <c r="G130" s="228" t="s">
        <v>369</v>
      </c>
      <c r="H130" s="228" t="s">
        <v>423</v>
      </c>
      <c r="I130" s="228" t="s">
        <v>180</v>
      </c>
      <c r="J130" s="241">
        <v>0.25</v>
      </c>
      <c r="K130" s="228" t="s">
        <v>1918</v>
      </c>
      <c r="L130" s="149">
        <v>2022</v>
      </c>
      <c r="M130" s="150">
        <v>53</v>
      </c>
      <c r="N130" s="151">
        <v>0.33</v>
      </c>
      <c r="O130" s="147">
        <f t="shared" si="7"/>
        <v>18</v>
      </c>
      <c r="P130" s="150">
        <v>37</v>
      </c>
      <c r="Q130" s="152">
        <f t="shared" si="8"/>
        <v>2.0555555555555554</v>
      </c>
      <c r="R130" s="153">
        <f t="shared" si="9"/>
        <v>0.69811320754716977</v>
      </c>
      <c r="S130" s="154">
        <f t="shared" si="10"/>
        <v>1.32</v>
      </c>
      <c r="T130" s="149" t="s">
        <v>2098</v>
      </c>
    </row>
    <row r="131" spans="1:20" ht="25.5" x14ac:dyDescent="0.2">
      <c r="A131" s="228" t="s">
        <v>118</v>
      </c>
      <c r="B131" s="228" t="s">
        <v>1917</v>
      </c>
      <c r="C131" s="228" t="s">
        <v>682</v>
      </c>
      <c r="D131" s="228" t="s">
        <v>695</v>
      </c>
      <c r="E131" s="228" t="s">
        <v>527</v>
      </c>
      <c r="F131" s="228" t="s">
        <v>569</v>
      </c>
      <c r="G131" s="228" t="s">
        <v>367</v>
      </c>
      <c r="H131" s="228" t="s">
        <v>425</v>
      </c>
      <c r="I131" s="228" t="s">
        <v>180</v>
      </c>
      <c r="J131" s="241">
        <v>0.33</v>
      </c>
      <c r="K131" s="228" t="s">
        <v>1919</v>
      </c>
      <c r="L131" s="149">
        <v>2022</v>
      </c>
      <c r="M131" s="150">
        <v>53</v>
      </c>
      <c r="N131" s="151">
        <v>0.33</v>
      </c>
      <c r="O131" s="147">
        <f t="shared" si="7"/>
        <v>18</v>
      </c>
      <c r="P131" s="150">
        <v>18</v>
      </c>
      <c r="Q131" s="152">
        <f t="shared" si="8"/>
        <v>1</v>
      </c>
      <c r="R131" s="153">
        <f t="shared" si="9"/>
        <v>0.33962264150943394</v>
      </c>
      <c r="S131" s="154">
        <f t="shared" si="10"/>
        <v>1</v>
      </c>
      <c r="T131" s="149"/>
    </row>
    <row r="132" spans="1:20" ht="114.75" x14ac:dyDescent="0.2">
      <c r="A132" s="228" t="s">
        <v>118</v>
      </c>
      <c r="B132" s="228" t="s">
        <v>1917</v>
      </c>
      <c r="C132" s="228" t="s">
        <v>682</v>
      </c>
      <c r="D132" s="228" t="s">
        <v>695</v>
      </c>
      <c r="E132" s="228" t="s">
        <v>527</v>
      </c>
      <c r="F132" s="228" t="s">
        <v>569</v>
      </c>
      <c r="G132" s="228" t="s">
        <v>369</v>
      </c>
      <c r="H132" s="228" t="s">
        <v>423</v>
      </c>
      <c r="I132" s="228" t="s">
        <v>180</v>
      </c>
      <c r="J132" s="241">
        <v>0.25</v>
      </c>
      <c r="K132" s="228"/>
      <c r="L132" s="149">
        <v>2022</v>
      </c>
      <c r="M132" s="150">
        <v>53</v>
      </c>
      <c r="N132" s="151">
        <v>0.33</v>
      </c>
      <c r="O132" s="147">
        <f t="shared" si="7"/>
        <v>18</v>
      </c>
      <c r="P132" s="150">
        <v>26</v>
      </c>
      <c r="Q132" s="152">
        <f t="shared" si="8"/>
        <v>1.4444444444444444</v>
      </c>
      <c r="R132" s="153">
        <f t="shared" si="9"/>
        <v>0.49056603773584906</v>
      </c>
      <c r="S132" s="154">
        <f t="shared" si="10"/>
        <v>1.32</v>
      </c>
      <c r="T132" s="149" t="s">
        <v>2098</v>
      </c>
    </row>
    <row r="133" spans="1:20" ht="127.5" x14ac:dyDescent="0.2">
      <c r="A133" s="228" t="s">
        <v>118</v>
      </c>
      <c r="B133" s="228" t="s">
        <v>1917</v>
      </c>
      <c r="C133" s="228" t="s">
        <v>682</v>
      </c>
      <c r="D133" s="228" t="s">
        <v>695</v>
      </c>
      <c r="E133" s="228" t="s">
        <v>527</v>
      </c>
      <c r="F133" s="228" t="s">
        <v>570</v>
      </c>
      <c r="G133" s="228" t="s">
        <v>367</v>
      </c>
      <c r="H133" s="228" t="s">
        <v>425</v>
      </c>
      <c r="I133" s="228" t="s">
        <v>180</v>
      </c>
      <c r="J133" s="241">
        <v>0.33</v>
      </c>
      <c r="K133" s="228"/>
      <c r="L133" s="149">
        <v>2022</v>
      </c>
      <c r="M133" s="150">
        <v>53</v>
      </c>
      <c r="N133" s="151">
        <v>0.33</v>
      </c>
      <c r="O133" s="147">
        <f t="shared" ref="O133:O196" si="11">ROUNDUP(N133*M133,0)</f>
        <v>18</v>
      </c>
      <c r="P133" s="150">
        <v>2</v>
      </c>
      <c r="Q133" s="152">
        <f t="shared" si="8"/>
        <v>0.1111111111111111</v>
      </c>
      <c r="R133" s="153">
        <f t="shared" si="9"/>
        <v>3.7735849056603772E-2</v>
      </c>
      <c r="S133" s="154">
        <f t="shared" si="10"/>
        <v>1</v>
      </c>
      <c r="T133" s="149" t="s">
        <v>2100</v>
      </c>
    </row>
    <row r="134" spans="1:20" ht="114.75" x14ac:dyDescent="0.2">
      <c r="A134" s="228" t="s">
        <v>118</v>
      </c>
      <c r="B134" s="228" t="s">
        <v>1917</v>
      </c>
      <c r="C134" s="228" t="s">
        <v>682</v>
      </c>
      <c r="D134" s="228" t="s">
        <v>695</v>
      </c>
      <c r="E134" s="228" t="s">
        <v>527</v>
      </c>
      <c r="F134" s="228" t="s">
        <v>570</v>
      </c>
      <c r="G134" s="228" t="s">
        <v>369</v>
      </c>
      <c r="H134" s="228" t="s">
        <v>423</v>
      </c>
      <c r="I134" s="228" t="s">
        <v>180</v>
      </c>
      <c r="J134" s="241">
        <v>0.25</v>
      </c>
      <c r="K134" s="228" t="s">
        <v>1918</v>
      </c>
      <c r="L134" s="149">
        <v>2022</v>
      </c>
      <c r="M134" s="150">
        <v>53</v>
      </c>
      <c r="N134" s="151">
        <v>0.33</v>
      </c>
      <c r="O134" s="147">
        <f t="shared" si="11"/>
        <v>18</v>
      </c>
      <c r="P134" s="150">
        <v>26</v>
      </c>
      <c r="Q134" s="152">
        <f t="shared" si="8"/>
        <v>1.4444444444444444</v>
      </c>
      <c r="R134" s="153">
        <f t="shared" si="9"/>
        <v>0.49056603773584906</v>
      </c>
      <c r="S134" s="154">
        <f t="shared" si="10"/>
        <v>1.32</v>
      </c>
      <c r="T134" s="149" t="s">
        <v>2098</v>
      </c>
    </row>
    <row r="135" spans="1:20" ht="127.5" x14ac:dyDescent="0.2">
      <c r="A135" s="228" t="s">
        <v>118</v>
      </c>
      <c r="B135" s="228" t="s">
        <v>1917</v>
      </c>
      <c r="C135" s="228" t="s">
        <v>682</v>
      </c>
      <c r="D135" s="228" t="s">
        <v>695</v>
      </c>
      <c r="E135" s="228" t="s">
        <v>527</v>
      </c>
      <c r="F135" s="228" t="s">
        <v>571</v>
      </c>
      <c r="G135" s="228" t="s">
        <v>369</v>
      </c>
      <c r="H135" s="228" t="s">
        <v>421</v>
      </c>
      <c r="I135" s="228" t="s">
        <v>180</v>
      </c>
      <c r="J135" s="241">
        <v>1</v>
      </c>
      <c r="K135" s="228"/>
      <c r="L135" s="149">
        <v>2022</v>
      </c>
      <c r="M135" s="150">
        <v>53</v>
      </c>
      <c r="N135" s="151">
        <v>1</v>
      </c>
      <c r="O135" s="147">
        <f t="shared" si="11"/>
        <v>53</v>
      </c>
      <c r="P135" s="150">
        <v>51</v>
      </c>
      <c r="Q135" s="152">
        <f t="shared" ref="Q135:Q198" si="12">P135/(O135)</f>
        <v>0.96226415094339623</v>
      </c>
      <c r="R135" s="153">
        <f t="shared" ref="R135:R198" si="13">P135/M135</f>
        <v>0.96226415094339623</v>
      </c>
      <c r="S135" s="154">
        <f t="shared" ref="S135:S198" si="14">N135/J135</f>
        <v>1</v>
      </c>
      <c r="T135" s="149" t="s">
        <v>2100</v>
      </c>
    </row>
    <row r="136" spans="1:20" ht="127.5" x14ac:dyDescent="0.2">
      <c r="A136" s="228" t="s">
        <v>118</v>
      </c>
      <c r="B136" s="228" t="s">
        <v>1917</v>
      </c>
      <c r="C136" s="228" t="s">
        <v>682</v>
      </c>
      <c r="D136" s="228" t="s">
        <v>695</v>
      </c>
      <c r="E136" s="228" t="s">
        <v>527</v>
      </c>
      <c r="F136" s="228" t="s">
        <v>532</v>
      </c>
      <c r="G136" s="228" t="s">
        <v>369</v>
      </c>
      <c r="H136" s="228" t="s">
        <v>421</v>
      </c>
      <c r="I136" s="228" t="s">
        <v>180</v>
      </c>
      <c r="J136" s="241">
        <v>1</v>
      </c>
      <c r="K136" s="228"/>
      <c r="L136" s="149">
        <v>2022</v>
      </c>
      <c r="M136" s="150">
        <v>53</v>
      </c>
      <c r="N136" s="151">
        <v>1</v>
      </c>
      <c r="O136" s="147">
        <f t="shared" si="11"/>
        <v>53</v>
      </c>
      <c r="P136" s="150">
        <v>51</v>
      </c>
      <c r="Q136" s="152">
        <f t="shared" si="12"/>
        <v>0.96226415094339623</v>
      </c>
      <c r="R136" s="153">
        <f t="shared" si="13"/>
        <v>0.96226415094339623</v>
      </c>
      <c r="S136" s="154">
        <f t="shared" si="14"/>
        <v>1</v>
      </c>
      <c r="T136" s="149" t="s">
        <v>2100</v>
      </c>
    </row>
    <row r="137" spans="1:20" ht="12.75" x14ac:dyDescent="0.2">
      <c r="A137" s="228" t="s">
        <v>118</v>
      </c>
      <c r="B137" s="228" t="s">
        <v>1917</v>
      </c>
      <c r="C137" s="228" t="s">
        <v>682</v>
      </c>
      <c r="D137" s="228" t="s">
        <v>695</v>
      </c>
      <c r="E137" s="228" t="s">
        <v>527</v>
      </c>
      <c r="F137" s="228" t="s">
        <v>533</v>
      </c>
      <c r="G137" s="228" t="s">
        <v>367</v>
      </c>
      <c r="H137" s="228" t="s">
        <v>425</v>
      </c>
      <c r="I137" s="228" t="s">
        <v>180</v>
      </c>
      <c r="J137" s="241">
        <v>0.33</v>
      </c>
      <c r="K137" s="228"/>
      <c r="L137" s="149">
        <v>2022</v>
      </c>
      <c r="M137" s="150">
        <v>53</v>
      </c>
      <c r="N137" s="151">
        <v>0.33</v>
      </c>
      <c r="O137" s="147">
        <f t="shared" si="11"/>
        <v>18</v>
      </c>
      <c r="P137" s="150">
        <v>18</v>
      </c>
      <c r="Q137" s="152">
        <f t="shared" si="12"/>
        <v>1</v>
      </c>
      <c r="R137" s="153">
        <f t="shared" si="13"/>
        <v>0.33962264150943394</v>
      </c>
      <c r="S137" s="154">
        <f t="shared" si="14"/>
        <v>1</v>
      </c>
      <c r="T137" s="149"/>
    </row>
    <row r="138" spans="1:20" ht="127.5" x14ac:dyDescent="0.2">
      <c r="A138" s="228" t="s">
        <v>118</v>
      </c>
      <c r="B138" s="228" t="s">
        <v>1917</v>
      </c>
      <c r="C138" s="228" t="s">
        <v>682</v>
      </c>
      <c r="D138" s="228" t="s">
        <v>695</v>
      </c>
      <c r="E138" s="228" t="s">
        <v>527</v>
      </c>
      <c r="F138" s="228" t="s">
        <v>572</v>
      </c>
      <c r="G138" s="228" t="s">
        <v>369</v>
      </c>
      <c r="H138" s="228" t="s">
        <v>421</v>
      </c>
      <c r="I138" s="228" t="s">
        <v>180</v>
      </c>
      <c r="J138" s="241">
        <v>1</v>
      </c>
      <c r="K138" s="228"/>
      <c r="L138" s="149">
        <v>2022</v>
      </c>
      <c r="M138" s="150">
        <v>53</v>
      </c>
      <c r="N138" s="151">
        <v>1</v>
      </c>
      <c r="O138" s="147">
        <f t="shared" si="11"/>
        <v>53</v>
      </c>
      <c r="P138" s="150">
        <v>51</v>
      </c>
      <c r="Q138" s="152">
        <f t="shared" si="12"/>
        <v>0.96226415094339623</v>
      </c>
      <c r="R138" s="153">
        <f t="shared" si="13"/>
        <v>0.96226415094339623</v>
      </c>
      <c r="S138" s="154">
        <f t="shared" si="14"/>
        <v>1</v>
      </c>
      <c r="T138" s="149" t="s">
        <v>2100</v>
      </c>
    </row>
    <row r="139" spans="1:20" ht="38.25" x14ac:dyDescent="0.2">
      <c r="A139" s="228" t="s">
        <v>118</v>
      </c>
      <c r="B139" s="228" t="s">
        <v>1917</v>
      </c>
      <c r="C139" s="228" t="s">
        <v>682</v>
      </c>
      <c r="D139" s="228" t="s">
        <v>695</v>
      </c>
      <c r="E139" s="228" t="s">
        <v>527</v>
      </c>
      <c r="F139" s="228" t="s">
        <v>536</v>
      </c>
      <c r="G139" s="228" t="s">
        <v>367</v>
      </c>
      <c r="H139" s="228" t="s">
        <v>425</v>
      </c>
      <c r="I139" s="228" t="s">
        <v>180</v>
      </c>
      <c r="J139" s="241">
        <v>0.33</v>
      </c>
      <c r="K139" s="228"/>
      <c r="L139" s="149">
        <v>2022</v>
      </c>
      <c r="M139" s="150">
        <v>53</v>
      </c>
      <c r="N139" s="151">
        <v>0.33</v>
      </c>
      <c r="O139" s="147">
        <f t="shared" si="11"/>
        <v>18</v>
      </c>
      <c r="P139" s="150">
        <v>18</v>
      </c>
      <c r="Q139" s="152">
        <f t="shared" si="12"/>
        <v>1</v>
      </c>
      <c r="R139" s="153">
        <f t="shared" si="13"/>
        <v>0.33962264150943394</v>
      </c>
      <c r="S139" s="154">
        <f t="shared" si="14"/>
        <v>1</v>
      </c>
      <c r="T139" s="149"/>
    </row>
    <row r="140" spans="1:20" ht="127.5" x14ac:dyDescent="0.2">
      <c r="A140" s="228" t="s">
        <v>118</v>
      </c>
      <c r="B140" s="228" t="s">
        <v>1917</v>
      </c>
      <c r="C140" s="228" t="s">
        <v>682</v>
      </c>
      <c r="D140" s="228" t="s">
        <v>695</v>
      </c>
      <c r="E140" s="228" t="s">
        <v>527</v>
      </c>
      <c r="F140" s="228" t="s">
        <v>573</v>
      </c>
      <c r="G140" s="228" t="s">
        <v>369</v>
      </c>
      <c r="H140" s="228" t="s">
        <v>421</v>
      </c>
      <c r="I140" s="228" t="s">
        <v>180</v>
      </c>
      <c r="J140" s="241">
        <v>1</v>
      </c>
      <c r="K140" s="228"/>
      <c r="L140" s="149">
        <v>2022</v>
      </c>
      <c r="M140" s="150">
        <v>53</v>
      </c>
      <c r="N140" s="151">
        <v>1</v>
      </c>
      <c r="O140" s="147">
        <f t="shared" si="11"/>
        <v>53</v>
      </c>
      <c r="P140" s="150">
        <v>51</v>
      </c>
      <c r="Q140" s="152">
        <f t="shared" si="12"/>
        <v>0.96226415094339623</v>
      </c>
      <c r="R140" s="153">
        <f t="shared" si="13"/>
        <v>0.96226415094339623</v>
      </c>
      <c r="S140" s="154">
        <f t="shared" si="14"/>
        <v>1</v>
      </c>
      <c r="T140" s="149" t="s">
        <v>2100</v>
      </c>
    </row>
    <row r="141" spans="1:20" ht="127.5" x14ac:dyDescent="0.2">
      <c r="A141" s="228" t="s">
        <v>118</v>
      </c>
      <c r="B141" s="228" t="s">
        <v>1917</v>
      </c>
      <c r="C141" s="228" t="s">
        <v>682</v>
      </c>
      <c r="D141" s="228" t="s">
        <v>695</v>
      </c>
      <c r="E141" s="228" t="s">
        <v>527</v>
      </c>
      <c r="F141" s="228" t="s">
        <v>574</v>
      </c>
      <c r="G141" s="228" t="s">
        <v>369</v>
      </c>
      <c r="H141" s="228" t="s">
        <v>421</v>
      </c>
      <c r="I141" s="228" t="s">
        <v>180</v>
      </c>
      <c r="J141" s="241">
        <v>1</v>
      </c>
      <c r="K141" s="228"/>
      <c r="L141" s="149">
        <v>2022</v>
      </c>
      <c r="M141" s="150">
        <v>53</v>
      </c>
      <c r="N141" s="151">
        <v>1</v>
      </c>
      <c r="O141" s="147">
        <f t="shared" si="11"/>
        <v>53</v>
      </c>
      <c r="P141" s="150">
        <v>51</v>
      </c>
      <c r="Q141" s="152">
        <f t="shared" si="12"/>
        <v>0.96226415094339623</v>
      </c>
      <c r="R141" s="153">
        <f t="shared" si="13"/>
        <v>0.96226415094339623</v>
      </c>
      <c r="S141" s="154">
        <f t="shared" si="14"/>
        <v>1</v>
      </c>
      <c r="T141" s="149" t="s">
        <v>2100</v>
      </c>
    </row>
    <row r="142" spans="1:20" ht="114.75" x14ac:dyDescent="0.2">
      <c r="A142" s="228" t="s">
        <v>118</v>
      </c>
      <c r="B142" s="228" t="s">
        <v>1917</v>
      </c>
      <c r="C142" s="228" t="s">
        <v>682</v>
      </c>
      <c r="D142" s="228" t="s">
        <v>695</v>
      </c>
      <c r="E142" s="228" t="s">
        <v>527</v>
      </c>
      <c r="F142" s="228" t="s">
        <v>575</v>
      </c>
      <c r="G142" s="228" t="s">
        <v>369</v>
      </c>
      <c r="H142" s="228" t="s">
        <v>423</v>
      </c>
      <c r="I142" s="228" t="s">
        <v>180</v>
      </c>
      <c r="J142" s="241">
        <v>0.25</v>
      </c>
      <c r="K142" s="228"/>
      <c r="L142" s="149">
        <v>2022</v>
      </c>
      <c r="M142" s="150">
        <v>53</v>
      </c>
      <c r="N142" s="151">
        <v>0.33</v>
      </c>
      <c r="O142" s="147">
        <f t="shared" si="11"/>
        <v>18</v>
      </c>
      <c r="P142" s="150">
        <v>37</v>
      </c>
      <c r="Q142" s="152">
        <f t="shared" si="12"/>
        <v>2.0555555555555554</v>
      </c>
      <c r="R142" s="153">
        <f t="shared" si="13"/>
        <v>0.69811320754716977</v>
      </c>
      <c r="S142" s="154">
        <f t="shared" si="14"/>
        <v>1.32</v>
      </c>
      <c r="T142" s="149" t="s">
        <v>2098</v>
      </c>
    </row>
    <row r="143" spans="1:20" ht="127.5" x14ac:dyDescent="0.2">
      <c r="A143" s="228" t="s">
        <v>118</v>
      </c>
      <c r="B143" s="228" t="s">
        <v>1917</v>
      </c>
      <c r="C143" s="228" t="s">
        <v>682</v>
      </c>
      <c r="D143" s="228" t="s">
        <v>695</v>
      </c>
      <c r="E143" s="228" t="s">
        <v>527</v>
      </c>
      <c r="F143" s="228" t="s">
        <v>541</v>
      </c>
      <c r="G143" s="228" t="s">
        <v>369</v>
      </c>
      <c r="H143" s="228" t="s">
        <v>421</v>
      </c>
      <c r="I143" s="228" t="s">
        <v>180</v>
      </c>
      <c r="J143" s="241">
        <v>1</v>
      </c>
      <c r="K143" s="228"/>
      <c r="L143" s="149">
        <v>2022</v>
      </c>
      <c r="M143" s="150">
        <v>53</v>
      </c>
      <c r="N143" s="151">
        <v>1</v>
      </c>
      <c r="O143" s="147">
        <f t="shared" si="11"/>
        <v>53</v>
      </c>
      <c r="P143" s="150">
        <v>51</v>
      </c>
      <c r="Q143" s="152">
        <f t="shared" si="12"/>
        <v>0.96226415094339623</v>
      </c>
      <c r="R143" s="153">
        <f t="shared" si="13"/>
        <v>0.96226415094339623</v>
      </c>
      <c r="S143" s="154">
        <f t="shared" si="14"/>
        <v>1</v>
      </c>
      <c r="T143" s="149" t="s">
        <v>2100</v>
      </c>
    </row>
    <row r="144" spans="1:20" ht="114.75" x14ac:dyDescent="0.2">
      <c r="A144" s="228" t="s">
        <v>118</v>
      </c>
      <c r="B144" s="228" t="s">
        <v>1917</v>
      </c>
      <c r="C144" s="228" t="s">
        <v>682</v>
      </c>
      <c r="D144" s="228" t="s">
        <v>695</v>
      </c>
      <c r="E144" s="228" t="s">
        <v>527</v>
      </c>
      <c r="F144" s="228" t="s">
        <v>542</v>
      </c>
      <c r="G144" s="228" t="s">
        <v>369</v>
      </c>
      <c r="H144" s="228" t="s">
        <v>423</v>
      </c>
      <c r="I144" s="228" t="s">
        <v>180</v>
      </c>
      <c r="J144" s="241">
        <v>0.25</v>
      </c>
      <c r="K144" s="228"/>
      <c r="L144" s="149">
        <v>2022</v>
      </c>
      <c r="M144" s="150">
        <v>53</v>
      </c>
      <c r="N144" s="151">
        <v>0.33</v>
      </c>
      <c r="O144" s="147">
        <f t="shared" si="11"/>
        <v>18</v>
      </c>
      <c r="P144" s="150">
        <v>26</v>
      </c>
      <c r="Q144" s="152">
        <f t="shared" si="12"/>
        <v>1.4444444444444444</v>
      </c>
      <c r="R144" s="153">
        <f t="shared" si="13"/>
        <v>0.49056603773584906</v>
      </c>
      <c r="S144" s="154">
        <f t="shared" si="14"/>
        <v>1.32</v>
      </c>
      <c r="T144" s="149" t="s">
        <v>2098</v>
      </c>
    </row>
    <row r="145" spans="1:20" ht="127.5" x14ac:dyDescent="0.2">
      <c r="A145" s="228" t="s">
        <v>118</v>
      </c>
      <c r="B145" s="228" t="s">
        <v>1917</v>
      </c>
      <c r="C145" s="228" t="s">
        <v>682</v>
      </c>
      <c r="D145" s="228" t="s">
        <v>695</v>
      </c>
      <c r="E145" s="228" t="s">
        <v>527</v>
      </c>
      <c r="F145" s="228" t="s">
        <v>576</v>
      </c>
      <c r="G145" s="228" t="s">
        <v>367</v>
      </c>
      <c r="H145" s="228" t="s">
        <v>425</v>
      </c>
      <c r="I145" s="228" t="s">
        <v>180</v>
      </c>
      <c r="J145" s="241">
        <v>0.33</v>
      </c>
      <c r="K145" s="228"/>
      <c r="L145" s="149">
        <v>2022</v>
      </c>
      <c r="M145" s="150">
        <v>53</v>
      </c>
      <c r="N145" s="151">
        <v>0.33</v>
      </c>
      <c r="O145" s="147">
        <f t="shared" si="11"/>
        <v>18</v>
      </c>
      <c r="P145" s="150">
        <v>0</v>
      </c>
      <c r="Q145" s="152">
        <f t="shared" si="12"/>
        <v>0</v>
      </c>
      <c r="R145" s="153">
        <f t="shared" si="13"/>
        <v>0</v>
      </c>
      <c r="S145" s="154">
        <f t="shared" si="14"/>
        <v>1</v>
      </c>
      <c r="T145" s="149" t="s">
        <v>2100</v>
      </c>
    </row>
    <row r="146" spans="1:20" ht="114.75" x14ac:dyDescent="0.2">
      <c r="A146" s="228" t="s">
        <v>118</v>
      </c>
      <c r="B146" s="228" t="s">
        <v>1917</v>
      </c>
      <c r="C146" s="228" t="s">
        <v>682</v>
      </c>
      <c r="D146" s="228" t="s">
        <v>695</v>
      </c>
      <c r="E146" s="228" t="s">
        <v>527</v>
      </c>
      <c r="F146" s="228" t="s">
        <v>576</v>
      </c>
      <c r="G146" s="228" t="s">
        <v>369</v>
      </c>
      <c r="H146" s="228" t="s">
        <v>423</v>
      </c>
      <c r="I146" s="228" t="s">
        <v>180</v>
      </c>
      <c r="J146" s="241">
        <v>0.25</v>
      </c>
      <c r="K146" s="228"/>
      <c r="L146" s="149">
        <v>2022</v>
      </c>
      <c r="M146" s="150">
        <v>53</v>
      </c>
      <c r="N146" s="151">
        <v>0.33</v>
      </c>
      <c r="O146" s="147">
        <f t="shared" si="11"/>
        <v>18</v>
      </c>
      <c r="P146" s="150">
        <v>37</v>
      </c>
      <c r="Q146" s="152">
        <f t="shared" si="12"/>
        <v>2.0555555555555554</v>
      </c>
      <c r="R146" s="153">
        <f t="shared" si="13"/>
        <v>0.69811320754716977</v>
      </c>
      <c r="S146" s="154">
        <f t="shared" si="14"/>
        <v>1.32</v>
      </c>
      <c r="T146" s="149" t="s">
        <v>2098</v>
      </c>
    </row>
    <row r="147" spans="1:20" ht="127.5" x14ac:dyDescent="0.2">
      <c r="A147" s="228" t="s">
        <v>118</v>
      </c>
      <c r="B147" s="228" t="s">
        <v>1917</v>
      </c>
      <c r="C147" s="228" t="s">
        <v>682</v>
      </c>
      <c r="D147" s="228" t="s">
        <v>695</v>
      </c>
      <c r="E147" s="228" t="s">
        <v>527</v>
      </c>
      <c r="F147" s="228" t="s">
        <v>545</v>
      </c>
      <c r="G147" s="228" t="s">
        <v>367</v>
      </c>
      <c r="H147" s="228" t="s">
        <v>425</v>
      </c>
      <c r="I147" s="228" t="s">
        <v>180</v>
      </c>
      <c r="J147" s="241">
        <v>0.33</v>
      </c>
      <c r="K147" s="228"/>
      <c r="L147" s="149">
        <v>2022</v>
      </c>
      <c r="M147" s="150">
        <v>53</v>
      </c>
      <c r="N147" s="151">
        <v>0.33</v>
      </c>
      <c r="O147" s="147">
        <f t="shared" si="11"/>
        <v>18</v>
      </c>
      <c r="P147" s="150">
        <v>12</v>
      </c>
      <c r="Q147" s="152">
        <f t="shared" si="12"/>
        <v>0.66666666666666663</v>
      </c>
      <c r="R147" s="153">
        <f t="shared" si="13"/>
        <v>0.22641509433962265</v>
      </c>
      <c r="S147" s="154">
        <f t="shared" si="14"/>
        <v>1</v>
      </c>
      <c r="T147" s="149" t="s">
        <v>2100</v>
      </c>
    </row>
    <row r="148" spans="1:20" ht="127.5" x14ac:dyDescent="0.2">
      <c r="A148" s="228" t="s">
        <v>118</v>
      </c>
      <c r="B148" s="228" t="s">
        <v>1917</v>
      </c>
      <c r="C148" s="228" t="s">
        <v>682</v>
      </c>
      <c r="D148" s="228" t="s">
        <v>695</v>
      </c>
      <c r="E148" s="228" t="s">
        <v>527</v>
      </c>
      <c r="F148" s="228" t="s">
        <v>545</v>
      </c>
      <c r="G148" s="228" t="s">
        <v>369</v>
      </c>
      <c r="H148" s="228" t="s">
        <v>421</v>
      </c>
      <c r="I148" s="228" t="s">
        <v>180</v>
      </c>
      <c r="J148" s="241">
        <v>1</v>
      </c>
      <c r="K148" s="228" t="s">
        <v>1918</v>
      </c>
      <c r="L148" s="149">
        <v>2022</v>
      </c>
      <c r="M148" s="150">
        <v>53</v>
      </c>
      <c r="N148" s="151">
        <v>1</v>
      </c>
      <c r="O148" s="147">
        <f t="shared" si="11"/>
        <v>53</v>
      </c>
      <c r="P148" s="150">
        <v>51</v>
      </c>
      <c r="Q148" s="152">
        <f t="shared" si="12"/>
        <v>0.96226415094339623</v>
      </c>
      <c r="R148" s="153">
        <f t="shared" si="13"/>
        <v>0.96226415094339623</v>
      </c>
      <c r="S148" s="154">
        <f t="shared" si="14"/>
        <v>1</v>
      </c>
      <c r="T148" s="149" t="s">
        <v>2100</v>
      </c>
    </row>
    <row r="149" spans="1:20" ht="127.5" x14ac:dyDescent="0.2">
      <c r="A149" s="228" t="s">
        <v>118</v>
      </c>
      <c r="B149" s="228" t="s">
        <v>1917</v>
      </c>
      <c r="C149" s="228" t="s">
        <v>682</v>
      </c>
      <c r="D149" s="228" t="s">
        <v>695</v>
      </c>
      <c r="E149" s="228" t="s">
        <v>527</v>
      </c>
      <c r="F149" s="228" t="s">
        <v>546</v>
      </c>
      <c r="G149" s="228" t="s">
        <v>367</v>
      </c>
      <c r="H149" s="228" t="s">
        <v>425</v>
      </c>
      <c r="I149" s="228" t="s">
        <v>180</v>
      </c>
      <c r="J149" s="241">
        <v>0.33</v>
      </c>
      <c r="K149" s="228"/>
      <c r="L149" s="149">
        <v>2022</v>
      </c>
      <c r="M149" s="150">
        <v>53</v>
      </c>
      <c r="N149" s="151">
        <v>0.33</v>
      </c>
      <c r="O149" s="147">
        <f t="shared" si="11"/>
        <v>18</v>
      </c>
      <c r="P149" s="150">
        <v>12</v>
      </c>
      <c r="Q149" s="152">
        <f t="shared" si="12"/>
        <v>0.66666666666666663</v>
      </c>
      <c r="R149" s="153">
        <f t="shared" si="13"/>
        <v>0.22641509433962265</v>
      </c>
      <c r="S149" s="154">
        <f t="shared" si="14"/>
        <v>1</v>
      </c>
      <c r="T149" s="149" t="s">
        <v>2100</v>
      </c>
    </row>
    <row r="150" spans="1:20" ht="114.75" x14ac:dyDescent="0.2">
      <c r="A150" s="228" t="s">
        <v>118</v>
      </c>
      <c r="B150" s="228" t="s">
        <v>1917</v>
      </c>
      <c r="C150" s="228" t="s">
        <v>682</v>
      </c>
      <c r="D150" s="228" t="s">
        <v>695</v>
      </c>
      <c r="E150" s="228" t="s">
        <v>527</v>
      </c>
      <c r="F150" s="228" t="s">
        <v>546</v>
      </c>
      <c r="G150" s="228" t="s">
        <v>369</v>
      </c>
      <c r="H150" s="228" t="s">
        <v>423</v>
      </c>
      <c r="I150" s="228" t="s">
        <v>180</v>
      </c>
      <c r="J150" s="241">
        <v>0.25</v>
      </c>
      <c r="K150" s="228"/>
      <c r="L150" s="149">
        <v>2022</v>
      </c>
      <c r="M150" s="150">
        <v>53</v>
      </c>
      <c r="N150" s="151">
        <v>0.33</v>
      </c>
      <c r="O150" s="147">
        <f t="shared" si="11"/>
        <v>18</v>
      </c>
      <c r="P150" s="150">
        <v>34</v>
      </c>
      <c r="Q150" s="152">
        <f t="shared" si="12"/>
        <v>1.8888888888888888</v>
      </c>
      <c r="R150" s="153">
        <f t="shared" si="13"/>
        <v>0.64150943396226412</v>
      </c>
      <c r="S150" s="154">
        <f t="shared" si="14"/>
        <v>1.32</v>
      </c>
      <c r="T150" s="149" t="s">
        <v>2098</v>
      </c>
    </row>
    <row r="151" spans="1:20" ht="127.5" x14ac:dyDescent="0.2">
      <c r="A151" s="228" t="s">
        <v>118</v>
      </c>
      <c r="B151" s="228" t="s">
        <v>1917</v>
      </c>
      <c r="C151" s="228" t="s">
        <v>682</v>
      </c>
      <c r="D151" s="228" t="s">
        <v>695</v>
      </c>
      <c r="E151" s="228" t="s">
        <v>527</v>
      </c>
      <c r="F151" s="228" t="s">
        <v>577</v>
      </c>
      <c r="G151" s="228" t="s">
        <v>369</v>
      </c>
      <c r="H151" s="228" t="s">
        <v>421</v>
      </c>
      <c r="I151" s="228" t="s">
        <v>180</v>
      </c>
      <c r="J151" s="241">
        <v>1</v>
      </c>
      <c r="K151" s="228"/>
      <c r="L151" s="149">
        <v>2022</v>
      </c>
      <c r="M151" s="150">
        <v>53</v>
      </c>
      <c r="N151" s="151">
        <v>1</v>
      </c>
      <c r="O151" s="147">
        <f t="shared" si="11"/>
        <v>53</v>
      </c>
      <c r="P151" s="150">
        <v>51</v>
      </c>
      <c r="Q151" s="152">
        <f t="shared" si="12"/>
        <v>0.96226415094339623</v>
      </c>
      <c r="R151" s="153">
        <f t="shared" si="13"/>
        <v>0.96226415094339623</v>
      </c>
      <c r="S151" s="154">
        <f t="shared" si="14"/>
        <v>1</v>
      </c>
      <c r="T151" s="149" t="s">
        <v>2100</v>
      </c>
    </row>
    <row r="152" spans="1:20" ht="127.5" x14ac:dyDescent="0.2">
      <c r="A152" s="228" t="s">
        <v>118</v>
      </c>
      <c r="B152" s="228" t="s">
        <v>1917</v>
      </c>
      <c r="C152" s="228" t="s">
        <v>682</v>
      </c>
      <c r="D152" s="228" t="s">
        <v>695</v>
      </c>
      <c r="E152" s="228" t="s">
        <v>527</v>
      </c>
      <c r="F152" s="228" t="s">
        <v>578</v>
      </c>
      <c r="G152" s="228" t="s">
        <v>369</v>
      </c>
      <c r="H152" s="228" t="s">
        <v>421</v>
      </c>
      <c r="I152" s="228" t="s">
        <v>180</v>
      </c>
      <c r="J152" s="241">
        <v>1</v>
      </c>
      <c r="K152" s="228"/>
      <c r="L152" s="149">
        <v>2022</v>
      </c>
      <c r="M152" s="150">
        <v>53</v>
      </c>
      <c r="N152" s="151">
        <v>1</v>
      </c>
      <c r="O152" s="147">
        <f t="shared" si="11"/>
        <v>53</v>
      </c>
      <c r="P152" s="150">
        <v>51</v>
      </c>
      <c r="Q152" s="152">
        <f t="shared" si="12"/>
        <v>0.96226415094339623</v>
      </c>
      <c r="R152" s="153">
        <f t="shared" si="13"/>
        <v>0.96226415094339623</v>
      </c>
      <c r="S152" s="154">
        <f t="shared" si="14"/>
        <v>1</v>
      </c>
      <c r="T152" s="149" t="s">
        <v>2100</v>
      </c>
    </row>
    <row r="153" spans="1:20" ht="127.5" x14ac:dyDescent="0.2">
      <c r="A153" s="228" t="s">
        <v>118</v>
      </c>
      <c r="B153" s="228" t="s">
        <v>1917</v>
      </c>
      <c r="C153" s="228" t="s">
        <v>682</v>
      </c>
      <c r="D153" s="228" t="s">
        <v>695</v>
      </c>
      <c r="E153" s="228" t="s">
        <v>527</v>
      </c>
      <c r="F153" s="228" t="s">
        <v>547</v>
      </c>
      <c r="G153" s="228" t="s">
        <v>367</v>
      </c>
      <c r="H153" s="228" t="s">
        <v>425</v>
      </c>
      <c r="I153" s="228" t="s">
        <v>180</v>
      </c>
      <c r="J153" s="241">
        <v>0.33</v>
      </c>
      <c r="K153" s="228"/>
      <c r="L153" s="149">
        <v>2022</v>
      </c>
      <c r="M153" s="150">
        <v>53</v>
      </c>
      <c r="N153" s="151">
        <v>0.33</v>
      </c>
      <c r="O153" s="147">
        <f t="shared" si="11"/>
        <v>18</v>
      </c>
      <c r="P153" s="150">
        <v>0</v>
      </c>
      <c r="Q153" s="152">
        <f t="shared" si="12"/>
        <v>0</v>
      </c>
      <c r="R153" s="153">
        <f t="shared" si="13"/>
        <v>0</v>
      </c>
      <c r="S153" s="154">
        <f t="shared" si="14"/>
        <v>1</v>
      </c>
      <c r="T153" s="149" t="s">
        <v>2100</v>
      </c>
    </row>
    <row r="154" spans="1:20" ht="114.75" x14ac:dyDescent="0.2">
      <c r="A154" s="228" t="s">
        <v>118</v>
      </c>
      <c r="B154" s="228" t="s">
        <v>1917</v>
      </c>
      <c r="C154" s="228" t="s">
        <v>682</v>
      </c>
      <c r="D154" s="228" t="s">
        <v>695</v>
      </c>
      <c r="E154" s="228" t="s">
        <v>527</v>
      </c>
      <c r="F154" s="228" t="s">
        <v>547</v>
      </c>
      <c r="G154" s="228" t="s">
        <v>369</v>
      </c>
      <c r="H154" s="228" t="s">
        <v>423</v>
      </c>
      <c r="I154" s="228" t="s">
        <v>180</v>
      </c>
      <c r="J154" s="241">
        <v>0.25</v>
      </c>
      <c r="K154" s="228" t="s">
        <v>1918</v>
      </c>
      <c r="L154" s="149">
        <v>2022</v>
      </c>
      <c r="M154" s="150">
        <v>53</v>
      </c>
      <c r="N154" s="151">
        <v>0.33</v>
      </c>
      <c r="O154" s="147">
        <f t="shared" si="11"/>
        <v>18</v>
      </c>
      <c r="P154" s="150">
        <v>37</v>
      </c>
      <c r="Q154" s="152">
        <f t="shared" si="12"/>
        <v>2.0555555555555554</v>
      </c>
      <c r="R154" s="153">
        <f t="shared" si="13"/>
        <v>0.69811320754716977</v>
      </c>
      <c r="S154" s="154">
        <f t="shared" si="14"/>
        <v>1.32</v>
      </c>
      <c r="T154" s="149" t="s">
        <v>2098</v>
      </c>
    </row>
    <row r="155" spans="1:20" ht="127.5" x14ac:dyDescent="0.2">
      <c r="A155" s="228" t="s">
        <v>118</v>
      </c>
      <c r="B155" s="228" t="s">
        <v>1917</v>
      </c>
      <c r="C155" s="228" t="s">
        <v>682</v>
      </c>
      <c r="D155" s="228" t="s">
        <v>695</v>
      </c>
      <c r="E155" s="228" t="s">
        <v>527</v>
      </c>
      <c r="F155" s="228" t="s">
        <v>548</v>
      </c>
      <c r="G155" s="228" t="s">
        <v>369</v>
      </c>
      <c r="H155" s="228" t="s">
        <v>421</v>
      </c>
      <c r="I155" s="228" t="s">
        <v>180</v>
      </c>
      <c r="J155" s="241">
        <v>1</v>
      </c>
      <c r="K155" s="228"/>
      <c r="L155" s="149">
        <v>2022</v>
      </c>
      <c r="M155" s="150">
        <v>53</v>
      </c>
      <c r="N155" s="151">
        <v>1</v>
      </c>
      <c r="O155" s="147">
        <f t="shared" si="11"/>
        <v>53</v>
      </c>
      <c r="P155" s="150">
        <v>51</v>
      </c>
      <c r="Q155" s="152">
        <f t="shared" si="12"/>
        <v>0.96226415094339623</v>
      </c>
      <c r="R155" s="153">
        <f t="shared" si="13"/>
        <v>0.96226415094339623</v>
      </c>
      <c r="S155" s="154">
        <f t="shared" si="14"/>
        <v>1</v>
      </c>
      <c r="T155" s="149" t="s">
        <v>2100</v>
      </c>
    </row>
    <row r="156" spans="1:20" ht="12.75" x14ac:dyDescent="0.2">
      <c r="A156" s="228" t="s">
        <v>118</v>
      </c>
      <c r="B156" s="228" t="s">
        <v>1917</v>
      </c>
      <c r="C156" s="228" t="s">
        <v>682</v>
      </c>
      <c r="D156" s="228" t="s">
        <v>695</v>
      </c>
      <c r="E156" s="228" t="s">
        <v>527</v>
      </c>
      <c r="F156" s="228" t="s">
        <v>581</v>
      </c>
      <c r="G156" s="228" t="s">
        <v>367</v>
      </c>
      <c r="H156" s="228" t="s">
        <v>425</v>
      </c>
      <c r="I156" s="228" t="s">
        <v>180</v>
      </c>
      <c r="J156" s="241">
        <v>0.33</v>
      </c>
      <c r="K156" s="228"/>
      <c r="L156" s="149">
        <v>2022</v>
      </c>
      <c r="M156" s="150">
        <v>53</v>
      </c>
      <c r="N156" s="151">
        <v>0.33</v>
      </c>
      <c r="O156" s="147">
        <f t="shared" si="11"/>
        <v>18</v>
      </c>
      <c r="P156" s="150">
        <v>18</v>
      </c>
      <c r="Q156" s="152">
        <f t="shared" si="12"/>
        <v>1</v>
      </c>
      <c r="R156" s="153">
        <f t="shared" si="13"/>
        <v>0.33962264150943394</v>
      </c>
      <c r="S156" s="154">
        <f t="shared" si="14"/>
        <v>1</v>
      </c>
      <c r="T156" s="149"/>
    </row>
    <row r="157" spans="1:20" ht="114.75" x14ac:dyDescent="0.2">
      <c r="A157" s="228" t="s">
        <v>118</v>
      </c>
      <c r="B157" s="228" t="s">
        <v>1917</v>
      </c>
      <c r="C157" s="228" t="s">
        <v>682</v>
      </c>
      <c r="D157" s="228" t="s">
        <v>695</v>
      </c>
      <c r="E157" s="228" t="s">
        <v>527</v>
      </c>
      <c r="F157" s="228" t="s">
        <v>554</v>
      </c>
      <c r="G157" s="228" t="s">
        <v>369</v>
      </c>
      <c r="H157" s="228" t="s">
        <v>423</v>
      </c>
      <c r="I157" s="228" t="s">
        <v>180</v>
      </c>
      <c r="J157" s="241">
        <v>0.25</v>
      </c>
      <c r="K157" s="228"/>
      <c r="L157" s="149">
        <v>2022</v>
      </c>
      <c r="M157" s="150">
        <v>53</v>
      </c>
      <c r="N157" s="151">
        <v>0.33</v>
      </c>
      <c r="O157" s="147">
        <f t="shared" si="11"/>
        <v>18</v>
      </c>
      <c r="P157" s="150">
        <v>37</v>
      </c>
      <c r="Q157" s="152">
        <f t="shared" si="12"/>
        <v>2.0555555555555554</v>
      </c>
      <c r="R157" s="153">
        <f t="shared" si="13"/>
        <v>0.69811320754716977</v>
      </c>
      <c r="S157" s="154">
        <f t="shared" si="14"/>
        <v>1.32</v>
      </c>
      <c r="T157" s="149" t="s">
        <v>2098</v>
      </c>
    </row>
    <row r="158" spans="1:20" ht="127.5" x14ac:dyDescent="0.2">
      <c r="A158" s="228" t="s">
        <v>118</v>
      </c>
      <c r="B158" s="228" t="s">
        <v>1917</v>
      </c>
      <c r="C158" s="228" t="s">
        <v>682</v>
      </c>
      <c r="D158" s="228" t="s">
        <v>695</v>
      </c>
      <c r="E158" s="228" t="s">
        <v>527</v>
      </c>
      <c r="F158" s="228" t="s">
        <v>557</v>
      </c>
      <c r="G158" s="228" t="s">
        <v>367</v>
      </c>
      <c r="H158" s="228" t="s">
        <v>425</v>
      </c>
      <c r="I158" s="228" t="s">
        <v>180</v>
      </c>
      <c r="J158" s="241">
        <v>0.33</v>
      </c>
      <c r="K158" s="228"/>
      <c r="L158" s="149">
        <v>2022</v>
      </c>
      <c r="M158" s="150">
        <v>53</v>
      </c>
      <c r="N158" s="151">
        <v>0.33</v>
      </c>
      <c r="O158" s="147">
        <f t="shared" si="11"/>
        <v>18</v>
      </c>
      <c r="P158" s="150">
        <v>12</v>
      </c>
      <c r="Q158" s="152">
        <f t="shared" si="12"/>
        <v>0.66666666666666663</v>
      </c>
      <c r="R158" s="153">
        <f t="shared" si="13"/>
        <v>0.22641509433962265</v>
      </c>
      <c r="S158" s="154">
        <f t="shared" si="14"/>
        <v>1</v>
      </c>
      <c r="T158" s="149" t="s">
        <v>2100</v>
      </c>
    </row>
    <row r="159" spans="1:20" ht="114.75" x14ac:dyDescent="0.2">
      <c r="A159" s="228" t="s">
        <v>118</v>
      </c>
      <c r="B159" s="228" t="s">
        <v>1917</v>
      </c>
      <c r="C159" s="228" t="s">
        <v>682</v>
      </c>
      <c r="D159" s="228" t="s">
        <v>695</v>
      </c>
      <c r="E159" s="228" t="s">
        <v>527</v>
      </c>
      <c r="F159" s="228" t="s">
        <v>557</v>
      </c>
      <c r="G159" s="228" t="s">
        <v>369</v>
      </c>
      <c r="H159" s="228" t="s">
        <v>423</v>
      </c>
      <c r="I159" s="228" t="s">
        <v>180</v>
      </c>
      <c r="J159" s="241">
        <v>0.25</v>
      </c>
      <c r="K159" s="228"/>
      <c r="L159" s="149">
        <v>2022</v>
      </c>
      <c r="M159" s="150">
        <v>53</v>
      </c>
      <c r="N159" s="151">
        <v>0.33</v>
      </c>
      <c r="O159" s="147">
        <f t="shared" si="11"/>
        <v>18</v>
      </c>
      <c r="P159" s="150">
        <v>34</v>
      </c>
      <c r="Q159" s="152">
        <f t="shared" si="12"/>
        <v>1.8888888888888888</v>
      </c>
      <c r="R159" s="153">
        <f t="shared" si="13"/>
        <v>0.64150943396226412</v>
      </c>
      <c r="S159" s="154">
        <f t="shared" si="14"/>
        <v>1.32</v>
      </c>
      <c r="T159" s="149" t="s">
        <v>2098</v>
      </c>
    </row>
    <row r="160" spans="1:20" ht="127.5" x14ac:dyDescent="0.2">
      <c r="A160" s="228" t="s">
        <v>118</v>
      </c>
      <c r="B160" s="228" t="s">
        <v>1917</v>
      </c>
      <c r="C160" s="228" t="s">
        <v>682</v>
      </c>
      <c r="D160" s="228" t="s">
        <v>695</v>
      </c>
      <c r="E160" s="228" t="s">
        <v>527</v>
      </c>
      <c r="F160" s="228" t="s">
        <v>582</v>
      </c>
      <c r="G160" s="228" t="s">
        <v>369</v>
      </c>
      <c r="H160" s="228" t="s">
        <v>421</v>
      </c>
      <c r="I160" s="228" t="s">
        <v>180</v>
      </c>
      <c r="J160" s="241">
        <v>1</v>
      </c>
      <c r="K160" s="228"/>
      <c r="L160" s="149">
        <v>2022</v>
      </c>
      <c r="M160" s="150">
        <v>53</v>
      </c>
      <c r="N160" s="151">
        <v>1</v>
      </c>
      <c r="O160" s="147">
        <f t="shared" si="11"/>
        <v>53</v>
      </c>
      <c r="P160" s="150">
        <v>51</v>
      </c>
      <c r="Q160" s="152">
        <f t="shared" si="12"/>
        <v>0.96226415094339623</v>
      </c>
      <c r="R160" s="153">
        <f t="shared" si="13"/>
        <v>0.96226415094339623</v>
      </c>
      <c r="S160" s="154">
        <f t="shared" si="14"/>
        <v>1</v>
      </c>
      <c r="T160" s="149" t="s">
        <v>2100</v>
      </c>
    </row>
    <row r="161" spans="1:20" ht="114.75" x14ac:dyDescent="0.2">
      <c r="A161" s="228" t="s">
        <v>118</v>
      </c>
      <c r="B161" s="228" t="s">
        <v>1917</v>
      </c>
      <c r="C161" s="228" t="s">
        <v>682</v>
      </c>
      <c r="D161" s="228" t="s">
        <v>695</v>
      </c>
      <c r="E161" s="228" t="s">
        <v>560</v>
      </c>
      <c r="F161" s="228" t="s">
        <v>559</v>
      </c>
      <c r="G161" s="228" t="s">
        <v>369</v>
      </c>
      <c r="H161" s="228" t="s">
        <v>423</v>
      </c>
      <c r="I161" s="228" t="s">
        <v>180</v>
      </c>
      <c r="J161" s="241">
        <v>0.25</v>
      </c>
      <c r="K161" s="228"/>
      <c r="L161" s="149">
        <v>2022</v>
      </c>
      <c r="M161" s="150">
        <v>53</v>
      </c>
      <c r="N161" s="151">
        <v>0.33</v>
      </c>
      <c r="O161" s="147">
        <f t="shared" si="11"/>
        <v>18</v>
      </c>
      <c r="P161" s="150">
        <v>37</v>
      </c>
      <c r="Q161" s="152">
        <f t="shared" si="12"/>
        <v>2.0555555555555554</v>
      </c>
      <c r="R161" s="153">
        <f t="shared" si="13"/>
        <v>0.69811320754716977</v>
      </c>
      <c r="S161" s="154">
        <f t="shared" si="14"/>
        <v>1.32</v>
      </c>
      <c r="T161" s="149" t="s">
        <v>2098</v>
      </c>
    </row>
    <row r="162" spans="1:20" ht="127.5" x14ac:dyDescent="0.2">
      <c r="A162" s="228" t="s">
        <v>118</v>
      </c>
      <c r="B162" s="228" t="s">
        <v>1917</v>
      </c>
      <c r="C162" s="228" t="s">
        <v>682</v>
      </c>
      <c r="D162" s="228" t="s">
        <v>695</v>
      </c>
      <c r="E162" s="228" t="s">
        <v>560</v>
      </c>
      <c r="F162" s="228" t="s">
        <v>561</v>
      </c>
      <c r="G162" s="228" t="s">
        <v>369</v>
      </c>
      <c r="H162" s="228" t="s">
        <v>421</v>
      </c>
      <c r="I162" s="228" t="s">
        <v>180</v>
      </c>
      <c r="J162" s="241">
        <v>1</v>
      </c>
      <c r="K162" s="228"/>
      <c r="L162" s="149">
        <v>2022</v>
      </c>
      <c r="M162" s="150">
        <v>53</v>
      </c>
      <c r="N162" s="151">
        <v>1</v>
      </c>
      <c r="O162" s="147">
        <f t="shared" si="11"/>
        <v>53</v>
      </c>
      <c r="P162" s="150">
        <v>51</v>
      </c>
      <c r="Q162" s="152">
        <f t="shared" si="12"/>
        <v>0.96226415094339623</v>
      </c>
      <c r="R162" s="153">
        <f t="shared" si="13"/>
        <v>0.96226415094339623</v>
      </c>
      <c r="S162" s="154">
        <f t="shared" si="14"/>
        <v>1</v>
      </c>
      <c r="T162" s="149" t="s">
        <v>2100</v>
      </c>
    </row>
    <row r="163" spans="1:20" ht="127.5" x14ac:dyDescent="0.2">
      <c r="A163" s="228" t="s">
        <v>118</v>
      </c>
      <c r="B163" s="228" t="s">
        <v>1917</v>
      </c>
      <c r="C163" s="228" t="s">
        <v>682</v>
      </c>
      <c r="D163" s="228" t="s">
        <v>695</v>
      </c>
      <c r="E163" s="228" t="s">
        <v>560</v>
      </c>
      <c r="F163" s="228" t="s">
        <v>562</v>
      </c>
      <c r="G163" s="228" t="s">
        <v>369</v>
      </c>
      <c r="H163" s="228" t="s">
        <v>421</v>
      </c>
      <c r="I163" s="228" t="s">
        <v>180</v>
      </c>
      <c r="J163" s="241">
        <v>1</v>
      </c>
      <c r="K163" s="228"/>
      <c r="L163" s="149">
        <v>2022</v>
      </c>
      <c r="M163" s="150">
        <v>53</v>
      </c>
      <c r="N163" s="151">
        <v>1</v>
      </c>
      <c r="O163" s="147">
        <f t="shared" si="11"/>
        <v>53</v>
      </c>
      <c r="P163" s="150">
        <v>51</v>
      </c>
      <c r="Q163" s="152">
        <f t="shared" si="12"/>
        <v>0.96226415094339623</v>
      </c>
      <c r="R163" s="153">
        <f t="shared" si="13"/>
        <v>0.96226415094339623</v>
      </c>
      <c r="S163" s="154">
        <f t="shared" si="14"/>
        <v>1</v>
      </c>
      <c r="T163" s="149" t="s">
        <v>2100</v>
      </c>
    </row>
    <row r="164" spans="1:20" ht="114.75" x14ac:dyDescent="0.2">
      <c r="A164" s="228" t="s">
        <v>118</v>
      </c>
      <c r="B164" s="228" t="s">
        <v>1917</v>
      </c>
      <c r="C164" s="228" t="s">
        <v>682</v>
      </c>
      <c r="D164" s="228" t="s">
        <v>695</v>
      </c>
      <c r="E164" s="228" t="s">
        <v>560</v>
      </c>
      <c r="F164" s="228" t="s">
        <v>563</v>
      </c>
      <c r="G164" s="228" t="s">
        <v>369</v>
      </c>
      <c r="H164" s="228" t="s">
        <v>423</v>
      </c>
      <c r="I164" s="228" t="s">
        <v>180</v>
      </c>
      <c r="J164" s="241">
        <v>0.25</v>
      </c>
      <c r="K164" s="228"/>
      <c r="L164" s="149">
        <v>2022</v>
      </c>
      <c r="M164" s="150">
        <v>53</v>
      </c>
      <c r="N164" s="151">
        <v>0.33</v>
      </c>
      <c r="O164" s="147">
        <f t="shared" si="11"/>
        <v>18</v>
      </c>
      <c r="P164" s="150">
        <v>37</v>
      </c>
      <c r="Q164" s="152">
        <f t="shared" si="12"/>
        <v>2.0555555555555554</v>
      </c>
      <c r="R164" s="153">
        <f t="shared" si="13"/>
        <v>0.69811320754716977</v>
      </c>
      <c r="S164" s="154">
        <f t="shared" si="14"/>
        <v>1.32</v>
      </c>
      <c r="T164" s="149" t="s">
        <v>2098</v>
      </c>
    </row>
    <row r="165" spans="1:20" ht="114.75" x14ac:dyDescent="0.2">
      <c r="A165" s="228" t="s">
        <v>118</v>
      </c>
      <c r="B165" s="228" t="s">
        <v>1917</v>
      </c>
      <c r="C165" s="228" t="s">
        <v>682</v>
      </c>
      <c r="D165" s="228" t="s">
        <v>695</v>
      </c>
      <c r="E165" s="228" t="s">
        <v>560</v>
      </c>
      <c r="F165" s="228" t="s">
        <v>564</v>
      </c>
      <c r="G165" s="228" t="s">
        <v>369</v>
      </c>
      <c r="H165" s="228" t="s">
        <v>423</v>
      </c>
      <c r="I165" s="228" t="s">
        <v>180</v>
      </c>
      <c r="J165" s="241">
        <v>0.25</v>
      </c>
      <c r="K165" s="228"/>
      <c r="L165" s="149">
        <v>2022</v>
      </c>
      <c r="M165" s="150">
        <v>53</v>
      </c>
      <c r="N165" s="151">
        <v>0.33</v>
      </c>
      <c r="O165" s="147">
        <f t="shared" si="11"/>
        <v>18</v>
      </c>
      <c r="P165" s="150">
        <v>37</v>
      </c>
      <c r="Q165" s="152">
        <f t="shared" si="12"/>
        <v>2.0555555555555554</v>
      </c>
      <c r="R165" s="153">
        <f t="shared" si="13"/>
        <v>0.69811320754716977</v>
      </c>
      <c r="S165" s="154">
        <f t="shared" si="14"/>
        <v>1.32</v>
      </c>
      <c r="T165" s="149" t="s">
        <v>2098</v>
      </c>
    </row>
    <row r="166" spans="1:20" ht="127.5" x14ac:dyDescent="0.2">
      <c r="A166" s="228" t="s">
        <v>118</v>
      </c>
      <c r="B166" s="228" t="s">
        <v>1917</v>
      </c>
      <c r="C166" s="228" t="s">
        <v>682</v>
      </c>
      <c r="D166" s="228" t="s">
        <v>695</v>
      </c>
      <c r="E166" s="228" t="s">
        <v>560</v>
      </c>
      <c r="F166" s="228" t="s">
        <v>565</v>
      </c>
      <c r="G166" s="228" t="s">
        <v>369</v>
      </c>
      <c r="H166" s="228" t="s">
        <v>421</v>
      </c>
      <c r="I166" s="228" t="s">
        <v>180</v>
      </c>
      <c r="J166" s="241">
        <v>1</v>
      </c>
      <c r="K166" s="228"/>
      <c r="L166" s="149">
        <v>2022</v>
      </c>
      <c r="M166" s="150">
        <v>53</v>
      </c>
      <c r="N166" s="151">
        <v>1</v>
      </c>
      <c r="O166" s="147">
        <f t="shared" si="11"/>
        <v>53</v>
      </c>
      <c r="P166" s="150">
        <v>51</v>
      </c>
      <c r="Q166" s="152">
        <f t="shared" si="12"/>
        <v>0.96226415094339623</v>
      </c>
      <c r="R166" s="153">
        <f t="shared" si="13"/>
        <v>0.96226415094339623</v>
      </c>
      <c r="S166" s="154">
        <f t="shared" si="14"/>
        <v>1</v>
      </c>
      <c r="T166" s="149" t="s">
        <v>2100</v>
      </c>
    </row>
    <row r="167" spans="1:20" ht="114.75" x14ac:dyDescent="0.2">
      <c r="A167" s="228" t="s">
        <v>118</v>
      </c>
      <c r="B167" s="228" t="s">
        <v>1917</v>
      </c>
      <c r="C167" s="228" t="s">
        <v>682</v>
      </c>
      <c r="D167" s="228" t="s">
        <v>695</v>
      </c>
      <c r="E167" s="228" t="s">
        <v>560</v>
      </c>
      <c r="F167" s="228" t="s">
        <v>566</v>
      </c>
      <c r="G167" s="228" t="s">
        <v>369</v>
      </c>
      <c r="H167" s="228" t="s">
        <v>423</v>
      </c>
      <c r="I167" s="228" t="s">
        <v>180</v>
      </c>
      <c r="J167" s="241">
        <v>0.25</v>
      </c>
      <c r="K167" s="228"/>
      <c r="L167" s="149">
        <v>2022</v>
      </c>
      <c r="M167" s="150">
        <v>53</v>
      </c>
      <c r="N167" s="151">
        <v>0.33</v>
      </c>
      <c r="O167" s="147">
        <f t="shared" si="11"/>
        <v>18</v>
      </c>
      <c r="P167" s="150">
        <v>37</v>
      </c>
      <c r="Q167" s="152">
        <f t="shared" si="12"/>
        <v>2.0555555555555554</v>
      </c>
      <c r="R167" s="153">
        <f t="shared" si="13"/>
        <v>0.69811320754716977</v>
      </c>
      <c r="S167" s="154">
        <f t="shared" si="14"/>
        <v>1.32</v>
      </c>
      <c r="T167" s="149" t="s">
        <v>2098</v>
      </c>
    </row>
    <row r="168" spans="1:20" ht="25.5" x14ac:dyDescent="0.2">
      <c r="A168" s="228" t="s">
        <v>118</v>
      </c>
      <c r="B168" s="228" t="s">
        <v>1917</v>
      </c>
      <c r="C168" s="228" t="s">
        <v>1920</v>
      </c>
      <c r="D168" s="228" t="s">
        <v>701</v>
      </c>
      <c r="E168" s="228" t="s">
        <v>527</v>
      </c>
      <c r="F168" s="228" t="s">
        <v>526</v>
      </c>
      <c r="G168" s="228" t="s">
        <v>367</v>
      </c>
      <c r="H168" s="228" t="s">
        <v>425</v>
      </c>
      <c r="I168" s="228" t="s">
        <v>180</v>
      </c>
      <c r="J168" s="241">
        <v>0.33</v>
      </c>
      <c r="K168" s="228"/>
      <c r="L168" s="149">
        <v>2022</v>
      </c>
      <c r="M168" s="150">
        <v>9</v>
      </c>
      <c r="N168" s="151">
        <v>0.33</v>
      </c>
      <c r="O168" s="147">
        <f t="shared" si="11"/>
        <v>3</v>
      </c>
      <c r="P168" s="150">
        <v>3</v>
      </c>
      <c r="Q168" s="152">
        <f t="shared" si="12"/>
        <v>1</v>
      </c>
      <c r="R168" s="153">
        <f t="shared" si="13"/>
        <v>0.33333333333333331</v>
      </c>
      <c r="S168" s="154">
        <f t="shared" si="14"/>
        <v>1</v>
      </c>
      <c r="T168" s="149"/>
    </row>
    <row r="169" spans="1:20" ht="114.75" x14ac:dyDescent="0.2">
      <c r="A169" s="228" t="s">
        <v>118</v>
      </c>
      <c r="B169" s="228" t="s">
        <v>1917</v>
      </c>
      <c r="C169" s="228" t="s">
        <v>1920</v>
      </c>
      <c r="D169" s="228" t="s">
        <v>701</v>
      </c>
      <c r="E169" s="228" t="s">
        <v>527</v>
      </c>
      <c r="F169" s="228" t="s">
        <v>526</v>
      </c>
      <c r="G169" s="228" t="s">
        <v>369</v>
      </c>
      <c r="H169" s="228" t="s">
        <v>423</v>
      </c>
      <c r="I169" s="228" t="s">
        <v>180</v>
      </c>
      <c r="J169" s="241">
        <v>0.25</v>
      </c>
      <c r="K169" s="228"/>
      <c r="L169" s="149">
        <v>2022</v>
      </c>
      <c r="M169" s="150">
        <v>9</v>
      </c>
      <c r="N169" s="151">
        <v>0.33</v>
      </c>
      <c r="O169" s="147">
        <f t="shared" si="11"/>
        <v>3</v>
      </c>
      <c r="P169" s="150">
        <v>4</v>
      </c>
      <c r="Q169" s="152">
        <f t="shared" si="12"/>
        <v>1.3333333333333333</v>
      </c>
      <c r="R169" s="153">
        <f t="shared" si="13"/>
        <v>0.44444444444444442</v>
      </c>
      <c r="S169" s="154">
        <f t="shared" si="14"/>
        <v>1.32</v>
      </c>
      <c r="T169" s="149" t="s">
        <v>2098</v>
      </c>
    </row>
    <row r="170" spans="1:20" ht="127.5" x14ac:dyDescent="0.2">
      <c r="A170" s="228" t="s">
        <v>118</v>
      </c>
      <c r="B170" s="228" t="s">
        <v>1917</v>
      </c>
      <c r="C170" s="228" t="s">
        <v>1920</v>
      </c>
      <c r="D170" s="228" t="s">
        <v>701</v>
      </c>
      <c r="E170" s="228" t="s">
        <v>527</v>
      </c>
      <c r="F170" s="228" t="s">
        <v>531</v>
      </c>
      <c r="G170" s="228" t="s">
        <v>367</v>
      </c>
      <c r="H170" s="228" t="s">
        <v>425</v>
      </c>
      <c r="I170" s="228" t="s">
        <v>180</v>
      </c>
      <c r="J170" s="241">
        <v>0.33</v>
      </c>
      <c r="K170" s="228"/>
      <c r="L170" s="149">
        <v>2022</v>
      </c>
      <c r="M170" s="150">
        <v>9</v>
      </c>
      <c r="N170" s="151">
        <v>0.33</v>
      </c>
      <c r="O170" s="147">
        <f t="shared" si="11"/>
        <v>3</v>
      </c>
      <c r="P170" s="150">
        <v>0</v>
      </c>
      <c r="Q170" s="152">
        <f t="shared" si="12"/>
        <v>0</v>
      </c>
      <c r="R170" s="153">
        <f t="shared" si="13"/>
        <v>0</v>
      </c>
      <c r="S170" s="154">
        <f t="shared" si="14"/>
        <v>1</v>
      </c>
      <c r="T170" s="149" t="s">
        <v>2100</v>
      </c>
    </row>
    <row r="171" spans="1:20" ht="38.25" x14ac:dyDescent="0.2">
      <c r="A171" s="228" t="s">
        <v>118</v>
      </c>
      <c r="B171" s="228" t="s">
        <v>1917</v>
      </c>
      <c r="C171" s="228" t="s">
        <v>1920</v>
      </c>
      <c r="D171" s="228" t="s">
        <v>701</v>
      </c>
      <c r="E171" s="228" t="s">
        <v>527</v>
      </c>
      <c r="F171" s="228" t="s">
        <v>531</v>
      </c>
      <c r="G171" s="228" t="s">
        <v>369</v>
      </c>
      <c r="H171" s="228" t="s">
        <v>423</v>
      </c>
      <c r="I171" s="228" t="s">
        <v>180</v>
      </c>
      <c r="J171" s="241">
        <v>0.25</v>
      </c>
      <c r="K171" s="228" t="s">
        <v>1918</v>
      </c>
      <c r="L171" s="149">
        <v>2022</v>
      </c>
      <c r="M171" s="150">
        <v>9</v>
      </c>
      <c r="N171" s="151">
        <v>0.33</v>
      </c>
      <c r="O171" s="147">
        <f t="shared" si="11"/>
        <v>3</v>
      </c>
      <c r="P171" s="150">
        <v>3</v>
      </c>
      <c r="Q171" s="152">
        <f t="shared" si="12"/>
        <v>1</v>
      </c>
      <c r="R171" s="153">
        <f t="shared" si="13"/>
        <v>0.33333333333333331</v>
      </c>
      <c r="S171" s="154">
        <f t="shared" si="14"/>
        <v>1.32</v>
      </c>
      <c r="T171" s="149"/>
    </row>
    <row r="172" spans="1:20" ht="127.5" x14ac:dyDescent="0.2">
      <c r="A172" s="228" t="s">
        <v>118</v>
      </c>
      <c r="B172" s="228" t="s">
        <v>1917</v>
      </c>
      <c r="C172" s="228" t="s">
        <v>1920</v>
      </c>
      <c r="D172" s="228" t="s">
        <v>701</v>
      </c>
      <c r="E172" s="228" t="s">
        <v>527</v>
      </c>
      <c r="F172" s="228" t="s">
        <v>569</v>
      </c>
      <c r="G172" s="228" t="s">
        <v>367</v>
      </c>
      <c r="H172" s="228" t="s">
        <v>425</v>
      </c>
      <c r="I172" s="228" t="s">
        <v>180</v>
      </c>
      <c r="J172" s="241">
        <v>0.33</v>
      </c>
      <c r="K172" s="228" t="s">
        <v>1919</v>
      </c>
      <c r="L172" s="149">
        <v>2022</v>
      </c>
      <c r="M172" s="150">
        <v>9</v>
      </c>
      <c r="N172" s="151">
        <v>0.33</v>
      </c>
      <c r="O172" s="147">
        <f t="shared" si="11"/>
        <v>3</v>
      </c>
      <c r="P172" s="150">
        <v>1</v>
      </c>
      <c r="Q172" s="152">
        <f t="shared" si="12"/>
        <v>0.33333333333333331</v>
      </c>
      <c r="R172" s="153">
        <f t="shared" si="13"/>
        <v>0.1111111111111111</v>
      </c>
      <c r="S172" s="154">
        <f t="shared" si="14"/>
        <v>1</v>
      </c>
      <c r="T172" s="149" t="s">
        <v>2100</v>
      </c>
    </row>
    <row r="173" spans="1:20" ht="114.75" x14ac:dyDescent="0.2">
      <c r="A173" s="228" t="s">
        <v>118</v>
      </c>
      <c r="B173" s="228" t="s">
        <v>1917</v>
      </c>
      <c r="C173" s="228" t="s">
        <v>1920</v>
      </c>
      <c r="D173" s="228" t="s">
        <v>701</v>
      </c>
      <c r="E173" s="228" t="s">
        <v>527</v>
      </c>
      <c r="F173" s="228" t="s">
        <v>569</v>
      </c>
      <c r="G173" s="228" t="s">
        <v>369</v>
      </c>
      <c r="H173" s="228" t="s">
        <v>423</v>
      </c>
      <c r="I173" s="228" t="s">
        <v>180</v>
      </c>
      <c r="J173" s="241">
        <v>0.25</v>
      </c>
      <c r="K173" s="228"/>
      <c r="L173" s="149">
        <v>2022</v>
      </c>
      <c r="M173" s="150">
        <v>9</v>
      </c>
      <c r="N173" s="151">
        <v>0.33</v>
      </c>
      <c r="O173" s="147">
        <f t="shared" si="11"/>
        <v>3</v>
      </c>
      <c r="P173" s="150">
        <v>4</v>
      </c>
      <c r="Q173" s="152">
        <f t="shared" si="12"/>
        <v>1.3333333333333333</v>
      </c>
      <c r="R173" s="153">
        <f t="shared" si="13"/>
        <v>0.44444444444444442</v>
      </c>
      <c r="S173" s="154">
        <f t="shared" si="14"/>
        <v>1.32</v>
      </c>
      <c r="T173" s="149" t="s">
        <v>2098</v>
      </c>
    </row>
    <row r="174" spans="1:20" ht="127.5" x14ac:dyDescent="0.2">
      <c r="A174" s="228" t="s">
        <v>118</v>
      </c>
      <c r="B174" s="228" t="s">
        <v>1917</v>
      </c>
      <c r="C174" s="228" t="s">
        <v>1920</v>
      </c>
      <c r="D174" s="228" t="s">
        <v>701</v>
      </c>
      <c r="E174" s="228" t="s">
        <v>527</v>
      </c>
      <c r="F174" s="228" t="s">
        <v>570</v>
      </c>
      <c r="G174" s="228" t="s">
        <v>367</v>
      </c>
      <c r="H174" s="228" t="s">
        <v>425</v>
      </c>
      <c r="I174" s="228" t="s">
        <v>180</v>
      </c>
      <c r="J174" s="241">
        <v>0.33</v>
      </c>
      <c r="K174" s="228"/>
      <c r="L174" s="149">
        <v>2022</v>
      </c>
      <c r="M174" s="150">
        <v>9</v>
      </c>
      <c r="N174" s="151">
        <v>0.33</v>
      </c>
      <c r="O174" s="147">
        <f t="shared" si="11"/>
        <v>3</v>
      </c>
      <c r="P174" s="150">
        <v>1</v>
      </c>
      <c r="Q174" s="152">
        <f t="shared" si="12"/>
        <v>0.33333333333333331</v>
      </c>
      <c r="R174" s="153">
        <f t="shared" si="13"/>
        <v>0.1111111111111111</v>
      </c>
      <c r="S174" s="154">
        <f t="shared" si="14"/>
        <v>1</v>
      </c>
      <c r="T174" s="149" t="s">
        <v>2100</v>
      </c>
    </row>
    <row r="175" spans="1:20" ht="127.5" x14ac:dyDescent="0.2">
      <c r="A175" s="228" t="s">
        <v>118</v>
      </c>
      <c r="B175" s="228" t="s">
        <v>1917</v>
      </c>
      <c r="C175" s="228" t="s">
        <v>1920</v>
      </c>
      <c r="D175" s="228" t="s">
        <v>701</v>
      </c>
      <c r="E175" s="228" t="s">
        <v>527</v>
      </c>
      <c r="F175" s="228" t="s">
        <v>570</v>
      </c>
      <c r="G175" s="228" t="s">
        <v>369</v>
      </c>
      <c r="H175" s="228" t="s">
        <v>423</v>
      </c>
      <c r="I175" s="228" t="s">
        <v>180</v>
      </c>
      <c r="J175" s="241">
        <v>0.25</v>
      </c>
      <c r="K175" s="228" t="s">
        <v>1918</v>
      </c>
      <c r="L175" s="149">
        <v>2022</v>
      </c>
      <c r="M175" s="150">
        <v>9</v>
      </c>
      <c r="N175" s="151">
        <v>0.33</v>
      </c>
      <c r="O175" s="147">
        <f t="shared" si="11"/>
        <v>3</v>
      </c>
      <c r="P175" s="150">
        <v>1</v>
      </c>
      <c r="Q175" s="152">
        <f t="shared" si="12"/>
        <v>0.33333333333333331</v>
      </c>
      <c r="R175" s="153">
        <f t="shared" si="13"/>
        <v>0.1111111111111111</v>
      </c>
      <c r="S175" s="154">
        <f t="shared" si="14"/>
        <v>1.32</v>
      </c>
      <c r="T175" s="149" t="s">
        <v>2100</v>
      </c>
    </row>
    <row r="176" spans="1:20" ht="127.5" x14ac:dyDescent="0.2">
      <c r="A176" s="228" t="s">
        <v>118</v>
      </c>
      <c r="B176" s="228" t="s">
        <v>1917</v>
      </c>
      <c r="C176" s="228" t="s">
        <v>1920</v>
      </c>
      <c r="D176" s="228" t="s">
        <v>701</v>
      </c>
      <c r="E176" s="228" t="s">
        <v>527</v>
      </c>
      <c r="F176" s="228" t="s">
        <v>571</v>
      </c>
      <c r="G176" s="228" t="s">
        <v>369</v>
      </c>
      <c r="H176" s="228" t="s">
        <v>421</v>
      </c>
      <c r="I176" s="228" t="s">
        <v>180</v>
      </c>
      <c r="J176" s="241">
        <v>1</v>
      </c>
      <c r="K176" s="228"/>
      <c r="L176" s="149">
        <v>2022</v>
      </c>
      <c r="M176" s="150">
        <v>9</v>
      </c>
      <c r="N176" s="151">
        <v>1</v>
      </c>
      <c r="O176" s="147">
        <f t="shared" si="11"/>
        <v>9</v>
      </c>
      <c r="P176" s="150">
        <v>8</v>
      </c>
      <c r="Q176" s="152">
        <f t="shared" si="12"/>
        <v>0.88888888888888884</v>
      </c>
      <c r="R176" s="153">
        <f t="shared" si="13"/>
        <v>0.88888888888888884</v>
      </c>
      <c r="S176" s="154">
        <f t="shared" si="14"/>
        <v>1</v>
      </c>
      <c r="T176" s="149" t="s">
        <v>2100</v>
      </c>
    </row>
    <row r="177" spans="1:20" ht="127.5" x14ac:dyDescent="0.2">
      <c r="A177" s="228" t="s">
        <v>118</v>
      </c>
      <c r="B177" s="228" t="s">
        <v>1917</v>
      </c>
      <c r="C177" s="228" t="s">
        <v>1920</v>
      </c>
      <c r="D177" s="228" t="s">
        <v>701</v>
      </c>
      <c r="E177" s="228" t="s">
        <v>527</v>
      </c>
      <c r="F177" s="228" t="s">
        <v>532</v>
      </c>
      <c r="G177" s="228" t="s">
        <v>369</v>
      </c>
      <c r="H177" s="228" t="s">
        <v>421</v>
      </c>
      <c r="I177" s="228" t="s">
        <v>180</v>
      </c>
      <c r="J177" s="241">
        <v>1</v>
      </c>
      <c r="K177" s="228"/>
      <c r="L177" s="149">
        <v>2022</v>
      </c>
      <c r="M177" s="150">
        <v>9</v>
      </c>
      <c r="N177" s="151">
        <v>1</v>
      </c>
      <c r="O177" s="147">
        <f t="shared" si="11"/>
        <v>9</v>
      </c>
      <c r="P177" s="150">
        <v>8</v>
      </c>
      <c r="Q177" s="152">
        <f t="shared" si="12"/>
        <v>0.88888888888888884</v>
      </c>
      <c r="R177" s="153">
        <f t="shared" si="13"/>
        <v>0.88888888888888884</v>
      </c>
      <c r="S177" s="154">
        <f t="shared" si="14"/>
        <v>1</v>
      </c>
      <c r="T177" s="149" t="s">
        <v>2100</v>
      </c>
    </row>
    <row r="178" spans="1:20" ht="12.75" x14ac:dyDescent="0.2">
      <c r="A178" s="228" t="s">
        <v>118</v>
      </c>
      <c r="B178" s="228" t="s">
        <v>1917</v>
      </c>
      <c r="C178" s="228" t="s">
        <v>1920</v>
      </c>
      <c r="D178" s="228" t="s">
        <v>701</v>
      </c>
      <c r="E178" s="228" t="s">
        <v>527</v>
      </c>
      <c r="F178" s="228" t="s">
        <v>533</v>
      </c>
      <c r="G178" s="228" t="s">
        <v>367</v>
      </c>
      <c r="H178" s="228" t="s">
        <v>425</v>
      </c>
      <c r="I178" s="228" t="s">
        <v>180</v>
      </c>
      <c r="J178" s="241">
        <v>0.33</v>
      </c>
      <c r="K178" s="228"/>
      <c r="L178" s="149">
        <v>2022</v>
      </c>
      <c r="M178" s="150">
        <v>9</v>
      </c>
      <c r="N178" s="151">
        <v>0.33</v>
      </c>
      <c r="O178" s="147">
        <f t="shared" si="11"/>
        <v>3</v>
      </c>
      <c r="P178" s="150">
        <v>3</v>
      </c>
      <c r="Q178" s="152">
        <f t="shared" si="12"/>
        <v>1</v>
      </c>
      <c r="R178" s="153">
        <f t="shared" si="13"/>
        <v>0.33333333333333331</v>
      </c>
      <c r="S178" s="154">
        <f t="shared" si="14"/>
        <v>1</v>
      </c>
      <c r="T178" s="149"/>
    </row>
    <row r="179" spans="1:20" ht="127.5" x14ac:dyDescent="0.2">
      <c r="A179" s="228" t="s">
        <v>118</v>
      </c>
      <c r="B179" s="228" t="s">
        <v>1917</v>
      </c>
      <c r="C179" s="228" t="s">
        <v>1920</v>
      </c>
      <c r="D179" s="228" t="s">
        <v>701</v>
      </c>
      <c r="E179" s="228" t="s">
        <v>527</v>
      </c>
      <c r="F179" s="228" t="s">
        <v>572</v>
      </c>
      <c r="G179" s="228" t="s">
        <v>369</v>
      </c>
      <c r="H179" s="228" t="s">
        <v>421</v>
      </c>
      <c r="I179" s="228" t="s">
        <v>180</v>
      </c>
      <c r="J179" s="241">
        <v>1</v>
      </c>
      <c r="K179" s="228"/>
      <c r="L179" s="149">
        <v>2022</v>
      </c>
      <c r="M179" s="150">
        <v>9</v>
      </c>
      <c r="N179" s="151">
        <v>1</v>
      </c>
      <c r="O179" s="147">
        <f t="shared" si="11"/>
        <v>9</v>
      </c>
      <c r="P179" s="150">
        <v>8</v>
      </c>
      <c r="Q179" s="152">
        <f t="shared" si="12"/>
        <v>0.88888888888888884</v>
      </c>
      <c r="R179" s="153">
        <f t="shared" si="13"/>
        <v>0.88888888888888884</v>
      </c>
      <c r="S179" s="154">
        <f t="shared" si="14"/>
        <v>1</v>
      </c>
      <c r="T179" s="149" t="s">
        <v>2100</v>
      </c>
    </row>
    <row r="180" spans="1:20" ht="38.25" x14ac:dyDescent="0.2">
      <c r="A180" s="228" t="s">
        <v>118</v>
      </c>
      <c r="B180" s="228" t="s">
        <v>1917</v>
      </c>
      <c r="C180" s="228" t="s">
        <v>1920</v>
      </c>
      <c r="D180" s="228" t="s">
        <v>701</v>
      </c>
      <c r="E180" s="228" t="s">
        <v>527</v>
      </c>
      <c r="F180" s="228" t="s">
        <v>536</v>
      </c>
      <c r="G180" s="228" t="s">
        <v>367</v>
      </c>
      <c r="H180" s="228" t="s">
        <v>425</v>
      </c>
      <c r="I180" s="228" t="s">
        <v>180</v>
      </c>
      <c r="J180" s="241">
        <v>0.33</v>
      </c>
      <c r="K180" s="228"/>
      <c r="L180" s="149">
        <v>2022</v>
      </c>
      <c r="M180" s="150">
        <v>9</v>
      </c>
      <c r="N180" s="151">
        <v>0.33</v>
      </c>
      <c r="O180" s="147">
        <f t="shared" si="11"/>
        <v>3</v>
      </c>
      <c r="P180" s="150">
        <v>3</v>
      </c>
      <c r="Q180" s="152">
        <f t="shared" si="12"/>
        <v>1</v>
      </c>
      <c r="R180" s="153">
        <f t="shared" si="13"/>
        <v>0.33333333333333331</v>
      </c>
      <c r="S180" s="154">
        <f t="shared" si="14"/>
        <v>1</v>
      </c>
      <c r="T180" s="149"/>
    </row>
    <row r="181" spans="1:20" ht="127.5" x14ac:dyDescent="0.2">
      <c r="A181" s="228" t="s">
        <v>118</v>
      </c>
      <c r="B181" s="228" t="s">
        <v>1917</v>
      </c>
      <c r="C181" s="228" t="s">
        <v>1920</v>
      </c>
      <c r="D181" s="228" t="s">
        <v>701</v>
      </c>
      <c r="E181" s="228" t="s">
        <v>527</v>
      </c>
      <c r="F181" s="228" t="s">
        <v>573</v>
      </c>
      <c r="G181" s="228" t="s">
        <v>369</v>
      </c>
      <c r="H181" s="228" t="s">
        <v>421</v>
      </c>
      <c r="I181" s="228" t="s">
        <v>180</v>
      </c>
      <c r="J181" s="241">
        <v>1</v>
      </c>
      <c r="K181" s="228"/>
      <c r="L181" s="149">
        <v>2022</v>
      </c>
      <c r="M181" s="150">
        <v>9</v>
      </c>
      <c r="N181" s="151">
        <v>1</v>
      </c>
      <c r="O181" s="147">
        <f t="shared" si="11"/>
        <v>9</v>
      </c>
      <c r="P181" s="150">
        <v>8</v>
      </c>
      <c r="Q181" s="152">
        <f t="shared" si="12"/>
        <v>0.88888888888888884</v>
      </c>
      <c r="R181" s="153">
        <f t="shared" si="13"/>
        <v>0.88888888888888884</v>
      </c>
      <c r="S181" s="154">
        <f t="shared" si="14"/>
        <v>1</v>
      </c>
      <c r="T181" s="149" t="s">
        <v>2100</v>
      </c>
    </row>
    <row r="182" spans="1:20" ht="127.5" x14ac:dyDescent="0.2">
      <c r="A182" s="228" t="s">
        <v>118</v>
      </c>
      <c r="B182" s="228" t="s">
        <v>1917</v>
      </c>
      <c r="C182" s="228" t="s">
        <v>1920</v>
      </c>
      <c r="D182" s="228" t="s">
        <v>701</v>
      </c>
      <c r="E182" s="228" t="s">
        <v>527</v>
      </c>
      <c r="F182" s="228" t="s">
        <v>574</v>
      </c>
      <c r="G182" s="228" t="s">
        <v>369</v>
      </c>
      <c r="H182" s="228" t="s">
        <v>421</v>
      </c>
      <c r="I182" s="228" t="s">
        <v>180</v>
      </c>
      <c r="J182" s="241">
        <v>1</v>
      </c>
      <c r="K182" s="228"/>
      <c r="L182" s="149">
        <v>2022</v>
      </c>
      <c r="M182" s="150">
        <v>9</v>
      </c>
      <c r="N182" s="151">
        <v>1</v>
      </c>
      <c r="O182" s="147">
        <f t="shared" si="11"/>
        <v>9</v>
      </c>
      <c r="P182" s="150">
        <v>8</v>
      </c>
      <c r="Q182" s="152">
        <f t="shared" si="12"/>
        <v>0.88888888888888884</v>
      </c>
      <c r="R182" s="153">
        <f t="shared" si="13"/>
        <v>0.88888888888888884</v>
      </c>
      <c r="S182" s="154">
        <f t="shared" si="14"/>
        <v>1</v>
      </c>
      <c r="T182" s="149" t="s">
        <v>2100</v>
      </c>
    </row>
    <row r="183" spans="1:20" ht="51" x14ac:dyDescent="0.2">
      <c r="A183" s="228" t="s">
        <v>118</v>
      </c>
      <c r="B183" s="228" t="s">
        <v>1917</v>
      </c>
      <c r="C183" s="228" t="s">
        <v>1920</v>
      </c>
      <c r="D183" s="228" t="s">
        <v>701</v>
      </c>
      <c r="E183" s="228" t="s">
        <v>527</v>
      </c>
      <c r="F183" s="228" t="s">
        <v>575</v>
      </c>
      <c r="G183" s="228" t="s">
        <v>369</v>
      </c>
      <c r="H183" s="228" t="s">
        <v>423</v>
      </c>
      <c r="I183" s="228" t="s">
        <v>180</v>
      </c>
      <c r="J183" s="241">
        <v>0.25</v>
      </c>
      <c r="K183" s="228"/>
      <c r="L183" s="149">
        <v>2022</v>
      </c>
      <c r="M183" s="150">
        <v>9</v>
      </c>
      <c r="N183" s="151">
        <v>0.33</v>
      </c>
      <c r="O183" s="147">
        <f t="shared" si="11"/>
        <v>3</v>
      </c>
      <c r="P183" s="150">
        <v>3</v>
      </c>
      <c r="Q183" s="152">
        <f t="shared" si="12"/>
        <v>1</v>
      </c>
      <c r="R183" s="153">
        <f t="shared" si="13"/>
        <v>0.33333333333333331</v>
      </c>
      <c r="S183" s="154">
        <f t="shared" si="14"/>
        <v>1.32</v>
      </c>
      <c r="T183" s="149"/>
    </row>
    <row r="184" spans="1:20" ht="127.5" x14ac:dyDescent="0.2">
      <c r="A184" s="228" t="s">
        <v>118</v>
      </c>
      <c r="B184" s="228" t="s">
        <v>1917</v>
      </c>
      <c r="C184" s="228" t="s">
        <v>1920</v>
      </c>
      <c r="D184" s="228" t="s">
        <v>701</v>
      </c>
      <c r="E184" s="228" t="s">
        <v>527</v>
      </c>
      <c r="F184" s="228" t="s">
        <v>541</v>
      </c>
      <c r="G184" s="228" t="s">
        <v>369</v>
      </c>
      <c r="H184" s="228" t="s">
        <v>421</v>
      </c>
      <c r="I184" s="228" t="s">
        <v>180</v>
      </c>
      <c r="J184" s="241">
        <v>1</v>
      </c>
      <c r="K184" s="228"/>
      <c r="L184" s="149">
        <v>2022</v>
      </c>
      <c r="M184" s="150">
        <v>9</v>
      </c>
      <c r="N184" s="151">
        <v>1</v>
      </c>
      <c r="O184" s="147">
        <f t="shared" si="11"/>
        <v>9</v>
      </c>
      <c r="P184" s="150">
        <v>8</v>
      </c>
      <c r="Q184" s="152">
        <f t="shared" si="12"/>
        <v>0.88888888888888884</v>
      </c>
      <c r="R184" s="153">
        <f t="shared" si="13"/>
        <v>0.88888888888888884</v>
      </c>
      <c r="S184" s="154">
        <f t="shared" si="14"/>
        <v>1</v>
      </c>
      <c r="T184" s="149" t="s">
        <v>2100</v>
      </c>
    </row>
    <row r="185" spans="1:20" ht="127.5" x14ac:dyDescent="0.2">
      <c r="A185" s="228" t="s">
        <v>118</v>
      </c>
      <c r="B185" s="228" t="s">
        <v>1917</v>
      </c>
      <c r="C185" s="228" t="s">
        <v>1920</v>
      </c>
      <c r="D185" s="228" t="s">
        <v>701</v>
      </c>
      <c r="E185" s="228" t="s">
        <v>527</v>
      </c>
      <c r="F185" s="228" t="s">
        <v>542</v>
      </c>
      <c r="G185" s="228" t="s">
        <v>369</v>
      </c>
      <c r="H185" s="228" t="s">
        <v>423</v>
      </c>
      <c r="I185" s="228" t="s">
        <v>180</v>
      </c>
      <c r="J185" s="241">
        <v>0.25</v>
      </c>
      <c r="K185" s="228"/>
      <c r="L185" s="149">
        <v>2022</v>
      </c>
      <c r="M185" s="150">
        <v>9</v>
      </c>
      <c r="N185" s="151">
        <v>0.33</v>
      </c>
      <c r="O185" s="147">
        <f t="shared" si="11"/>
        <v>3</v>
      </c>
      <c r="P185" s="150">
        <v>1</v>
      </c>
      <c r="Q185" s="152">
        <f t="shared" si="12"/>
        <v>0.33333333333333331</v>
      </c>
      <c r="R185" s="153">
        <f t="shared" si="13"/>
        <v>0.1111111111111111</v>
      </c>
      <c r="S185" s="154">
        <f t="shared" si="14"/>
        <v>1.32</v>
      </c>
      <c r="T185" s="149" t="s">
        <v>2100</v>
      </c>
    </row>
    <row r="186" spans="1:20" ht="127.5" x14ac:dyDescent="0.2">
      <c r="A186" s="228" t="s">
        <v>118</v>
      </c>
      <c r="B186" s="228" t="s">
        <v>1917</v>
      </c>
      <c r="C186" s="228" t="s">
        <v>1920</v>
      </c>
      <c r="D186" s="228" t="s">
        <v>701</v>
      </c>
      <c r="E186" s="228" t="s">
        <v>527</v>
      </c>
      <c r="F186" s="228" t="s">
        <v>576</v>
      </c>
      <c r="G186" s="228" t="s">
        <v>367</v>
      </c>
      <c r="H186" s="228" t="s">
        <v>425</v>
      </c>
      <c r="I186" s="228" t="s">
        <v>180</v>
      </c>
      <c r="J186" s="241">
        <v>0.33</v>
      </c>
      <c r="K186" s="228"/>
      <c r="L186" s="149">
        <v>2022</v>
      </c>
      <c r="M186" s="150">
        <v>9</v>
      </c>
      <c r="N186" s="151">
        <v>0.33</v>
      </c>
      <c r="O186" s="147">
        <f t="shared" si="11"/>
        <v>3</v>
      </c>
      <c r="P186" s="150">
        <v>0</v>
      </c>
      <c r="Q186" s="152">
        <f t="shared" si="12"/>
        <v>0</v>
      </c>
      <c r="R186" s="153">
        <f t="shared" si="13"/>
        <v>0</v>
      </c>
      <c r="S186" s="154">
        <f t="shared" si="14"/>
        <v>1</v>
      </c>
      <c r="T186" s="149" t="s">
        <v>2100</v>
      </c>
    </row>
    <row r="187" spans="1:20" ht="12.75" x14ac:dyDescent="0.2">
      <c r="A187" s="228" t="s">
        <v>118</v>
      </c>
      <c r="B187" s="228" t="s">
        <v>1917</v>
      </c>
      <c r="C187" s="228" t="s">
        <v>1920</v>
      </c>
      <c r="D187" s="228" t="s">
        <v>701</v>
      </c>
      <c r="E187" s="228" t="s">
        <v>527</v>
      </c>
      <c r="F187" s="228" t="s">
        <v>576</v>
      </c>
      <c r="G187" s="228" t="s">
        <v>369</v>
      </c>
      <c r="H187" s="228" t="s">
        <v>423</v>
      </c>
      <c r="I187" s="228" t="s">
        <v>180</v>
      </c>
      <c r="J187" s="241">
        <v>0.25</v>
      </c>
      <c r="K187" s="228"/>
      <c r="L187" s="149">
        <v>2022</v>
      </c>
      <c r="M187" s="150">
        <v>9</v>
      </c>
      <c r="N187" s="151">
        <v>0.33</v>
      </c>
      <c r="O187" s="147">
        <f t="shared" si="11"/>
        <v>3</v>
      </c>
      <c r="P187" s="150">
        <v>3</v>
      </c>
      <c r="Q187" s="152">
        <f t="shared" si="12"/>
        <v>1</v>
      </c>
      <c r="R187" s="153">
        <f t="shared" si="13"/>
        <v>0.33333333333333331</v>
      </c>
      <c r="S187" s="154">
        <f t="shared" si="14"/>
        <v>1.32</v>
      </c>
      <c r="T187" s="149"/>
    </row>
    <row r="188" spans="1:20" ht="127.5" x14ac:dyDescent="0.2">
      <c r="A188" s="228" t="s">
        <v>118</v>
      </c>
      <c r="B188" s="228" t="s">
        <v>1917</v>
      </c>
      <c r="C188" s="228" t="s">
        <v>1920</v>
      </c>
      <c r="D188" s="228" t="s">
        <v>701</v>
      </c>
      <c r="E188" s="228" t="s">
        <v>527</v>
      </c>
      <c r="F188" s="228" t="s">
        <v>545</v>
      </c>
      <c r="G188" s="228" t="s">
        <v>367</v>
      </c>
      <c r="H188" s="228" t="s">
        <v>425</v>
      </c>
      <c r="I188" s="228" t="s">
        <v>180</v>
      </c>
      <c r="J188" s="241">
        <v>0.33</v>
      </c>
      <c r="K188" s="228"/>
      <c r="L188" s="149">
        <v>2022</v>
      </c>
      <c r="M188" s="150">
        <v>9</v>
      </c>
      <c r="N188" s="151">
        <v>0.33</v>
      </c>
      <c r="O188" s="147">
        <f t="shared" si="11"/>
        <v>3</v>
      </c>
      <c r="P188" s="150">
        <v>1</v>
      </c>
      <c r="Q188" s="152">
        <f t="shared" si="12"/>
        <v>0.33333333333333331</v>
      </c>
      <c r="R188" s="153">
        <f t="shared" si="13"/>
        <v>0.1111111111111111</v>
      </c>
      <c r="S188" s="154">
        <f t="shared" si="14"/>
        <v>1</v>
      </c>
      <c r="T188" s="149" t="s">
        <v>2100</v>
      </c>
    </row>
    <row r="189" spans="1:20" ht="127.5" x14ac:dyDescent="0.2">
      <c r="A189" s="228" t="s">
        <v>118</v>
      </c>
      <c r="B189" s="228" t="s">
        <v>1917</v>
      </c>
      <c r="C189" s="228" t="s">
        <v>1920</v>
      </c>
      <c r="D189" s="228" t="s">
        <v>701</v>
      </c>
      <c r="E189" s="228" t="s">
        <v>527</v>
      </c>
      <c r="F189" s="228" t="s">
        <v>545</v>
      </c>
      <c r="G189" s="228" t="s">
        <v>369</v>
      </c>
      <c r="H189" s="228" t="s">
        <v>421</v>
      </c>
      <c r="I189" s="228" t="s">
        <v>180</v>
      </c>
      <c r="J189" s="241">
        <v>1</v>
      </c>
      <c r="K189" s="228" t="s">
        <v>1918</v>
      </c>
      <c r="L189" s="149">
        <v>2022</v>
      </c>
      <c r="M189" s="150">
        <v>9</v>
      </c>
      <c r="N189" s="151">
        <v>1</v>
      </c>
      <c r="O189" s="147">
        <f t="shared" si="11"/>
        <v>9</v>
      </c>
      <c r="P189" s="150">
        <v>8</v>
      </c>
      <c r="Q189" s="152">
        <f t="shared" si="12"/>
        <v>0.88888888888888884</v>
      </c>
      <c r="R189" s="153">
        <f t="shared" si="13"/>
        <v>0.88888888888888884</v>
      </c>
      <c r="S189" s="154">
        <f t="shared" si="14"/>
        <v>1</v>
      </c>
      <c r="T189" s="149" t="s">
        <v>2100</v>
      </c>
    </row>
    <row r="190" spans="1:20" ht="127.5" x14ac:dyDescent="0.2">
      <c r="A190" s="228" t="s">
        <v>118</v>
      </c>
      <c r="B190" s="228" t="s">
        <v>1917</v>
      </c>
      <c r="C190" s="228" t="s">
        <v>1920</v>
      </c>
      <c r="D190" s="228" t="s">
        <v>701</v>
      </c>
      <c r="E190" s="228" t="s">
        <v>527</v>
      </c>
      <c r="F190" s="228" t="s">
        <v>546</v>
      </c>
      <c r="G190" s="228" t="s">
        <v>367</v>
      </c>
      <c r="H190" s="228" t="s">
        <v>425</v>
      </c>
      <c r="I190" s="228" t="s">
        <v>180</v>
      </c>
      <c r="J190" s="241">
        <v>0.33</v>
      </c>
      <c r="K190" s="228"/>
      <c r="L190" s="149">
        <v>2022</v>
      </c>
      <c r="M190" s="150">
        <v>9</v>
      </c>
      <c r="N190" s="151">
        <v>0.33</v>
      </c>
      <c r="O190" s="147">
        <f t="shared" si="11"/>
        <v>3</v>
      </c>
      <c r="P190" s="150">
        <v>1</v>
      </c>
      <c r="Q190" s="152">
        <f t="shared" si="12"/>
        <v>0.33333333333333331</v>
      </c>
      <c r="R190" s="153">
        <f t="shared" si="13"/>
        <v>0.1111111111111111</v>
      </c>
      <c r="S190" s="154">
        <f t="shared" si="14"/>
        <v>1</v>
      </c>
      <c r="T190" s="149" t="s">
        <v>2100</v>
      </c>
    </row>
    <row r="191" spans="1:20" ht="127.5" x14ac:dyDescent="0.2">
      <c r="A191" s="228" t="s">
        <v>118</v>
      </c>
      <c r="B191" s="228" t="s">
        <v>1917</v>
      </c>
      <c r="C191" s="228" t="s">
        <v>1920</v>
      </c>
      <c r="D191" s="228" t="s">
        <v>701</v>
      </c>
      <c r="E191" s="228" t="s">
        <v>527</v>
      </c>
      <c r="F191" s="228" t="s">
        <v>546</v>
      </c>
      <c r="G191" s="228" t="s">
        <v>369</v>
      </c>
      <c r="H191" s="228" t="s">
        <v>423</v>
      </c>
      <c r="I191" s="228" t="s">
        <v>180</v>
      </c>
      <c r="J191" s="241">
        <v>0.25</v>
      </c>
      <c r="K191" s="228"/>
      <c r="L191" s="149">
        <v>2022</v>
      </c>
      <c r="M191" s="150">
        <v>9</v>
      </c>
      <c r="N191" s="151">
        <v>0.33</v>
      </c>
      <c r="O191" s="147">
        <f t="shared" si="11"/>
        <v>3</v>
      </c>
      <c r="P191" s="150">
        <v>2</v>
      </c>
      <c r="Q191" s="152">
        <f t="shared" si="12"/>
        <v>0.66666666666666663</v>
      </c>
      <c r="R191" s="153">
        <f t="shared" si="13"/>
        <v>0.22222222222222221</v>
      </c>
      <c r="S191" s="154">
        <f t="shared" si="14"/>
        <v>1.32</v>
      </c>
      <c r="T191" s="149" t="s">
        <v>2100</v>
      </c>
    </row>
    <row r="192" spans="1:20" ht="127.5" x14ac:dyDescent="0.2">
      <c r="A192" s="228" t="s">
        <v>118</v>
      </c>
      <c r="B192" s="228" t="s">
        <v>1917</v>
      </c>
      <c r="C192" s="228" t="s">
        <v>1920</v>
      </c>
      <c r="D192" s="228" t="s">
        <v>701</v>
      </c>
      <c r="E192" s="228" t="s">
        <v>527</v>
      </c>
      <c r="F192" s="228" t="s">
        <v>577</v>
      </c>
      <c r="G192" s="228" t="s">
        <v>369</v>
      </c>
      <c r="H192" s="228" t="s">
        <v>421</v>
      </c>
      <c r="I192" s="228" t="s">
        <v>180</v>
      </c>
      <c r="J192" s="241">
        <v>1</v>
      </c>
      <c r="K192" s="228"/>
      <c r="L192" s="149">
        <v>2022</v>
      </c>
      <c r="M192" s="150">
        <v>9</v>
      </c>
      <c r="N192" s="151">
        <v>1</v>
      </c>
      <c r="O192" s="147">
        <f t="shared" si="11"/>
        <v>9</v>
      </c>
      <c r="P192" s="150">
        <v>8</v>
      </c>
      <c r="Q192" s="152">
        <f t="shared" si="12"/>
        <v>0.88888888888888884</v>
      </c>
      <c r="R192" s="153">
        <f t="shared" si="13"/>
        <v>0.88888888888888884</v>
      </c>
      <c r="S192" s="154">
        <f t="shared" si="14"/>
        <v>1</v>
      </c>
      <c r="T192" s="149" t="s">
        <v>2100</v>
      </c>
    </row>
    <row r="193" spans="1:20" ht="127.5" x14ac:dyDescent="0.2">
      <c r="A193" s="228" t="s">
        <v>118</v>
      </c>
      <c r="B193" s="228" t="s">
        <v>1917</v>
      </c>
      <c r="C193" s="228" t="s">
        <v>1920</v>
      </c>
      <c r="D193" s="228" t="s">
        <v>701</v>
      </c>
      <c r="E193" s="228" t="s">
        <v>527</v>
      </c>
      <c r="F193" s="228" t="s">
        <v>578</v>
      </c>
      <c r="G193" s="228" t="s">
        <v>369</v>
      </c>
      <c r="H193" s="228" t="s">
        <v>421</v>
      </c>
      <c r="I193" s="228" t="s">
        <v>180</v>
      </c>
      <c r="J193" s="241">
        <v>1</v>
      </c>
      <c r="K193" s="228"/>
      <c r="L193" s="149">
        <v>2022</v>
      </c>
      <c r="M193" s="150">
        <v>9</v>
      </c>
      <c r="N193" s="151">
        <v>1</v>
      </c>
      <c r="O193" s="147">
        <f t="shared" si="11"/>
        <v>9</v>
      </c>
      <c r="P193" s="150">
        <v>8</v>
      </c>
      <c r="Q193" s="152">
        <f t="shared" si="12"/>
        <v>0.88888888888888884</v>
      </c>
      <c r="R193" s="153">
        <f t="shared" si="13"/>
        <v>0.88888888888888884</v>
      </c>
      <c r="S193" s="154">
        <f t="shared" si="14"/>
        <v>1</v>
      </c>
      <c r="T193" s="149" t="s">
        <v>2100</v>
      </c>
    </row>
    <row r="194" spans="1:20" ht="127.5" x14ac:dyDescent="0.2">
      <c r="A194" s="228" t="s">
        <v>118</v>
      </c>
      <c r="B194" s="228" t="s">
        <v>1917</v>
      </c>
      <c r="C194" s="228" t="s">
        <v>1920</v>
      </c>
      <c r="D194" s="228" t="s">
        <v>701</v>
      </c>
      <c r="E194" s="228" t="s">
        <v>527</v>
      </c>
      <c r="F194" s="228" t="s">
        <v>547</v>
      </c>
      <c r="G194" s="228" t="s">
        <v>367</v>
      </c>
      <c r="H194" s="228" t="s">
        <v>425</v>
      </c>
      <c r="I194" s="228" t="s">
        <v>180</v>
      </c>
      <c r="J194" s="241">
        <v>0.33</v>
      </c>
      <c r="K194" s="228"/>
      <c r="L194" s="149">
        <v>2022</v>
      </c>
      <c r="M194" s="150">
        <v>9</v>
      </c>
      <c r="N194" s="151">
        <v>0.33</v>
      </c>
      <c r="O194" s="147">
        <f t="shared" si="11"/>
        <v>3</v>
      </c>
      <c r="P194" s="150">
        <v>0</v>
      </c>
      <c r="Q194" s="152">
        <f t="shared" si="12"/>
        <v>0</v>
      </c>
      <c r="R194" s="153">
        <f t="shared" si="13"/>
        <v>0</v>
      </c>
      <c r="S194" s="154">
        <f t="shared" si="14"/>
        <v>1</v>
      </c>
      <c r="T194" s="149" t="s">
        <v>2100</v>
      </c>
    </row>
    <row r="195" spans="1:20" ht="38.25" x14ac:dyDescent="0.2">
      <c r="A195" s="228" t="s">
        <v>118</v>
      </c>
      <c r="B195" s="228" t="s">
        <v>1917</v>
      </c>
      <c r="C195" s="228" t="s">
        <v>1920</v>
      </c>
      <c r="D195" s="228" t="s">
        <v>701</v>
      </c>
      <c r="E195" s="228" t="s">
        <v>527</v>
      </c>
      <c r="F195" s="228" t="s">
        <v>547</v>
      </c>
      <c r="G195" s="228" t="s">
        <v>369</v>
      </c>
      <c r="H195" s="228" t="s">
        <v>423</v>
      </c>
      <c r="I195" s="228" t="s">
        <v>180</v>
      </c>
      <c r="J195" s="241">
        <v>0.25</v>
      </c>
      <c r="K195" s="228" t="s">
        <v>1918</v>
      </c>
      <c r="L195" s="149">
        <v>2022</v>
      </c>
      <c r="M195" s="150">
        <v>9</v>
      </c>
      <c r="N195" s="151">
        <v>0.33</v>
      </c>
      <c r="O195" s="147">
        <f t="shared" si="11"/>
        <v>3</v>
      </c>
      <c r="P195" s="150">
        <v>3</v>
      </c>
      <c r="Q195" s="152">
        <f t="shared" si="12"/>
        <v>1</v>
      </c>
      <c r="R195" s="153">
        <f t="shared" si="13"/>
        <v>0.33333333333333331</v>
      </c>
      <c r="S195" s="154">
        <f t="shared" si="14"/>
        <v>1.32</v>
      </c>
      <c r="T195" s="149"/>
    </row>
    <row r="196" spans="1:20" ht="127.5" x14ac:dyDescent="0.2">
      <c r="A196" s="228" t="s">
        <v>118</v>
      </c>
      <c r="B196" s="228" t="s">
        <v>1917</v>
      </c>
      <c r="C196" s="228" t="s">
        <v>1920</v>
      </c>
      <c r="D196" s="228" t="s">
        <v>701</v>
      </c>
      <c r="E196" s="228" t="s">
        <v>527</v>
      </c>
      <c r="F196" s="228" t="s">
        <v>548</v>
      </c>
      <c r="G196" s="228" t="s">
        <v>369</v>
      </c>
      <c r="H196" s="228" t="s">
        <v>421</v>
      </c>
      <c r="I196" s="228" t="s">
        <v>180</v>
      </c>
      <c r="J196" s="241">
        <v>1</v>
      </c>
      <c r="K196" s="228"/>
      <c r="L196" s="149">
        <v>2022</v>
      </c>
      <c r="M196" s="150">
        <v>9</v>
      </c>
      <c r="N196" s="151">
        <v>1</v>
      </c>
      <c r="O196" s="147">
        <f t="shared" si="11"/>
        <v>9</v>
      </c>
      <c r="P196" s="150">
        <v>8</v>
      </c>
      <c r="Q196" s="152">
        <f t="shared" si="12"/>
        <v>0.88888888888888884</v>
      </c>
      <c r="R196" s="153">
        <f t="shared" si="13"/>
        <v>0.88888888888888884</v>
      </c>
      <c r="S196" s="154">
        <f t="shared" si="14"/>
        <v>1</v>
      </c>
      <c r="T196" s="149" t="s">
        <v>2100</v>
      </c>
    </row>
    <row r="197" spans="1:20" ht="12.75" x14ac:dyDescent="0.2">
      <c r="A197" s="228" t="s">
        <v>118</v>
      </c>
      <c r="B197" s="228" t="s">
        <v>1917</v>
      </c>
      <c r="C197" s="228" t="s">
        <v>1920</v>
      </c>
      <c r="D197" s="228" t="s">
        <v>701</v>
      </c>
      <c r="E197" s="228" t="s">
        <v>527</v>
      </c>
      <c r="F197" s="228" t="s">
        <v>581</v>
      </c>
      <c r="G197" s="228" t="s">
        <v>367</v>
      </c>
      <c r="H197" s="228" t="s">
        <v>425</v>
      </c>
      <c r="I197" s="228" t="s">
        <v>180</v>
      </c>
      <c r="J197" s="241">
        <v>0.33</v>
      </c>
      <c r="K197" s="228"/>
      <c r="L197" s="149">
        <v>2022</v>
      </c>
      <c r="M197" s="150">
        <v>9</v>
      </c>
      <c r="N197" s="151">
        <v>0.33</v>
      </c>
      <c r="O197" s="147">
        <f t="shared" ref="O197:O260" si="15">ROUNDUP(N197*M197,0)</f>
        <v>3</v>
      </c>
      <c r="P197" s="150">
        <v>3</v>
      </c>
      <c r="Q197" s="152">
        <f t="shared" si="12"/>
        <v>1</v>
      </c>
      <c r="R197" s="153">
        <f t="shared" si="13"/>
        <v>0.33333333333333331</v>
      </c>
      <c r="S197" s="154">
        <f t="shared" si="14"/>
        <v>1</v>
      </c>
      <c r="T197" s="149"/>
    </row>
    <row r="198" spans="1:20" ht="12.75" x14ac:dyDescent="0.2">
      <c r="A198" s="228" t="s">
        <v>118</v>
      </c>
      <c r="B198" s="228" t="s">
        <v>1917</v>
      </c>
      <c r="C198" s="228" t="s">
        <v>1920</v>
      </c>
      <c r="D198" s="228" t="s">
        <v>701</v>
      </c>
      <c r="E198" s="228" t="s">
        <v>527</v>
      </c>
      <c r="F198" s="228" t="s">
        <v>554</v>
      </c>
      <c r="G198" s="228" t="s">
        <v>369</v>
      </c>
      <c r="H198" s="228" t="s">
        <v>423</v>
      </c>
      <c r="I198" s="228" t="s">
        <v>180</v>
      </c>
      <c r="J198" s="241">
        <v>0.25</v>
      </c>
      <c r="K198" s="228"/>
      <c r="L198" s="149">
        <v>2022</v>
      </c>
      <c r="M198" s="150">
        <v>9</v>
      </c>
      <c r="N198" s="151">
        <v>0.33</v>
      </c>
      <c r="O198" s="147">
        <f t="shared" si="15"/>
        <v>3</v>
      </c>
      <c r="P198" s="150">
        <v>3</v>
      </c>
      <c r="Q198" s="152">
        <f t="shared" si="12"/>
        <v>1</v>
      </c>
      <c r="R198" s="153">
        <f t="shared" si="13"/>
        <v>0.33333333333333331</v>
      </c>
      <c r="S198" s="154">
        <f t="shared" si="14"/>
        <v>1.32</v>
      </c>
      <c r="T198" s="149"/>
    </row>
    <row r="199" spans="1:20" ht="127.5" x14ac:dyDescent="0.2">
      <c r="A199" s="228" t="s">
        <v>118</v>
      </c>
      <c r="B199" s="228" t="s">
        <v>1917</v>
      </c>
      <c r="C199" s="228" t="s">
        <v>1920</v>
      </c>
      <c r="D199" s="228" t="s">
        <v>701</v>
      </c>
      <c r="E199" s="228" t="s">
        <v>527</v>
      </c>
      <c r="F199" s="228" t="s">
        <v>557</v>
      </c>
      <c r="G199" s="228" t="s">
        <v>367</v>
      </c>
      <c r="H199" s="228" t="s">
        <v>425</v>
      </c>
      <c r="I199" s="228" t="s">
        <v>180</v>
      </c>
      <c r="J199" s="241">
        <v>0.33</v>
      </c>
      <c r="K199" s="228"/>
      <c r="L199" s="149">
        <v>2022</v>
      </c>
      <c r="M199" s="150">
        <v>9</v>
      </c>
      <c r="N199" s="151">
        <v>0.33</v>
      </c>
      <c r="O199" s="147">
        <f t="shared" si="15"/>
        <v>3</v>
      </c>
      <c r="P199" s="150">
        <v>1</v>
      </c>
      <c r="Q199" s="152">
        <f t="shared" ref="Q199:Q262" si="16">P199/(O199)</f>
        <v>0.33333333333333331</v>
      </c>
      <c r="R199" s="153">
        <f t="shared" ref="R199:R262" si="17">P199/M199</f>
        <v>0.1111111111111111</v>
      </c>
      <c r="S199" s="154">
        <f t="shared" ref="S199:S262" si="18">N199/J199</f>
        <v>1</v>
      </c>
      <c r="T199" s="149" t="s">
        <v>2100</v>
      </c>
    </row>
    <row r="200" spans="1:20" ht="127.5" x14ac:dyDescent="0.2">
      <c r="A200" s="228" t="s">
        <v>118</v>
      </c>
      <c r="B200" s="228" t="s">
        <v>1917</v>
      </c>
      <c r="C200" s="228" t="s">
        <v>1920</v>
      </c>
      <c r="D200" s="228" t="s">
        <v>701</v>
      </c>
      <c r="E200" s="228" t="s">
        <v>527</v>
      </c>
      <c r="F200" s="228" t="s">
        <v>557</v>
      </c>
      <c r="G200" s="228" t="s">
        <v>369</v>
      </c>
      <c r="H200" s="228" t="s">
        <v>423</v>
      </c>
      <c r="I200" s="228" t="s">
        <v>180</v>
      </c>
      <c r="J200" s="241">
        <v>0.25</v>
      </c>
      <c r="K200" s="228"/>
      <c r="L200" s="149">
        <v>2022</v>
      </c>
      <c r="M200" s="150">
        <v>9</v>
      </c>
      <c r="N200" s="151">
        <v>0.33</v>
      </c>
      <c r="O200" s="147">
        <f t="shared" si="15"/>
        <v>3</v>
      </c>
      <c r="P200" s="150">
        <v>2</v>
      </c>
      <c r="Q200" s="152">
        <f t="shared" si="16"/>
        <v>0.66666666666666663</v>
      </c>
      <c r="R200" s="153">
        <f t="shared" si="17"/>
        <v>0.22222222222222221</v>
      </c>
      <c r="S200" s="154">
        <f t="shared" si="18"/>
        <v>1.32</v>
      </c>
      <c r="T200" s="149" t="s">
        <v>2100</v>
      </c>
    </row>
    <row r="201" spans="1:20" ht="127.5" x14ac:dyDescent="0.2">
      <c r="A201" s="228" t="s">
        <v>118</v>
      </c>
      <c r="B201" s="228" t="s">
        <v>1917</v>
      </c>
      <c r="C201" s="228" t="s">
        <v>1920</v>
      </c>
      <c r="D201" s="228" t="s">
        <v>701</v>
      </c>
      <c r="E201" s="228" t="s">
        <v>527</v>
      </c>
      <c r="F201" s="228" t="s">
        <v>582</v>
      </c>
      <c r="G201" s="228" t="s">
        <v>369</v>
      </c>
      <c r="H201" s="228" t="s">
        <v>421</v>
      </c>
      <c r="I201" s="228" t="s">
        <v>180</v>
      </c>
      <c r="J201" s="241">
        <v>1</v>
      </c>
      <c r="K201" s="228"/>
      <c r="L201" s="149">
        <v>2022</v>
      </c>
      <c r="M201" s="150">
        <v>9</v>
      </c>
      <c r="N201" s="151">
        <v>1</v>
      </c>
      <c r="O201" s="147">
        <f t="shared" si="15"/>
        <v>9</v>
      </c>
      <c r="P201" s="150">
        <v>8</v>
      </c>
      <c r="Q201" s="152">
        <f t="shared" si="16"/>
        <v>0.88888888888888884</v>
      </c>
      <c r="R201" s="153">
        <f t="shared" si="17"/>
        <v>0.88888888888888884</v>
      </c>
      <c r="S201" s="154">
        <f t="shared" si="18"/>
        <v>1</v>
      </c>
      <c r="T201" s="149" t="s">
        <v>2100</v>
      </c>
    </row>
    <row r="202" spans="1:20" ht="12.75" x14ac:dyDescent="0.2">
      <c r="A202" s="228" t="s">
        <v>118</v>
      </c>
      <c r="B202" s="228" t="s">
        <v>1917</v>
      </c>
      <c r="C202" s="228" t="s">
        <v>1920</v>
      </c>
      <c r="D202" s="228" t="s">
        <v>701</v>
      </c>
      <c r="E202" s="228" t="s">
        <v>560</v>
      </c>
      <c r="F202" s="228" t="s">
        <v>559</v>
      </c>
      <c r="G202" s="228" t="s">
        <v>369</v>
      </c>
      <c r="H202" s="228" t="s">
        <v>423</v>
      </c>
      <c r="I202" s="228" t="s">
        <v>180</v>
      </c>
      <c r="J202" s="241">
        <v>0.25</v>
      </c>
      <c r="K202" s="228"/>
      <c r="L202" s="149">
        <v>2022</v>
      </c>
      <c r="M202" s="150">
        <v>9</v>
      </c>
      <c r="N202" s="151">
        <v>0.33</v>
      </c>
      <c r="O202" s="147">
        <f t="shared" si="15"/>
        <v>3</v>
      </c>
      <c r="P202" s="150">
        <v>3</v>
      </c>
      <c r="Q202" s="152">
        <f t="shared" si="16"/>
        <v>1</v>
      </c>
      <c r="R202" s="153">
        <f t="shared" si="17"/>
        <v>0.33333333333333331</v>
      </c>
      <c r="S202" s="154">
        <f t="shared" si="18"/>
        <v>1.32</v>
      </c>
      <c r="T202" s="149"/>
    </row>
    <row r="203" spans="1:20" ht="127.5" x14ac:dyDescent="0.2">
      <c r="A203" s="228" t="s">
        <v>118</v>
      </c>
      <c r="B203" s="228" t="s">
        <v>1917</v>
      </c>
      <c r="C203" s="228" t="s">
        <v>1920</v>
      </c>
      <c r="D203" s="228" t="s">
        <v>701</v>
      </c>
      <c r="E203" s="228" t="s">
        <v>560</v>
      </c>
      <c r="F203" s="228" t="s">
        <v>561</v>
      </c>
      <c r="G203" s="228" t="s">
        <v>369</v>
      </c>
      <c r="H203" s="228" t="s">
        <v>421</v>
      </c>
      <c r="I203" s="228" t="s">
        <v>180</v>
      </c>
      <c r="J203" s="241">
        <v>1</v>
      </c>
      <c r="K203" s="228"/>
      <c r="L203" s="149">
        <v>2022</v>
      </c>
      <c r="M203" s="150">
        <v>9</v>
      </c>
      <c r="N203" s="151">
        <v>1</v>
      </c>
      <c r="O203" s="147">
        <f t="shared" si="15"/>
        <v>9</v>
      </c>
      <c r="P203" s="150">
        <v>8</v>
      </c>
      <c r="Q203" s="152">
        <f t="shared" si="16"/>
        <v>0.88888888888888884</v>
      </c>
      <c r="R203" s="153">
        <f t="shared" si="17"/>
        <v>0.88888888888888884</v>
      </c>
      <c r="S203" s="154">
        <f t="shared" si="18"/>
        <v>1</v>
      </c>
      <c r="T203" s="149" t="s">
        <v>2100</v>
      </c>
    </row>
    <row r="204" spans="1:20" ht="127.5" x14ac:dyDescent="0.2">
      <c r="A204" s="228" t="s">
        <v>118</v>
      </c>
      <c r="B204" s="228" t="s">
        <v>1917</v>
      </c>
      <c r="C204" s="228" t="s">
        <v>1920</v>
      </c>
      <c r="D204" s="228" t="s">
        <v>701</v>
      </c>
      <c r="E204" s="228" t="s">
        <v>560</v>
      </c>
      <c r="F204" s="228" t="s">
        <v>562</v>
      </c>
      <c r="G204" s="228" t="s">
        <v>369</v>
      </c>
      <c r="H204" s="228" t="s">
        <v>421</v>
      </c>
      <c r="I204" s="228" t="s">
        <v>180</v>
      </c>
      <c r="J204" s="241">
        <v>1</v>
      </c>
      <c r="K204" s="228"/>
      <c r="L204" s="149">
        <v>2022</v>
      </c>
      <c r="M204" s="150">
        <v>9</v>
      </c>
      <c r="N204" s="151">
        <v>1</v>
      </c>
      <c r="O204" s="147">
        <f t="shared" si="15"/>
        <v>9</v>
      </c>
      <c r="P204" s="150">
        <v>8</v>
      </c>
      <c r="Q204" s="152">
        <f t="shared" si="16"/>
        <v>0.88888888888888884</v>
      </c>
      <c r="R204" s="153">
        <f t="shared" si="17"/>
        <v>0.88888888888888884</v>
      </c>
      <c r="S204" s="154">
        <f t="shared" si="18"/>
        <v>1</v>
      </c>
      <c r="T204" s="149" t="s">
        <v>2100</v>
      </c>
    </row>
    <row r="205" spans="1:20" ht="25.5" x14ac:dyDescent="0.2">
      <c r="A205" s="228" t="s">
        <v>118</v>
      </c>
      <c r="B205" s="228" t="s">
        <v>1917</v>
      </c>
      <c r="C205" s="228" t="s">
        <v>1920</v>
      </c>
      <c r="D205" s="228" t="s">
        <v>701</v>
      </c>
      <c r="E205" s="228" t="s">
        <v>560</v>
      </c>
      <c r="F205" s="228" t="s">
        <v>563</v>
      </c>
      <c r="G205" s="228" t="s">
        <v>369</v>
      </c>
      <c r="H205" s="228" t="s">
        <v>423</v>
      </c>
      <c r="I205" s="228" t="s">
        <v>180</v>
      </c>
      <c r="J205" s="241">
        <v>0.25</v>
      </c>
      <c r="K205" s="228"/>
      <c r="L205" s="149">
        <v>2022</v>
      </c>
      <c r="M205" s="150">
        <v>9</v>
      </c>
      <c r="N205" s="151">
        <v>0.33</v>
      </c>
      <c r="O205" s="147">
        <f t="shared" si="15"/>
        <v>3</v>
      </c>
      <c r="P205" s="150">
        <v>3</v>
      </c>
      <c r="Q205" s="152">
        <f t="shared" si="16"/>
        <v>1</v>
      </c>
      <c r="R205" s="153">
        <f t="shared" si="17"/>
        <v>0.33333333333333331</v>
      </c>
      <c r="S205" s="154">
        <f t="shared" si="18"/>
        <v>1.32</v>
      </c>
      <c r="T205" s="149"/>
    </row>
    <row r="206" spans="1:20" ht="25.5" x14ac:dyDescent="0.2">
      <c r="A206" s="228" t="s">
        <v>118</v>
      </c>
      <c r="B206" s="228" t="s">
        <v>1917</v>
      </c>
      <c r="C206" s="228" t="s">
        <v>1920</v>
      </c>
      <c r="D206" s="228" t="s">
        <v>701</v>
      </c>
      <c r="E206" s="228" t="s">
        <v>560</v>
      </c>
      <c r="F206" s="228" t="s">
        <v>564</v>
      </c>
      <c r="G206" s="228" t="s">
        <v>369</v>
      </c>
      <c r="H206" s="228" t="s">
        <v>423</v>
      </c>
      <c r="I206" s="228" t="s">
        <v>180</v>
      </c>
      <c r="J206" s="241">
        <v>0.25</v>
      </c>
      <c r="K206" s="228"/>
      <c r="L206" s="149">
        <v>2022</v>
      </c>
      <c r="M206" s="150">
        <v>9</v>
      </c>
      <c r="N206" s="151">
        <v>0.33</v>
      </c>
      <c r="O206" s="147">
        <f t="shared" si="15"/>
        <v>3</v>
      </c>
      <c r="P206" s="150">
        <v>3</v>
      </c>
      <c r="Q206" s="152">
        <f t="shared" si="16"/>
        <v>1</v>
      </c>
      <c r="R206" s="153">
        <f t="shared" si="17"/>
        <v>0.33333333333333331</v>
      </c>
      <c r="S206" s="154">
        <f t="shared" si="18"/>
        <v>1.32</v>
      </c>
      <c r="T206" s="149"/>
    </row>
    <row r="207" spans="1:20" ht="127.5" x14ac:dyDescent="0.2">
      <c r="A207" s="228" t="s">
        <v>118</v>
      </c>
      <c r="B207" s="228" t="s">
        <v>1917</v>
      </c>
      <c r="C207" s="228" t="s">
        <v>1920</v>
      </c>
      <c r="D207" s="228" t="s">
        <v>701</v>
      </c>
      <c r="E207" s="228" t="s">
        <v>560</v>
      </c>
      <c r="F207" s="228" t="s">
        <v>565</v>
      </c>
      <c r="G207" s="228" t="s">
        <v>369</v>
      </c>
      <c r="H207" s="228" t="s">
        <v>421</v>
      </c>
      <c r="I207" s="228" t="s">
        <v>180</v>
      </c>
      <c r="J207" s="241">
        <v>1</v>
      </c>
      <c r="K207" s="228"/>
      <c r="L207" s="149">
        <v>2022</v>
      </c>
      <c r="M207" s="150">
        <v>9</v>
      </c>
      <c r="N207" s="151">
        <v>1</v>
      </c>
      <c r="O207" s="147">
        <f t="shared" si="15"/>
        <v>9</v>
      </c>
      <c r="P207" s="150">
        <v>8</v>
      </c>
      <c r="Q207" s="152">
        <f t="shared" si="16"/>
        <v>0.88888888888888884</v>
      </c>
      <c r="R207" s="153">
        <f t="shared" si="17"/>
        <v>0.88888888888888884</v>
      </c>
      <c r="S207" s="154">
        <f t="shared" si="18"/>
        <v>1</v>
      </c>
      <c r="T207" s="149" t="s">
        <v>2100</v>
      </c>
    </row>
    <row r="208" spans="1:20" ht="25.5" x14ac:dyDescent="0.2">
      <c r="A208" s="228" t="s">
        <v>118</v>
      </c>
      <c r="B208" s="228" t="s">
        <v>1917</v>
      </c>
      <c r="C208" s="228" t="s">
        <v>1920</v>
      </c>
      <c r="D208" s="228" t="s">
        <v>701</v>
      </c>
      <c r="E208" s="228" t="s">
        <v>560</v>
      </c>
      <c r="F208" s="228" t="s">
        <v>566</v>
      </c>
      <c r="G208" s="228" t="s">
        <v>369</v>
      </c>
      <c r="H208" s="228" t="s">
        <v>423</v>
      </c>
      <c r="I208" s="228" t="s">
        <v>180</v>
      </c>
      <c r="J208" s="241">
        <v>0.25</v>
      </c>
      <c r="K208" s="228"/>
      <c r="L208" s="149">
        <v>2022</v>
      </c>
      <c r="M208" s="150">
        <v>9</v>
      </c>
      <c r="N208" s="151">
        <v>0.33</v>
      </c>
      <c r="O208" s="147">
        <f t="shared" si="15"/>
        <v>3</v>
      </c>
      <c r="P208" s="150">
        <v>3</v>
      </c>
      <c r="Q208" s="152">
        <f t="shared" si="16"/>
        <v>1</v>
      </c>
      <c r="R208" s="153">
        <f t="shared" si="17"/>
        <v>0.33333333333333331</v>
      </c>
      <c r="S208" s="154">
        <f t="shared" si="18"/>
        <v>1.32</v>
      </c>
      <c r="T208" s="149"/>
    </row>
    <row r="209" spans="1:20" ht="114.75" x14ac:dyDescent="0.2">
      <c r="A209" s="228" t="s">
        <v>118</v>
      </c>
      <c r="B209" s="228" t="s">
        <v>1917</v>
      </c>
      <c r="C209" s="228" t="s">
        <v>683</v>
      </c>
      <c r="D209" s="228" t="s">
        <v>695</v>
      </c>
      <c r="E209" s="228" t="s">
        <v>527</v>
      </c>
      <c r="F209" s="228" t="s">
        <v>526</v>
      </c>
      <c r="G209" s="228" t="s">
        <v>367</v>
      </c>
      <c r="H209" s="228" t="s">
        <v>425</v>
      </c>
      <c r="I209" s="228" t="s">
        <v>180</v>
      </c>
      <c r="J209" s="241">
        <v>0.33</v>
      </c>
      <c r="K209" s="228"/>
      <c r="L209" s="149">
        <v>2022</v>
      </c>
      <c r="M209" s="150">
        <v>22</v>
      </c>
      <c r="N209" s="151">
        <v>0.33</v>
      </c>
      <c r="O209" s="147">
        <f t="shared" si="15"/>
        <v>8</v>
      </c>
      <c r="P209" s="150">
        <v>10</v>
      </c>
      <c r="Q209" s="152">
        <f t="shared" si="16"/>
        <v>1.25</v>
      </c>
      <c r="R209" s="153">
        <f t="shared" si="17"/>
        <v>0.45454545454545453</v>
      </c>
      <c r="S209" s="154">
        <f t="shared" si="18"/>
        <v>1</v>
      </c>
      <c r="T209" s="149" t="s">
        <v>2098</v>
      </c>
    </row>
    <row r="210" spans="1:20" ht="114.75" x14ac:dyDescent="0.2">
      <c r="A210" s="228" t="s">
        <v>118</v>
      </c>
      <c r="B210" s="228" t="s">
        <v>1917</v>
      </c>
      <c r="C210" s="228" t="s">
        <v>683</v>
      </c>
      <c r="D210" s="228" t="s">
        <v>695</v>
      </c>
      <c r="E210" s="228" t="s">
        <v>527</v>
      </c>
      <c r="F210" s="228" t="s">
        <v>526</v>
      </c>
      <c r="G210" s="228" t="s">
        <v>369</v>
      </c>
      <c r="H210" s="228" t="s">
        <v>423</v>
      </c>
      <c r="I210" s="228" t="s">
        <v>180</v>
      </c>
      <c r="J210" s="241">
        <v>0.25</v>
      </c>
      <c r="K210" s="228"/>
      <c r="L210" s="149">
        <v>2022</v>
      </c>
      <c r="M210" s="150">
        <v>22</v>
      </c>
      <c r="N210" s="151">
        <v>0.33</v>
      </c>
      <c r="O210" s="147">
        <f t="shared" si="15"/>
        <v>8</v>
      </c>
      <c r="P210" s="150">
        <v>14</v>
      </c>
      <c r="Q210" s="152">
        <f t="shared" si="16"/>
        <v>1.75</v>
      </c>
      <c r="R210" s="153">
        <f t="shared" si="17"/>
        <v>0.63636363636363635</v>
      </c>
      <c r="S210" s="154">
        <f t="shared" si="18"/>
        <v>1.32</v>
      </c>
      <c r="T210" s="149" t="s">
        <v>2098</v>
      </c>
    </row>
    <row r="211" spans="1:20" ht="127.5" x14ac:dyDescent="0.2">
      <c r="A211" s="228" t="s">
        <v>118</v>
      </c>
      <c r="B211" s="228" t="s">
        <v>1917</v>
      </c>
      <c r="C211" s="228" t="s">
        <v>683</v>
      </c>
      <c r="D211" s="228" t="s">
        <v>695</v>
      </c>
      <c r="E211" s="228" t="s">
        <v>527</v>
      </c>
      <c r="F211" s="228" t="s">
        <v>531</v>
      </c>
      <c r="G211" s="228" t="s">
        <v>367</v>
      </c>
      <c r="H211" s="228" t="s">
        <v>425</v>
      </c>
      <c r="I211" s="228" t="s">
        <v>180</v>
      </c>
      <c r="J211" s="241">
        <v>0.33</v>
      </c>
      <c r="K211" s="228"/>
      <c r="L211" s="149">
        <v>2022</v>
      </c>
      <c r="M211" s="150">
        <v>22</v>
      </c>
      <c r="N211" s="151">
        <v>0.33</v>
      </c>
      <c r="O211" s="147">
        <f t="shared" si="15"/>
        <v>8</v>
      </c>
      <c r="P211" s="150">
        <v>0</v>
      </c>
      <c r="Q211" s="152">
        <f t="shared" si="16"/>
        <v>0</v>
      </c>
      <c r="R211" s="153">
        <f t="shared" si="17"/>
        <v>0</v>
      </c>
      <c r="S211" s="154">
        <f t="shared" si="18"/>
        <v>1</v>
      </c>
      <c r="T211" s="149" t="s">
        <v>2100</v>
      </c>
    </row>
    <row r="212" spans="1:20" ht="114.75" x14ac:dyDescent="0.2">
      <c r="A212" s="228" t="s">
        <v>118</v>
      </c>
      <c r="B212" s="228" t="s">
        <v>1917</v>
      </c>
      <c r="C212" s="228" t="s">
        <v>683</v>
      </c>
      <c r="D212" s="228" t="s">
        <v>695</v>
      </c>
      <c r="E212" s="228" t="s">
        <v>527</v>
      </c>
      <c r="F212" s="228" t="s">
        <v>531</v>
      </c>
      <c r="G212" s="228" t="s">
        <v>369</v>
      </c>
      <c r="H212" s="228" t="s">
        <v>423</v>
      </c>
      <c r="I212" s="228" t="s">
        <v>180</v>
      </c>
      <c r="J212" s="241">
        <v>0.25</v>
      </c>
      <c r="K212" s="228" t="s">
        <v>1918</v>
      </c>
      <c r="L212" s="149">
        <v>2022</v>
      </c>
      <c r="M212" s="150">
        <v>22</v>
      </c>
      <c r="N212" s="151">
        <v>0.33</v>
      </c>
      <c r="O212" s="147">
        <f t="shared" si="15"/>
        <v>8</v>
      </c>
      <c r="P212" s="150">
        <v>12</v>
      </c>
      <c r="Q212" s="152">
        <f t="shared" si="16"/>
        <v>1.5</v>
      </c>
      <c r="R212" s="153">
        <f t="shared" si="17"/>
        <v>0.54545454545454541</v>
      </c>
      <c r="S212" s="154">
        <f t="shared" si="18"/>
        <v>1.32</v>
      </c>
      <c r="T212" s="149" t="s">
        <v>2098</v>
      </c>
    </row>
    <row r="213" spans="1:20" ht="114.75" x14ac:dyDescent="0.2">
      <c r="A213" s="228" t="s">
        <v>118</v>
      </c>
      <c r="B213" s="228" t="s">
        <v>1917</v>
      </c>
      <c r="C213" s="228" t="s">
        <v>683</v>
      </c>
      <c r="D213" s="228" t="s">
        <v>695</v>
      </c>
      <c r="E213" s="228" t="s">
        <v>527</v>
      </c>
      <c r="F213" s="228" t="s">
        <v>569</v>
      </c>
      <c r="G213" s="228" t="s">
        <v>367</v>
      </c>
      <c r="H213" s="228" t="s">
        <v>425</v>
      </c>
      <c r="I213" s="228" t="s">
        <v>180</v>
      </c>
      <c r="J213" s="241">
        <v>0.33</v>
      </c>
      <c r="K213" s="228" t="s">
        <v>1919</v>
      </c>
      <c r="L213" s="149">
        <v>2022</v>
      </c>
      <c r="M213" s="150">
        <v>22</v>
      </c>
      <c r="N213" s="151">
        <v>0.33</v>
      </c>
      <c r="O213" s="147">
        <f t="shared" si="15"/>
        <v>8</v>
      </c>
      <c r="P213" s="150">
        <v>10</v>
      </c>
      <c r="Q213" s="152">
        <f t="shared" si="16"/>
        <v>1.25</v>
      </c>
      <c r="R213" s="153">
        <f t="shared" si="17"/>
        <v>0.45454545454545453</v>
      </c>
      <c r="S213" s="154">
        <f t="shared" si="18"/>
        <v>1</v>
      </c>
      <c r="T213" s="149" t="s">
        <v>2098</v>
      </c>
    </row>
    <row r="214" spans="1:20" ht="114.75" x14ac:dyDescent="0.2">
      <c r="A214" s="228" t="s">
        <v>118</v>
      </c>
      <c r="B214" s="228" t="s">
        <v>1917</v>
      </c>
      <c r="C214" s="228" t="s">
        <v>683</v>
      </c>
      <c r="D214" s="228" t="s">
        <v>695</v>
      </c>
      <c r="E214" s="228" t="s">
        <v>527</v>
      </c>
      <c r="F214" s="228" t="s">
        <v>569</v>
      </c>
      <c r="G214" s="228" t="s">
        <v>369</v>
      </c>
      <c r="H214" s="228" t="s">
        <v>423</v>
      </c>
      <c r="I214" s="228" t="s">
        <v>180</v>
      </c>
      <c r="J214" s="241">
        <v>0.25</v>
      </c>
      <c r="K214" s="228"/>
      <c r="L214" s="149">
        <v>2022</v>
      </c>
      <c r="M214" s="150">
        <v>22</v>
      </c>
      <c r="N214" s="151">
        <v>0.33</v>
      </c>
      <c r="O214" s="147">
        <f t="shared" si="15"/>
        <v>8</v>
      </c>
      <c r="P214" s="150">
        <v>14</v>
      </c>
      <c r="Q214" s="152">
        <f t="shared" si="16"/>
        <v>1.75</v>
      </c>
      <c r="R214" s="153">
        <f t="shared" si="17"/>
        <v>0.63636363636363635</v>
      </c>
      <c r="S214" s="154">
        <f t="shared" si="18"/>
        <v>1.32</v>
      </c>
      <c r="T214" s="149" t="s">
        <v>2098</v>
      </c>
    </row>
    <row r="215" spans="1:20" ht="127.5" x14ac:dyDescent="0.2">
      <c r="A215" s="228" t="s">
        <v>118</v>
      </c>
      <c r="B215" s="228" t="s">
        <v>1917</v>
      </c>
      <c r="C215" s="228" t="s">
        <v>683</v>
      </c>
      <c r="D215" s="228" t="s">
        <v>695</v>
      </c>
      <c r="E215" s="228" t="s">
        <v>527</v>
      </c>
      <c r="F215" s="228" t="s">
        <v>570</v>
      </c>
      <c r="G215" s="228" t="s">
        <v>367</v>
      </c>
      <c r="H215" s="228" t="s">
        <v>425</v>
      </c>
      <c r="I215" s="228" t="s">
        <v>180</v>
      </c>
      <c r="J215" s="241">
        <v>0.33</v>
      </c>
      <c r="K215" s="228"/>
      <c r="L215" s="149">
        <v>2022</v>
      </c>
      <c r="M215" s="150">
        <v>22</v>
      </c>
      <c r="N215" s="151">
        <v>0.33</v>
      </c>
      <c r="O215" s="147">
        <f t="shared" si="15"/>
        <v>8</v>
      </c>
      <c r="P215" s="150">
        <v>1</v>
      </c>
      <c r="Q215" s="152">
        <f t="shared" si="16"/>
        <v>0.125</v>
      </c>
      <c r="R215" s="153">
        <f t="shared" si="17"/>
        <v>4.5454545454545456E-2</v>
      </c>
      <c r="S215" s="154">
        <f t="shared" si="18"/>
        <v>1</v>
      </c>
      <c r="T215" s="149" t="s">
        <v>2100</v>
      </c>
    </row>
    <row r="216" spans="1:20" ht="114.75" x14ac:dyDescent="0.2">
      <c r="A216" s="228" t="s">
        <v>118</v>
      </c>
      <c r="B216" s="228" t="s">
        <v>1917</v>
      </c>
      <c r="C216" s="228" t="s">
        <v>683</v>
      </c>
      <c r="D216" s="228" t="s">
        <v>695</v>
      </c>
      <c r="E216" s="228" t="s">
        <v>527</v>
      </c>
      <c r="F216" s="228" t="s">
        <v>570</v>
      </c>
      <c r="G216" s="228" t="s">
        <v>369</v>
      </c>
      <c r="H216" s="228" t="s">
        <v>423</v>
      </c>
      <c r="I216" s="228" t="s">
        <v>180</v>
      </c>
      <c r="J216" s="241">
        <v>0.25</v>
      </c>
      <c r="K216" s="228" t="s">
        <v>1918</v>
      </c>
      <c r="L216" s="149">
        <v>2022</v>
      </c>
      <c r="M216" s="150">
        <v>22</v>
      </c>
      <c r="N216" s="151">
        <v>0.33</v>
      </c>
      <c r="O216" s="147">
        <f t="shared" si="15"/>
        <v>8</v>
      </c>
      <c r="P216" s="150">
        <v>12</v>
      </c>
      <c r="Q216" s="152">
        <f t="shared" si="16"/>
        <v>1.5</v>
      </c>
      <c r="R216" s="153">
        <f t="shared" si="17"/>
        <v>0.54545454545454541</v>
      </c>
      <c r="S216" s="154">
        <f t="shared" si="18"/>
        <v>1.32</v>
      </c>
      <c r="T216" s="149" t="s">
        <v>2098</v>
      </c>
    </row>
    <row r="217" spans="1:20" ht="12.75" x14ac:dyDescent="0.2">
      <c r="A217" s="228" t="s">
        <v>118</v>
      </c>
      <c r="B217" s="228" t="s">
        <v>1917</v>
      </c>
      <c r="C217" s="228" t="s">
        <v>683</v>
      </c>
      <c r="D217" s="228" t="s">
        <v>695</v>
      </c>
      <c r="E217" s="228" t="s">
        <v>527</v>
      </c>
      <c r="F217" s="228" t="s">
        <v>571</v>
      </c>
      <c r="G217" s="228" t="s">
        <v>369</v>
      </c>
      <c r="H217" s="228" t="s">
        <v>421</v>
      </c>
      <c r="I217" s="228" t="s">
        <v>180</v>
      </c>
      <c r="J217" s="241">
        <v>1</v>
      </c>
      <c r="K217" s="228"/>
      <c r="L217" s="149">
        <v>2022</v>
      </c>
      <c r="M217" s="150">
        <v>22</v>
      </c>
      <c r="N217" s="151">
        <v>1</v>
      </c>
      <c r="O217" s="147">
        <f t="shared" si="15"/>
        <v>22</v>
      </c>
      <c r="P217" s="150">
        <v>22</v>
      </c>
      <c r="Q217" s="152">
        <f t="shared" si="16"/>
        <v>1</v>
      </c>
      <c r="R217" s="153">
        <f t="shared" si="17"/>
        <v>1</v>
      </c>
      <c r="S217" s="154">
        <f t="shared" si="18"/>
        <v>1</v>
      </c>
      <c r="T217" s="149"/>
    </row>
    <row r="218" spans="1:20" ht="25.5" x14ac:dyDescent="0.2">
      <c r="A218" s="228" t="s">
        <v>118</v>
      </c>
      <c r="B218" s="228" t="s">
        <v>1917</v>
      </c>
      <c r="C218" s="228" t="s">
        <v>683</v>
      </c>
      <c r="D218" s="228" t="s">
        <v>695</v>
      </c>
      <c r="E218" s="228" t="s">
        <v>527</v>
      </c>
      <c r="F218" s="228" t="s">
        <v>532</v>
      </c>
      <c r="G218" s="228" t="s">
        <v>369</v>
      </c>
      <c r="H218" s="228" t="s">
        <v>421</v>
      </c>
      <c r="I218" s="228" t="s">
        <v>180</v>
      </c>
      <c r="J218" s="241">
        <v>1</v>
      </c>
      <c r="K218" s="228"/>
      <c r="L218" s="149">
        <v>2022</v>
      </c>
      <c r="M218" s="150">
        <v>22</v>
      </c>
      <c r="N218" s="151">
        <v>1</v>
      </c>
      <c r="O218" s="147">
        <f t="shared" si="15"/>
        <v>22</v>
      </c>
      <c r="P218" s="150">
        <v>22</v>
      </c>
      <c r="Q218" s="152">
        <f t="shared" si="16"/>
        <v>1</v>
      </c>
      <c r="R218" s="153">
        <f t="shared" si="17"/>
        <v>1</v>
      </c>
      <c r="S218" s="154">
        <f t="shared" si="18"/>
        <v>1</v>
      </c>
      <c r="T218" s="149"/>
    </row>
    <row r="219" spans="1:20" ht="114.75" x14ac:dyDescent="0.2">
      <c r="A219" s="228" t="s">
        <v>118</v>
      </c>
      <c r="B219" s="228" t="s">
        <v>1917</v>
      </c>
      <c r="C219" s="228" t="s">
        <v>683</v>
      </c>
      <c r="D219" s="228" t="s">
        <v>695</v>
      </c>
      <c r="E219" s="228" t="s">
        <v>527</v>
      </c>
      <c r="F219" s="228" t="s">
        <v>533</v>
      </c>
      <c r="G219" s="228" t="s">
        <v>367</v>
      </c>
      <c r="H219" s="228" t="s">
        <v>425</v>
      </c>
      <c r="I219" s="228" t="s">
        <v>180</v>
      </c>
      <c r="J219" s="241">
        <v>0.33</v>
      </c>
      <c r="K219" s="228"/>
      <c r="L219" s="149">
        <v>2022</v>
      </c>
      <c r="M219" s="150">
        <v>22</v>
      </c>
      <c r="N219" s="151">
        <v>0.33</v>
      </c>
      <c r="O219" s="147">
        <f t="shared" si="15"/>
        <v>8</v>
      </c>
      <c r="P219" s="150">
        <v>10</v>
      </c>
      <c r="Q219" s="152">
        <f t="shared" si="16"/>
        <v>1.25</v>
      </c>
      <c r="R219" s="153">
        <f t="shared" si="17"/>
        <v>0.45454545454545453</v>
      </c>
      <c r="S219" s="154">
        <f t="shared" si="18"/>
        <v>1</v>
      </c>
      <c r="T219" s="149" t="s">
        <v>2098</v>
      </c>
    </row>
    <row r="220" spans="1:20" ht="25.5" x14ac:dyDescent="0.2">
      <c r="A220" s="228" t="s">
        <v>118</v>
      </c>
      <c r="B220" s="228" t="s">
        <v>1917</v>
      </c>
      <c r="C220" s="228" t="s">
        <v>683</v>
      </c>
      <c r="D220" s="228" t="s">
        <v>695</v>
      </c>
      <c r="E220" s="228" t="s">
        <v>527</v>
      </c>
      <c r="F220" s="228" t="s">
        <v>572</v>
      </c>
      <c r="G220" s="228" t="s">
        <v>369</v>
      </c>
      <c r="H220" s="228" t="s">
        <v>421</v>
      </c>
      <c r="I220" s="228" t="s">
        <v>180</v>
      </c>
      <c r="J220" s="241">
        <v>1</v>
      </c>
      <c r="K220" s="228"/>
      <c r="L220" s="149">
        <v>2022</v>
      </c>
      <c r="M220" s="150">
        <v>22</v>
      </c>
      <c r="N220" s="151">
        <v>1</v>
      </c>
      <c r="O220" s="147">
        <f t="shared" si="15"/>
        <v>22</v>
      </c>
      <c r="P220" s="150">
        <v>22</v>
      </c>
      <c r="Q220" s="152">
        <f t="shared" si="16"/>
        <v>1</v>
      </c>
      <c r="R220" s="153">
        <f t="shared" si="17"/>
        <v>1</v>
      </c>
      <c r="S220" s="154">
        <f t="shared" si="18"/>
        <v>1</v>
      </c>
      <c r="T220" s="149"/>
    </row>
    <row r="221" spans="1:20" ht="114.75" x14ac:dyDescent="0.2">
      <c r="A221" s="228" t="s">
        <v>118</v>
      </c>
      <c r="B221" s="228" t="s">
        <v>1917</v>
      </c>
      <c r="C221" s="228" t="s">
        <v>683</v>
      </c>
      <c r="D221" s="228" t="s">
        <v>695</v>
      </c>
      <c r="E221" s="228" t="s">
        <v>527</v>
      </c>
      <c r="F221" s="228" t="s">
        <v>536</v>
      </c>
      <c r="G221" s="228" t="s">
        <v>367</v>
      </c>
      <c r="H221" s="228" t="s">
        <v>425</v>
      </c>
      <c r="I221" s="228" t="s">
        <v>180</v>
      </c>
      <c r="J221" s="241">
        <v>0.33</v>
      </c>
      <c r="K221" s="228"/>
      <c r="L221" s="149">
        <v>2022</v>
      </c>
      <c r="M221" s="150">
        <v>22</v>
      </c>
      <c r="N221" s="151">
        <v>0.33</v>
      </c>
      <c r="O221" s="147">
        <f t="shared" si="15"/>
        <v>8</v>
      </c>
      <c r="P221" s="150">
        <v>10</v>
      </c>
      <c r="Q221" s="152">
        <f t="shared" si="16"/>
        <v>1.25</v>
      </c>
      <c r="R221" s="153">
        <f t="shared" si="17"/>
        <v>0.45454545454545453</v>
      </c>
      <c r="S221" s="154">
        <f t="shared" si="18"/>
        <v>1</v>
      </c>
      <c r="T221" s="149" t="s">
        <v>2098</v>
      </c>
    </row>
    <row r="222" spans="1:20" ht="12.75" x14ac:dyDescent="0.2">
      <c r="A222" s="228" t="s">
        <v>118</v>
      </c>
      <c r="B222" s="228" t="s">
        <v>1917</v>
      </c>
      <c r="C222" s="228" t="s">
        <v>683</v>
      </c>
      <c r="D222" s="228" t="s">
        <v>695</v>
      </c>
      <c r="E222" s="228" t="s">
        <v>527</v>
      </c>
      <c r="F222" s="228" t="s">
        <v>573</v>
      </c>
      <c r="G222" s="228" t="s">
        <v>369</v>
      </c>
      <c r="H222" s="228" t="s">
        <v>421</v>
      </c>
      <c r="I222" s="228" t="s">
        <v>180</v>
      </c>
      <c r="J222" s="241">
        <v>1</v>
      </c>
      <c r="K222" s="228"/>
      <c r="L222" s="149">
        <v>2022</v>
      </c>
      <c r="M222" s="150">
        <v>22</v>
      </c>
      <c r="N222" s="151">
        <v>1</v>
      </c>
      <c r="O222" s="147">
        <f t="shared" si="15"/>
        <v>22</v>
      </c>
      <c r="P222" s="150">
        <v>22</v>
      </c>
      <c r="Q222" s="152">
        <f t="shared" si="16"/>
        <v>1</v>
      </c>
      <c r="R222" s="153">
        <f t="shared" si="17"/>
        <v>1</v>
      </c>
      <c r="S222" s="154">
        <f t="shared" si="18"/>
        <v>1</v>
      </c>
      <c r="T222" s="149"/>
    </row>
    <row r="223" spans="1:20" ht="25.5" x14ac:dyDescent="0.2">
      <c r="A223" s="228" t="s">
        <v>118</v>
      </c>
      <c r="B223" s="228" t="s">
        <v>1917</v>
      </c>
      <c r="C223" s="228" t="s">
        <v>683</v>
      </c>
      <c r="D223" s="228" t="s">
        <v>695</v>
      </c>
      <c r="E223" s="228" t="s">
        <v>527</v>
      </c>
      <c r="F223" s="228" t="s">
        <v>574</v>
      </c>
      <c r="G223" s="228" t="s">
        <v>369</v>
      </c>
      <c r="H223" s="228" t="s">
        <v>421</v>
      </c>
      <c r="I223" s="228" t="s">
        <v>180</v>
      </c>
      <c r="J223" s="241">
        <v>1</v>
      </c>
      <c r="K223" s="228"/>
      <c r="L223" s="149">
        <v>2022</v>
      </c>
      <c r="M223" s="150">
        <v>22</v>
      </c>
      <c r="N223" s="151">
        <v>1</v>
      </c>
      <c r="O223" s="147">
        <f t="shared" si="15"/>
        <v>22</v>
      </c>
      <c r="P223" s="150">
        <v>22</v>
      </c>
      <c r="Q223" s="152">
        <f t="shared" si="16"/>
        <v>1</v>
      </c>
      <c r="R223" s="153">
        <f t="shared" si="17"/>
        <v>1</v>
      </c>
      <c r="S223" s="154">
        <f t="shared" si="18"/>
        <v>1</v>
      </c>
      <c r="T223" s="149"/>
    </row>
    <row r="224" spans="1:20" ht="114.75" x14ac:dyDescent="0.2">
      <c r="A224" s="228" t="s">
        <v>118</v>
      </c>
      <c r="B224" s="228" t="s">
        <v>1917</v>
      </c>
      <c r="C224" s="228" t="s">
        <v>683</v>
      </c>
      <c r="D224" s="228" t="s">
        <v>695</v>
      </c>
      <c r="E224" s="228" t="s">
        <v>527</v>
      </c>
      <c r="F224" s="228" t="s">
        <v>575</v>
      </c>
      <c r="G224" s="228" t="s">
        <v>369</v>
      </c>
      <c r="H224" s="228" t="s">
        <v>423</v>
      </c>
      <c r="I224" s="228" t="s">
        <v>180</v>
      </c>
      <c r="J224" s="241">
        <v>0.25</v>
      </c>
      <c r="K224" s="228"/>
      <c r="L224" s="149">
        <v>2022</v>
      </c>
      <c r="M224" s="150">
        <v>22</v>
      </c>
      <c r="N224" s="151">
        <v>0.33</v>
      </c>
      <c r="O224" s="147">
        <f t="shared" si="15"/>
        <v>8</v>
      </c>
      <c r="P224" s="150">
        <v>12</v>
      </c>
      <c r="Q224" s="152">
        <f t="shared" si="16"/>
        <v>1.5</v>
      </c>
      <c r="R224" s="153">
        <f t="shared" si="17"/>
        <v>0.54545454545454541</v>
      </c>
      <c r="S224" s="154">
        <f t="shared" si="18"/>
        <v>1.32</v>
      </c>
      <c r="T224" s="149" t="s">
        <v>2098</v>
      </c>
    </row>
    <row r="225" spans="1:20" ht="12.75" x14ac:dyDescent="0.2">
      <c r="A225" s="228" t="s">
        <v>118</v>
      </c>
      <c r="B225" s="228" t="s">
        <v>1917</v>
      </c>
      <c r="C225" s="228" t="s">
        <v>683</v>
      </c>
      <c r="D225" s="228" t="s">
        <v>695</v>
      </c>
      <c r="E225" s="228" t="s">
        <v>527</v>
      </c>
      <c r="F225" s="228" t="s">
        <v>541</v>
      </c>
      <c r="G225" s="228" t="s">
        <v>369</v>
      </c>
      <c r="H225" s="228" t="s">
        <v>421</v>
      </c>
      <c r="I225" s="228" t="s">
        <v>180</v>
      </c>
      <c r="J225" s="241">
        <v>1</v>
      </c>
      <c r="K225" s="228"/>
      <c r="L225" s="149">
        <v>2022</v>
      </c>
      <c r="M225" s="150">
        <v>22</v>
      </c>
      <c r="N225" s="151">
        <v>1</v>
      </c>
      <c r="O225" s="147">
        <f t="shared" si="15"/>
        <v>22</v>
      </c>
      <c r="P225" s="150">
        <v>22</v>
      </c>
      <c r="Q225" s="152">
        <f t="shared" si="16"/>
        <v>1</v>
      </c>
      <c r="R225" s="153">
        <f t="shared" si="17"/>
        <v>1</v>
      </c>
      <c r="S225" s="154">
        <f t="shared" si="18"/>
        <v>1</v>
      </c>
      <c r="T225" s="149"/>
    </row>
    <row r="226" spans="1:20" ht="114.75" x14ac:dyDescent="0.2">
      <c r="A226" s="228" t="s">
        <v>118</v>
      </c>
      <c r="B226" s="228" t="s">
        <v>1917</v>
      </c>
      <c r="C226" s="228" t="s">
        <v>683</v>
      </c>
      <c r="D226" s="228" t="s">
        <v>695</v>
      </c>
      <c r="E226" s="228" t="s">
        <v>527</v>
      </c>
      <c r="F226" s="228" t="s">
        <v>542</v>
      </c>
      <c r="G226" s="228" t="s">
        <v>369</v>
      </c>
      <c r="H226" s="228" t="s">
        <v>423</v>
      </c>
      <c r="I226" s="228" t="s">
        <v>180</v>
      </c>
      <c r="J226" s="241">
        <v>0.25</v>
      </c>
      <c r="K226" s="228"/>
      <c r="L226" s="149">
        <v>2022</v>
      </c>
      <c r="M226" s="150">
        <v>22</v>
      </c>
      <c r="N226" s="151">
        <v>0.33</v>
      </c>
      <c r="O226" s="147">
        <f t="shared" si="15"/>
        <v>8</v>
      </c>
      <c r="P226" s="150">
        <v>12</v>
      </c>
      <c r="Q226" s="152">
        <f t="shared" si="16"/>
        <v>1.5</v>
      </c>
      <c r="R226" s="153">
        <f t="shared" si="17"/>
        <v>0.54545454545454541</v>
      </c>
      <c r="S226" s="154">
        <f t="shared" si="18"/>
        <v>1.32</v>
      </c>
      <c r="T226" s="149" t="s">
        <v>2098</v>
      </c>
    </row>
    <row r="227" spans="1:20" ht="127.5" x14ac:dyDescent="0.2">
      <c r="A227" s="228" t="s">
        <v>118</v>
      </c>
      <c r="B227" s="228" t="s">
        <v>1917</v>
      </c>
      <c r="C227" s="228" t="s">
        <v>683</v>
      </c>
      <c r="D227" s="228" t="s">
        <v>695</v>
      </c>
      <c r="E227" s="228" t="s">
        <v>527</v>
      </c>
      <c r="F227" s="228" t="s">
        <v>576</v>
      </c>
      <c r="G227" s="228" t="s">
        <v>367</v>
      </c>
      <c r="H227" s="228" t="s">
        <v>425</v>
      </c>
      <c r="I227" s="228" t="s">
        <v>180</v>
      </c>
      <c r="J227" s="241">
        <v>0.33</v>
      </c>
      <c r="K227" s="228"/>
      <c r="L227" s="149">
        <v>2022</v>
      </c>
      <c r="M227" s="150">
        <v>22</v>
      </c>
      <c r="N227" s="151">
        <v>0.33</v>
      </c>
      <c r="O227" s="147">
        <f t="shared" si="15"/>
        <v>8</v>
      </c>
      <c r="P227" s="150">
        <v>0</v>
      </c>
      <c r="Q227" s="152">
        <f t="shared" si="16"/>
        <v>0</v>
      </c>
      <c r="R227" s="153">
        <f t="shared" si="17"/>
        <v>0</v>
      </c>
      <c r="S227" s="154">
        <f t="shared" si="18"/>
        <v>1</v>
      </c>
      <c r="T227" s="149" t="s">
        <v>2100</v>
      </c>
    </row>
    <row r="228" spans="1:20" ht="114.75" x14ac:dyDescent="0.2">
      <c r="A228" s="228" t="s">
        <v>118</v>
      </c>
      <c r="B228" s="228" t="s">
        <v>1917</v>
      </c>
      <c r="C228" s="228" t="s">
        <v>683</v>
      </c>
      <c r="D228" s="228" t="s">
        <v>695</v>
      </c>
      <c r="E228" s="228" t="s">
        <v>527</v>
      </c>
      <c r="F228" s="228" t="s">
        <v>576</v>
      </c>
      <c r="G228" s="228" t="s">
        <v>369</v>
      </c>
      <c r="H228" s="228" t="s">
        <v>423</v>
      </c>
      <c r="I228" s="228" t="s">
        <v>180</v>
      </c>
      <c r="J228" s="241">
        <v>0.25</v>
      </c>
      <c r="K228" s="228"/>
      <c r="L228" s="149">
        <v>2022</v>
      </c>
      <c r="M228" s="150">
        <v>22</v>
      </c>
      <c r="N228" s="151">
        <v>0.33</v>
      </c>
      <c r="O228" s="147">
        <f t="shared" si="15"/>
        <v>8</v>
      </c>
      <c r="P228" s="150">
        <v>12</v>
      </c>
      <c r="Q228" s="152">
        <f t="shared" si="16"/>
        <v>1.5</v>
      </c>
      <c r="R228" s="153">
        <f t="shared" si="17"/>
        <v>0.54545454545454541</v>
      </c>
      <c r="S228" s="154">
        <f t="shared" si="18"/>
        <v>1.32</v>
      </c>
      <c r="T228" s="149" t="s">
        <v>2098</v>
      </c>
    </row>
    <row r="229" spans="1:20" ht="127.5" x14ac:dyDescent="0.2">
      <c r="A229" s="228" t="s">
        <v>118</v>
      </c>
      <c r="B229" s="228" t="s">
        <v>1917</v>
      </c>
      <c r="C229" s="228" t="s">
        <v>683</v>
      </c>
      <c r="D229" s="228" t="s">
        <v>695</v>
      </c>
      <c r="E229" s="228" t="s">
        <v>527</v>
      </c>
      <c r="F229" s="228" t="s">
        <v>545</v>
      </c>
      <c r="G229" s="228" t="s">
        <v>367</v>
      </c>
      <c r="H229" s="228" t="s">
        <v>425</v>
      </c>
      <c r="I229" s="228" t="s">
        <v>180</v>
      </c>
      <c r="J229" s="241">
        <v>0.33</v>
      </c>
      <c r="K229" s="228"/>
      <c r="L229" s="149">
        <v>2022</v>
      </c>
      <c r="M229" s="150">
        <v>22</v>
      </c>
      <c r="N229" s="151">
        <v>0.33</v>
      </c>
      <c r="O229" s="147">
        <f t="shared" si="15"/>
        <v>8</v>
      </c>
      <c r="P229" s="150">
        <v>7</v>
      </c>
      <c r="Q229" s="152">
        <f t="shared" si="16"/>
        <v>0.875</v>
      </c>
      <c r="R229" s="153">
        <f t="shared" si="17"/>
        <v>0.31818181818181818</v>
      </c>
      <c r="S229" s="154">
        <f t="shared" si="18"/>
        <v>1</v>
      </c>
      <c r="T229" s="149" t="s">
        <v>2100</v>
      </c>
    </row>
    <row r="230" spans="1:20" ht="38.25" x14ac:dyDescent="0.2">
      <c r="A230" s="228" t="s">
        <v>118</v>
      </c>
      <c r="B230" s="228" t="s">
        <v>1917</v>
      </c>
      <c r="C230" s="228" t="s">
        <v>683</v>
      </c>
      <c r="D230" s="228" t="s">
        <v>695</v>
      </c>
      <c r="E230" s="228" t="s">
        <v>527</v>
      </c>
      <c r="F230" s="228" t="s">
        <v>545</v>
      </c>
      <c r="G230" s="228" t="s">
        <v>369</v>
      </c>
      <c r="H230" s="228" t="s">
        <v>421</v>
      </c>
      <c r="I230" s="228" t="s">
        <v>180</v>
      </c>
      <c r="J230" s="241">
        <v>1</v>
      </c>
      <c r="K230" s="228" t="s">
        <v>1918</v>
      </c>
      <c r="L230" s="149">
        <v>2022</v>
      </c>
      <c r="M230" s="150">
        <v>22</v>
      </c>
      <c r="N230" s="151">
        <v>1</v>
      </c>
      <c r="O230" s="147">
        <f t="shared" si="15"/>
        <v>22</v>
      </c>
      <c r="P230" s="150">
        <v>22</v>
      </c>
      <c r="Q230" s="152">
        <f t="shared" si="16"/>
        <v>1</v>
      </c>
      <c r="R230" s="153">
        <f t="shared" si="17"/>
        <v>1</v>
      </c>
      <c r="S230" s="154">
        <f t="shared" si="18"/>
        <v>1</v>
      </c>
      <c r="T230" s="149"/>
    </row>
    <row r="231" spans="1:20" ht="127.5" x14ac:dyDescent="0.2">
      <c r="A231" s="228" t="s">
        <v>118</v>
      </c>
      <c r="B231" s="228" t="s">
        <v>1917</v>
      </c>
      <c r="C231" s="228" t="s">
        <v>683</v>
      </c>
      <c r="D231" s="228" t="s">
        <v>695</v>
      </c>
      <c r="E231" s="228" t="s">
        <v>527</v>
      </c>
      <c r="F231" s="228" t="s">
        <v>546</v>
      </c>
      <c r="G231" s="228" t="s">
        <v>367</v>
      </c>
      <c r="H231" s="228" t="s">
        <v>425</v>
      </c>
      <c r="I231" s="228" t="s">
        <v>180</v>
      </c>
      <c r="J231" s="241">
        <v>0.33</v>
      </c>
      <c r="K231" s="228"/>
      <c r="L231" s="149">
        <v>2022</v>
      </c>
      <c r="M231" s="150">
        <v>22</v>
      </c>
      <c r="N231" s="151">
        <v>0.33</v>
      </c>
      <c r="O231" s="147">
        <f t="shared" si="15"/>
        <v>8</v>
      </c>
      <c r="P231" s="150">
        <v>7</v>
      </c>
      <c r="Q231" s="152">
        <f t="shared" si="16"/>
        <v>0.875</v>
      </c>
      <c r="R231" s="153">
        <f t="shared" si="17"/>
        <v>0.31818181818181818</v>
      </c>
      <c r="S231" s="154">
        <f t="shared" si="18"/>
        <v>1</v>
      </c>
      <c r="T231" s="149" t="s">
        <v>2100</v>
      </c>
    </row>
    <row r="232" spans="1:20" ht="114.75" x14ac:dyDescent="0.2">
      <c r="A232" s="228" t="s">
        <v>118</v>
      </c>
      <c r="B232" s="228" t="s">
        <v>1917</v>
      </c>
      <c r="C232" s="228" t="s">
        <v>683</v>
      </c>
      <c r="D232" s="228" t="s">
        <v>695</v>
      </c>
      <c r="E232" s="228" t="s">
        <v>527</v>
      </c>
      <c r="F232" s="228" t="s">
        <v>546</v>
      </c>
      <c r="G232" s="228" t="s">
        <v>369</v>
      </c>
      <c r="H232" s="228" t="s">
        <v>423</v>
      </c>
      <c r="I232" s="228" t="s">
        <v>180</v>
      </c>
      <c r="J232" s="241">
        <v>0.25</v>
      </c>
      <c r="K232" s="228"/>
      <c r="L232" s="149">
        <v>2022</v>
      </c>
      <c r="M232" s="150">
        <v>22</v>
      </c>
      <c r="N232" s="151">
        <v>0.33</v>
      </c>
      <c r="O232" s="147">
        <f t="shared" si="15"/>
        <v>8</v>
      </c>
      <c r="P232" s="150">
        <v>16</v>
      </c>
      <c r="Q232" s="152">
        <f t="shared" si="16"/>
        <v>2</v>
      </c>
      <c r="R232" s="153">
        <f t="shared" si="17"/>
        <v>0.72727272727272729</v>
      </c>
      <c r="S232" s="154">
        <f t="shared" si="18"/>
        <v>1.32</v>
      </c>
      <c r="T232" s="149" t="s">
        <v>2098</v>
      </c>
    </row>
    <row r="233" spans="1:20" ht="25.5" x14ac:dyDescent="0.2">
      <c r="A233" s="228" t="s">
        <v>118</v>
      </c>
      <c r="B233" s="228" t="s">
        <v>1917</v>
      </c>
      <c r="C233" s="228" t="s">
        <v>683</v>
      </c>
      <c r="D233" s="228" t="s">
        <v>695</v>
      </c>
      <c r="E233" s="228" t="s">
        <v>527</v>
      </c>
      <c r="F233" s="228" t="s">
        <v>577</v>
      </c>
      <c r="G233" s="228" t="s">
        <v>369</v>
      </c>
      <c r="H233" s="228" t="s">
        <v>421</v>
      </c>
      <c r="I233" s="228" t="s">
        <v>180</v>
      </c>
      <c r="J233" s="241">
        <v>1</v>
      </c>
      <c r="K233" s="228"/>
      <c r="L233" s="149">
        <v>2022</v>
      </c>
      <c r="M233" s="150">
        <v>22</v>
      </c>
      <c r="N233" s="151">
        <v>1</v>
      </c>
      <c r="O233" s="147">
        <f t="shared" si="15"/>
        <v>22</v>
      </c>
      <c r="P233" s="150">
        <v>22</v>
      </c>
      <c r="Q233" s="152">
        <f t="shared" si="16"/>
        <v>1</v>
      </c>
      <c r="R233" s="153">
        <f t="shared" si="17"/>
        <v>1</v>
      </c>
      <c r="S233" s="154">
        <f t="shared" si="18"/>
        <v>1</v>
      </c>
      <c r="T233" s="149"/>
    </row>
    <row r="234" spans="1:20" ht="25.5" x14ac:dyDescent="0.2">
      <c r="A234" s="228" t="s">
        <v>118</v>
      </c>
      <c r="B234" s="228" t="s">
        <v>1917</v>
      </c>
      <c r="C234" s="228" t="s">
        <v>683</v>
      </c>
      <c r="D234" s="228" t="s">
        <v>695</v>
      </c>
      <c r="E234" s="228" t="s">
        <v>527</v>
      </c>
      <c r="F234" s="228" t="s">
        <v>578</v>
      </c>
      <c r="G234" s="228" t="s">
        <v>369</v>
      </c>
      <c r="H234" s="228" t="s">
        <v>421</v>
      </c>
      <c r="I234" s="228" t="s">
        <v>180</v>
      </c>
      <c r="J234" s="241">
        <v>1</v>
      </c>
      <c r="K234" s="228"/>
      <c r="L234" s="149">
        <v>2022</v>
      </c>
      <c r="M234" s="150">
        <v>22</v>
      </c>
      <c r="N234" s="151">
        <v>1</v>
      </c>
      <c r="O234" s="147">
        <f t="shared" si="15"/>
        <v>22</v>
      </c>
      <c r="P234" s="150">
        <v>22</v>
      </c>
      <c r="Q234" s="152">
        <f t="shared" si="16"/>
        <v>1</v>
      </c>
      <c r="R234" s="153">
        <f t="shared" si="17"/>
        <v>1</v>
      </c>
      <c r="S234" s="154">
        <f t="shared" si="18"/>
        <v>1</v>
      </c>
      <c r="T234" s="149"/>
    </row>
    <row r="235" spans="1:20" ht="127.5" x14ac:dyDescent="0.2">
      <c r="A235" s="228" t="s">
        <v>118</v>
      </c>
      <c r="B235" s="228" t="s">
        <v>1917</v>
      </c>
      <c r="C235" s="228" t="s">
        <v>683</v>
      </c>
      <c r="D235" s="228" t="s">
        <v>695</v>
      </c>
      <c r="E235" s="228" t="s">
        <v>527</v>
      </c>
      <c r="F235" s="228" t="s">
        <v>547</v>
      </c>
      <c r="G235" s="228" t="s">
        <v>367</v>
      </c>
      <c r="H235" s="228" t="s">
        <v>425</v>
      </c>
      <c r="I235" s="228" t="s">
        <v>180</v>
      </c>
      <c r="J235" s="241">
        <v>0.33</v>
      </c>
      <c r="K235" s="228"/>
      <c r="L235" s="149">
        <v>2022</v>
      </c>
      <c r="M235" s="150">
        <v>22</v>
      </c>
      <c r="N235" s="151">
        <v>0.33</v>
      </c>
      <c r="O235" s="147">
        <f t="shared" si="15"/>
        <v>8</v>
      </c>
      <c r="P235" s="150">
        <v>0</v>
      </c>
      <c r="Q235" s="152">
        <f t="shared" si="16"/>
        <v>0</v>
      </c>
      <c r="R235" s="153">
        <f t="shared" si="17"/>
        <v>0</v>
      </c>
      <c r="S235" s="154">
        <f t="shared" si="18"/>
        <v>1</v>
      </c>
      <c r="T235" s="149" t="s">
        <v>2100</v>
      </c>
    </row>
    <row r="236" spans="1:20" ht="114.75" x14ac:dyDescent="0.2">
      <c r="A236" s="228" t="s">
        <v>118</v>
      </c>
      <c r="B236" s="228" t="s">
        <v>1917</v>
      </c>
      <c r="C236" s="228" t="s">
        <v>683</v>
      </c>
      <c r="D236" s="228" t="s">
        <v>695</v>
      </c>
      <c r="E236" s="228" t="s">
        <v>527</v>
      </c>
      <c r="F236" s="228" t="s">
        <v>547</v>
      </c>
      <c r="G236" s="228" t="s">
        <v>369</v>
      </c>
      <c r="H236" s="228" t="s">
        <v>423</v>
      </c>
      <c r="I236" s="228" t="s">
        <v>180</v>
      </c>
      <c r="J236" s="241">
        <v>0.25</v>
      </c>
      <c r="K236" s="228" t="s">
        <v>1918</v>
      </c>
      <c r="L236" s="149">
        <v>2022</v>
      </c>
      <c r="M236" s="150">
        <v>22</v>
      </c>
      <c r="N236" s="151">
        <v>0.33</v>
      </c>
      <c r="O236" s="147">
        <f t="shared" si="15"/>
        <v>8</v>
      </c>
      <c r="P236" s="150">
        <v>12</v>
      </c>
      <c r="Q236" s="152">
        <f t="shared" si="16"/>
        <v>1.5</v>
      </c>
      <c r="R236" s="153">
        <f t="shared" si="17"/>
        <v>0.54545454545454541</v>
      </c>
      <c r="S236" s="154">
        <f t="shared" si="18"/>
        <v>1.32</v>
      </c>
      <c r="T236" s="149" t="s">
        <v>2098</v>
      </c>
    </row>
    <row r="237" spans="1:20" ht="25.5" x14ac:dyDescent="0.2">
      <c r="A237" s="228" t="s">
        <v>118</v>
      </c>
      <c r="B237" s="228" t="s">
        <v>1917</v>
      </c>
      <c r="C237" s="228" t="s">
        <v>683</v>
      </c>
      <c r="D237" s="228" t="s">
        <v>695</v>
      </c>
      <c r="E237" s="228" t="s">
        <v>527</v>
      </c>
      <c r="F237" s="228" t="s">
        <v>548</v>
      </c>
      <c r="G237" s="228" t="s">
        <v>369</v>
      </c>
      <c r="H237" s="228" t="s">
        <v>421</v>
      </c>
      <c r="I237" s="228" t="s">
        <v>180</v>
      </c>
      <c r="J237" s="241">
        <v>1</v>
      </c>
      <c r="K237" s="228"/>
      <c r="L237" s="149">
        <v>2022</v>
      </c>
      <c r="M237" s="150">
        <v>22</v>
      </c>
      <c r="N237" s="151">
        <v>1</v>
      </c>
      <c r="O237" s="147">
        <f t="shared" si="15"/>
        <v>22</v>
      </c>
      <c r="P237" s="150">
        <v>22</v>
      </c>
      <c r="Q237" s="152">
        <f t="shared" si="16"/>
        <v>1</v>
      </c>
      <c r="R237" s="153">
        <f t="shared" si="17"/>
        <v>1</v>
      </c>
      <c r="S237" s="154">
        <f t="shared" si="18"/>
        <v>1</v>
      </c>
      <c r="T237" s="149"/>
    </row>
    <row r="238" spans="1:20" ht="114.75" x14ac:dyDescent="0.2">
      <c r="A238" s="228" t="s">
        <v>118</v>
      </c>
      <c r="B238" s="228" t="s">
        <v>1917</v>
      </c>
      <c r="C238" s="228" t="s">
        <v>683</v>
      </c>
      <c r="D238" s="228" t="s">
        <v>695</v>
      </c>
      <c r="E238" s="228" t="s">
        <v>527</v>
      </c>
      <c r="F238" s="228" t="s">
        <v>581</v>
      </c>
      <c r="G238" s="228" t="s">
        <v>367</v>
      </c>
      <c r="H238" s="228" t="s">
        <v>425</v>
      </c>
      <c r="I238" s="228" t="s">
        <v>180</v>
      </c>
      <c r="J238" s="241">
        <v>0.33</v>
      </c>
      <c r="K238" s="228"/>
      <c r="L238" s="149">
        <v>2022</v>
      </c>
      <c r="M238" s="150">
        <v>22</v>
      </c>
      <c r="N238" s="151">
        <v>0.33</v>
      </c>
      <c r="O238" s="147">
        <f t="shared" si="15"/>
        <v>8</v>
      </c>
      <c r="P238" s="150">
        <v>10</v>
      </c>
      <c r="Q238" s="152">
        <f t="shared" si="16"/>
        <v>1.25</v>
      </c>
      <c r="R238" s="153">
        <f t="shared" si="17"/>
        <v>0.45454545454545453</v>
      </c>
      <c r="S238" s="154">
        <f t="shared" si="18"/>
        <v>1</v>
      </c>
      <c r="T238" s="149" t="s">
        <v>2098</v>
      </c>
    </row>
    <row r="239" spans="1:20" ht="114.75" x14ac:dyDescent="0.2">
      <c r="A239" s="228" t="s">
        <v>118</v>
      </c>
      <c r="B239" s="228" t="s">
        <v>1917</v>
      </c>
      <c r="C239" s="228" t="s">
        <v>683</v>
      </c>
      <c r="D239" s="228" t="s">
        <v>695</v>
      </c>
      <c r="E239" s="228" t="s">
        <v>527</v>
      </c>
      <c r="F239" s="228" t="s">
        <v>554</v>
      </c>
      <c r="G239" s="228" t="s">
        <v>369</v>
      </c>
      <c r="H239" s="228" t="s">
        <v>423</v>
      </c>
      <c r="I239" s="228" t="s">
        <v>180</v>
      </c>
      <c r="J239" s="241">
        <v>0.25</v>
      </c>
      <c r="K239" s="228"/>
      <c r="L239" s="149">
        <v>2022</v>
      </c>
      <c r="M239" s="150">
        <v>22</v>
      </c>
      <c r="N239" s="151">
        <v>0.33</v>
      </c>
      <c r="O239" s="147">
        <f t="shared" si="15"/>
        <v>8</v>
      </c>
      <c r="P239" s="150">
        <v>12</v>
      </c>
      <c r="Q239" s="152">
        <f t="shared" si="16"/>
        <v>1.5</v>
      </c>
      <c r="R239" s="153">
        <f t="shared" si="17"/>
        <v>0.54545454545454541</v>
      </c>
      <c r="S239" s="154">
        <f t="shared" si="18"/>
        <v>1.32</v>
      </c>
      <c r="T239" s="149" t="s">
        <v>2098</v>
      </c>
    </row>
    <row r="240" spans="1:20" ht="127.5" x14ac:dyDescent="0.2">
      <c r="A240" s="228" t="s">
        <v>118</v>
      </c>
      <c r="B240" s="228" t="s">
        <v>1917</v>
      </c>
      <c r="C240" s="228" t="s">
        <v>683</v>
      </c>
      <c r="D240" s="228" t="s">
        <v>695</v>
      </c>
      <c r="E240" s="228" t="s">
        <v>527</v>
      </c>
      <c r="F240" s="228" t="s">
        <v>557</v>
      </c>
      <c r="G240" s="228" t="s">
        <v>367</v>
      </c>
      <c r="H240" s="228" t="s">
        <v>425</v>
      </c>
      <c r="I240" s="228" t="s">
        <v>180</v>
      </c>
      <c r="J240" s="241">
        <v>0.33</v>
      </c>
      <c r="K240" s="228"/>
      <c r="L240" s="149">
        <v>2022</v>
      </c>
      <c r="M240" s="150">
        <v>22</v>
      </c>
      <c r="N240" s="151">
        <v>0.33</v>
      </c>
      <c r="O240" s="147">
        <f t="shared" si="15"/>
        <v>8</v>
      </c>
      <c r="P240" s="150">
        <v>7</v>
      </c>
      <c r="Q240" s="152">
        <f t="shared" si="16"/>
        <v>0.875</v>
      </c>
      <c r="R240" s="153">
        <f t="shared" si="17"/>
        <v>0.31818181818181818</v>
      </c>
      <c r="S240" s="154">
        <f t="shared" si="18"/>
        <v>1</v>
      </c>
      <c r="T240" s="149" t="s">
        <v>2100</v>
      </c>
    </row>
    <row r="241" spans="1:20" ht="114.75" x14ac:dyDescent="0.2">
      <c r="A241" s="228" t="s">
        <v>118</v>
      </c>
      <c r="B241" s="228" t="s">
        <v>1917</v>
      </c>
      <c r="C241" s="228" t="s">
        <v>683</v>
      </c>
      <c r="D241" s="228" t="s">
        <v>695</v>
      </c>
      <c r="E241" s="228" t="s">
        <v>527</v>
      </c>
      <c r="F241" s="228" t="s">
        <v>557</v>
      </c>
      <c r="G241" s="228" t="s">
        <v>369</v>
      </c>
      <c r="H241" s="228" t="s">
        <v>423</v>
      </c>
      <c r="I241" s="228" t="s">
        <v>180</v>
      </c>
      <c r="J241" s="241">
        <v>0.25</v>
      </c>
      <c r="K241" s="228"/>
      <c r="L241" s="149">
        <v>2022</v>
      </c>
      <c r="M241" s="150">
        <v>22</v>
      </c>
      <c r="N241" s="151">
        <v>0.33</v>
      </c>
      <c r="O241" s="147">
        <f t="shared" si="15"/>
        <v>8</v>
      </c>
      <c r="P241" s="150">
        <v>16</v>
      </c>
      <c r="Q241" s="152">
        <f t="shared" si="16"/>
        <v>2</v>
      </c>
      <c r="R241" s="153">
        <f t="shared" si="17"/>
        <v>0.72727272727272729</v>
      </c>
      <c r="S241" s="154">
        <f t="shared" si="18"/>
        <v>1.32</v>
      </c>
      <c r="T241" s="149" t="s">
        <v>2098</v>
      </c>
    </row>
    <row r="242" spans="1:20" ht="25.5" x14ac:dyDescent="0.2">
      <c r="A242" s="228" t="s">
        <v>118</v>
      </c>
      <c r="B242" s="228" t="s">
        <v>1917</v>
      </c>
      <c r="C242" s="228" t="s">
        <v>683</v>
      </c>
      <c r="D242" s="228" t="s">
        <v>695</v>
      </c>
      <c r="E242" s="228" t="s">
        <v>527</v>
      </c>
      <c r="F242" s="228" t="s">
        <v>582</v>
      </c>
      <c r="G242" s="228" t="s">
        <v>369</v>
      </c>
      <c r="H242" s="228" t="s">
        <v>421</v>
      </c>
      <c r="I242" s="228" t="s">
        <v>180</v>
      </c>
      <c r="J242" s="241">
        <v>1</v>
      </c>
      <c r="K242" s="228"/>
      <c r="L242" s="149">
        <v>2022</v>
      </c>
      <c r="M242" s="150">
        <v>22</v>
      </c>
      <c r="N242" s="151">
        <v>1</v>
      </c>
      <c r="O242" s="147">
        <f t="shared" si="15"/>
        <v>22</v>
      </c>
      <c r="P242" s="150">
        <v>22</v>
      </c>
      <c r="Q242" s="152">
        <f t="shared" si="16"/>
        <v>1</v>
      </c>
      <c r="R242" s="153">
        <f t="shared" si="17"/>
        <v>1</v>
      </c>
      <c r="S242" s="154">
        <f t="shared" si="18"/>
        <v>1</v>
      </c>
      <c r="T242" s="149"/>
    </row>
    <row r="243" spans="1:20" ht="114.75" x14ac:dyDescent="0.2">
      <c r="A243" s="228" t="s">
        <v>118</v>
      </c>
      <c r="B243" s="228" t="s">
        <v>1917</v>
      </c>
      <c r="C243" s="228" t="s">
        <v>683</v>
      </c>
      <c r="D243" s="228" t="s">
        <v>695</v>
      </c>
      <c r="E243" s="228" t="s">
        <v>560</v>
      </c>
      <c r="F243" s="228" t="s">
        <v>559</v>
      </c>
      <c r="G243" s="228" t="s">
        <v>369</v>
      </c>
      <c r="H243" s="228" t="s">
        <v>423</v>
      </c>
      <c r="I243" s="228" t="s">
        <v>180</v>
      </c>
      <c r="J243" s="241">
        <v>0.25</v>
      </c>
      <c r="K243" s="228"/>
      <c r="L243" s="149">
        <v>2022</v>
      </c>
      <c r="M243" s="150">
        <v>22</v>
      </c>
      <c r="N243" s="151">
        <v>0.33</v>
      </c>
      <c r="O243" s="147">
        <f t="shared" si="15"/>
        <v>8</v>
      </c>
      <c r="P243" s="150">
        <v>12</v>
      </c>
      <c r="Q243" s="152">
        <f t="shared" si="16"/>
        <v>1.5</v>
      </c>
      <c r="R243" s="153">
        <f t="shared" si="17"/>
        <v>0.54545454545454541</v>
      </c>
      <c r="S243" s="154">
        <f t="shared" si="18"/>
        <v>1.32</v>
      </c>
      <c r="T243" s="149" t="s">
        <v>2098</v>
      </c>
    </row>
    <row r="244" spans="1:20" ht="25.5" x14ac:dyDescent="0.2">
      <c r="A244" s="228" t="s">
        <v>118</v>
      </c>
      <c r="B244" s="228" t="s">
        <v>1917</v>
      </c>
      <c r="C244" s="228" t="s">
        <v>683</v>
      </c>
      <c r="D244" s="228" t="s">
        <v>695</v>
      </c>
      <c r="E244" s="228" t="s">
        <v>560</v>
      </c>
      <c r="F244" s="228" t="s">
        <v>561</v>
      </c>
      <c r="G244" s="228" t="s">
        <v>369</v>
      </c>
      <c r="H244" s="228" t="s">
        <v>421</v>
      </c>
      <c r="I244" s="228" t="s">
        <v>180</v>
      </c>
      <c r="J244" s="241">
        <v>1</v>
      </c>
      <c r="K244" s="228"/>
      <c r="L244" s="149">
        <v>2022</v>
      </c>
      <c r="M244" s="150">
        <v>22</v>
      </c>
      <c r="N244" s="151">
        <v>1</v>
      </c>
      <c r="O244" s="147">
        <f t="shared" si="15"/>
        <v>22</v>
      </c>
      <c r="P244" s="150">
        <v>22</v>
      </c>
      <c r="Q244" s="152">
        <f t="shared" si="16"/>
        <v>1</v>
      </c>
      <c r="R244" s="153">
        <f t="shared" si="17"/>
        <v>1</v>
      </c>
      <c r="S244" s="154">
        <f t="shared" si="18"/>
        <v>1</v>
      </c>
      <c r="T244" s="149"/>
    </row>
    <row r="245" spans="1:20" ht="25.5" x14ac:dyDescent="0.2">
      <c r="A245" s="228" t="s">
        <v>118</v>
      </c>
      <c r="B245" s="228" t="s">
        <v>1917</v>
      </c>
      <c r="C245" s="228" t="s">
        <v>683</v>
      </c>
      <c r="D245" s="228" t="s">
        <v>695</v>
      </c>
      <c r="E245" s="228" t="s">
        <v>560</v>
      </c>
      <c r="F245" s="228" t="s">
        <v>562</v>
      </c>
      <c r="G245" s="228" t="s">
        <v>369</v>
      </c>
      <c r="H245" s="228" t="s">
        <v>421</v>
      </c>
      <c r="I245" s="228" t="s">
        <v>180</v>
      </c>
      <c r="J245" s="241">
        <v>1</v>
      </c>
      <c r="K245" s="228"/>
      <c r="L245" s="149">
        <v>2022</v>
      </c>
      <c r="M245" s="150">
        <v>22</v>
      </c>
      <c r="N245" s="151">
        <v>1</v>
      </c>
      <c r="O245" s="147">
        <f t="shared" si="15"/>
        <v>22</v>
      </c>
      <c r="P245" s="150">
        <v>22</v>
      </c>
      <c r="Q245" s="152">
        <f t="shared" si="16"/>
        <v>1</v>
      </c>
      <c r="R245" s="153">
        <f t="shared" si="17"/>
        <v>1</v>
      </c>
      <c r="S245" s="154">
        <f t="shared" si="18"/>
        <v>1</v>
      </c>
      <c r="T245" s="149"/>
    </row>
    <row r="246" spans="1:20" ht="114.75" x14ac:dyDescent="0.2">
      <c r="A246" s="228" t="s">
        <v>118</v>
      </c>
      <c r="B246" s="228" t="s">
        <v>1917</v>
      </c>
      <c r="C246" s="228" t="s">
        <v>683</v>
      </c>
      <c r="D246" s="228" t="s">
        <v>695</v>
      </c>
      <c r="E246" s="228" t="s">
        <v>560</v>
      </c>
      <c r="F246" s="228" t="s">
        <v>563</v>
      </c>
      <c r="G246" s="228" t="s">
        <v>369</v>
      </c>
      <c r="H246" s="228" t="s">
        <v>423</v>
      </c>
      <c r="I246" s="228" t="s">
        <v>180</v>
      </c>
      <c r="J246" s="241">
        <v>0.25</v>
      </c>
      <c r="K246" s="228"/>
      <c r="L246" s="149">
        <v>2022</v>
      </c>
      <c r="M246" s="150">
        <v>22</v>
      </c>
      <c r="N246" s="151">
        <v>0.33</v>
      </c>
      <c r="O246" s="147">
        <f t="shared" si="15"/>
        <v>8</v>
      </c>
      <c r="P246" s="150">
        <v>12</v>
      </c>
      <c r="Q246" s="152">
        <f t="shared" si="16"/>
        <v>1.5</v>
      </c>
      <c r="R246" s="153">
        <f t="shared" si="17"/>
        <v>0.54545454545454541</v>
      </c>
      <c r="S246" s="154">
        <f t="shared" si="18"/>
        <v>1.32</v>
      </c>
      <c r="T246" s="149" t="s">
        <v>2098</v>
      </c>
    </row>
    <row r="247" spans="1:20" ht="114.75" x14ac:dyDescent="0.2">
      <c r="A247" s="228" t="s">
        <v>118</v>
      </c>
      <c r="B247" s="228" t="s">
        <v>1917</v>
      </c>
      <c r="C247" s="228" t="s">
        <v>683</v>
      </c>
      <c r="D247" s="228" t="s">
        <v>695</v>
      </c>
      <c r="E247" s="228" t="s">
        <v>560</v>
      </c>
      <c r="F247" s="228" t="s">
        <v>564</v>
      </c>
      <c r="G247" s="228" t="s">
        <v>369</v>
      </c>
      <c r="H247" s="228" t="s">
        <v>423</v>
      </c>
      <c r="I247" s="228" t="s">
        <v>180</v>
      </c>
      <c r="J247" s="241">
        <v>0.25</v>
      </c>
      <c r="K247" s="228"/>
      <c r="L247" s="149">
        <v>2022</v>
      </c>
      <c r="M247" s="150">
        <v>22</v>
      </c>
      <c r="N247" s="151">
        <v>0.33</v>
      </c>
      <c r="O247" s="147">
        <f t="shared" si="15"/>
        <v>8</v>
      </c>
      <c r="P247" s="150">
        <v>12</v>
      </c>
      <c r="Q247" s="152">
        <f t="shared" si="16"/>
        <v>1.5</v>
      </c>
      <c r="R247" s="153">
        <f t="shared" si="17"/>
        <v>0.54545454545454541</v>
      </c>
      <c r="S247" s="154">
        <f t="shared" si="18"/>
        <v>1.32</v>
      </c>
      <c r="T247" s="149" t="s">
        <v>2098</v>
      </c>
    </row>
    <row r="248" spans="1:20" ht="12.75" x14ac:dyDescent="0.2">
      <c r="A248" s="228" t="s">
        <v>118</v>
      </c>
      <c r="B248" s="228" t="s">
        <v>1917</v>
      </c>
      <c r="C248" s="228" t="s">
        <v>683</v>
      </c>
      <c r="D248" s="228" t="s">
        <v>695</v>
      </c>
      <c r="E248" s="228" t="s">
        <v>560</v>
      </c>
      <c r="F248" s="228" t="s">
        <v>565</v>
      </c>
      <c r="G248" s="228" t="s">
        <v>369</v>
      </c>
      <c r="H248" s="228" t="s">
        <v>421</v>
      </c>
      <c r="I248" s="228" t="s">
        <v>180</v>
      </c>
      <c r="J248" s="241">
        <v>1</v>
      </c>
      <c r="K248" s="228"/>
      <c r="L248" s="149">
        <v>2022</v>
      </c>
      <c r="M248" s="150">
        <v>22</v>
      </c>
      <c r="N248" s="151">
        <v>1</v>
      </c>
      <c r="O248" s="147">
        <f t="shared" si="15"/>
        <v>22</v>
      </c>
      <c r="P248" s="150">
        <v>22</v>
      </c>
      <c r="Q248" s="152">
        <f t="shared" si="16"/>
        <v>1</v>
      </c>
      <c r="R248" s="153">
        <f t="shared" si="17"/>
        <v>1</v>
      </c>
      <c r="S248" s="154">
        <f t="shared" si="18"/>
        <v>1</v>
      </c>
      <c r="T248" s="149"/>
    </row>
    <row r="249" spans="1:20" ht="114.75" x14ac:dyDescent="0.2">
      <c r="A249" s="228" t="s">
        <v>118</v>
      </c>
      <c r="B249" s="228" t="s">
        <v>1917</v>
      </c>
      <c r="C249" s="228" t="s">
        <v>683</v>
      </c>
      <c r="D249" s="228" t="s">
        <v>695</v>
      </c>
      <c r="E249" s="228" t="s">
        <v>560</v>
      </c>
      <c r="F249" s="228" t="s">
        <v>566</v>
      </c>
      <c r="G249" s="228" t="s">
        <v>369</v>
      </c>
      <c r="H249" s="228" t="s">
        <v>423</v>
      </c>
      <c r="I249" s="228" t="s">
        <v>180</v>
      </c>
      <c r="J249" s="241">
        <v>0.25</v>
      </c>
      <c r="K249" s="228"/>
      <c r="L249" s="149">
        <v>2022</v>
      </c>
      <c r="M249" s="150">
        <v>22</v>
      </c>
      <c r="N249" s="151">
        <v>0.33</v>
      </c>
      <c r="O249" s="147">
        <f t="shared" si="15"/>
        <v>8</v>
      </c>
      <c r="P249" s="150">
        <v>12</v>
      </c>
      <c r="Q249" s="152">
        <f t="shared" si="16"/>
        <v>1.5</v>
      </c>
      <c r="R249" s="153">
        <f t="shared" si="17"/>
        <v>0.54545454545454541</v>
      </c>
      <c r="S249" s="154">
        <f t="shared" si="18"/>
        <v>1.32</v>
      </c>
      <c r="T249" s="149" t="s">
        <v>2098</v>
      </c>
    </row>
    <row r="250" spans="1:20" ht="127.5" x14ac:dyDescent="0.2">
      <c r="A250" s="228" t="s">
        <v>118</v>
      </c>
      <c r="B250" s="228" t="s">
        <v>1917</v>
      </c>
      <c r="C250" s="228" t="s">
        <v>684</v>
      </c>
      <c r="D250" s="228" t="s">
        <v>696</v>
      </c>
      <c r="E250" s="228" t="s">
        <v>527</v>
      </c>
      <c r="F250" s="228" t="s">
        <v>526</v>
      </c>
      <c r="G250" s="228" t="s">
        <v>367</v>
      </c>
      <c r="H250" s="228" t="s">
        <v>425</v>
      </c>
      <c r="I250" s="228" t="s">
        <v>180</v>
      </c>
      <c r="J250" s="241">
        <v>0.33</v>
      </c>
      <c r="K250" s="228"/>
      <c r="L250" s="149">
        <v>2022</v>
      </c>
      <c r="M250" s="150">
        <v>164</v>
      </c>
      <c r="N250" s="151">
        <v>0.33</v>
      </c>
      <c r="O250" s="147">
        <f t="shared" si="15"/>
        <v>55</v>
      </c>
      <c r="P250" s="150">
        <v>43</v>
      </c>
      <c r="Q250" s="152">
        <f t="shared" si="16"/>
        <v>0.78181818181818186</v>
      </c>
      <c r="R250" s="153">
        <f t="shared" si="17"/>
        <v>0.26219512195121952</v>
      </c>
      <c r="S250" s="154">
        <f t="shared" si="18"/>
        <v>1</v>
      </c>
      <c r="T250" s="149" t="s">
        <v>2100</v>
      </c>
    </row>
    <row r="251" spans="1:20" ht="114.75" x14ac:dyDescent="0.2">
      <c r="A251" s="228" t="s">
        <v>118</v>
      </c>
      <c r="B251" s="228" t="s">
        <v>1917</v>
      </c>
      <c r="C251" s="228" t="s">
        <v>684</v>
      </c>
      <c r="D251" s="228" t="s">
        <v>696</v>
      </c>
      <c r="E251" s="228" t="s">
        <v>527</v>
      </c>
      <c r="F251" s="228" t="s">
        <v>526</v>
      </c>
      <c r="G251" s="228" t="s">
        <v>369</v>
      </c>
      <c r="H251" s="228" t="s">
        <v>423</v>
      </c>
      <c r="I251" s="228" t="s">
        <v>180</v>
      </c>
      <c r="J251" s="241">
        <v>0.25</v>
      </c>
      <c r="K251" s="228"/>
      <c r="L251" s="149">
        <v>2022</v>
      </c>
      <c r="M251" s="150">
        <v>164</v>
      </c>
      <c r="N251" s="151">
        <v>0.33</v>
      </c>
      <c r="O251" s="147">
        <f t="shared" si="15"/>
        <v>55</v>
      </c>
      <c r="P251" s="150">
        <v>85</v>
      </c>
      <c r="Q251" s="152">
        <f t="shared" si="16"/>
        <v>1.5454545454545454</v>
      </c>
      <c r="R251" s="153">
        <f t="shared" si="17"/>
        <v>0.51829268292682928</v>
      </c>
      <c r="S251" s="154">
        <f t="shared" si="18"/>
        <v>1.32</v>
      </c>
      <c r="T251" s="149" t="s">
        <v>2098</v>
      </c>
    </row>
    <row r="252" spans="1:20" ht="127.5" x14ac:dyDescent="0.2">
      <c r="A252" s="228" t="s">
        <v>118</v>
      </c>
      <c r="B252" s="228" t="s">
        <v>1917</v>
      </c>
      <c r="C252" s="228" t="s">
        <v>684</v>
      </c>
      <c r="D252" s="228" t="s">
        <v>696</v>
      </c>
      <c r="E252" s="228" t="s">
        <v>527</v>
      </c>
      <c r="F252" s="228" t="s">
        <v>531</v>
      </c>
      <c r="G252" s="228" t="s">
        <v>367</v>
      </c>
      <c r="H252" s="228" t="s">
        <v>425</v>
      </c>
      <c r="I252" s="228" t="s">
        <v>180</v>
      </c>
      <c r="J252" s="241">
        <v>0.33</v>
      </c>
      <c r="K252" s="228"/>
      <c r="L252" s="149">
        <v>2022</v>
      </c>
      <c r="M252" s="150">
        <v>164</v>
      </c>
      <c r="N252" s="151">
        <v>0.33</v>
      </c>
      <c r="O252" s="147">
        <f t="shared" si="15"/>
        <v>55</v>
      </c>
      <c r="P252" s="150">
        <v>0</v>
      </c>
      <c r="Q252" s="152">
        <f t="shared" si="16"/>
        <v>0</v>
      </c>
      <c r="R252" s="153">
        <f t="shared" si="17"/>
        <v>0</v>
      </c>
      <c r="S252" s="154">
        <f t="shared" si="18"/>
        <v>1</v>
      </c>
      <c r="T252" s="149" t="s">
        <v>2100</v>
      </c>
    </row>
    <row r="253" spans="1:20" ht="114.75" x14ac:dyDescent="0.2">
      <c r="A253" s="228" t="s">
        <v>118</v>
      </c>
      <c r="B253" s="228" t="s">
        <v>1917</v>
      </c>
      <c r="C253" s="228" t="s">
        <v>684</v>
      </c>
      <c r="D253" s="228" t="s">
        <v>696</v>
      </c>
      <c r="E253" s="228" t="s">
        <v>527</v>
      </c>
      <c r="F253" s="228" t="s">
        <v>531</v>
      </c>
      <c r="G253" s="228" t="s">
        <v>369</v>
      </c>
      <c r="H253" s="228" t="s">
        <v>423</v>
      </c>
      <c r="I253" s="228" t="s">
        <v>180</v>
      </c>
      <c r="J253" s="241">
        <v>0.25</v>
      </c>
      <c r="K253" s="228" t="s">
        <v>1918</v>
      </c>
      <c r="L253" s="149">
        <v>2022</v>
      </c>
      <c r="M253" s="150">
        <v>164</v>
      </c>
      <c r="N253" s="151">
        <v>0.33</v>
      </c>
      <c r="O253" s="147">
        <f t="shared" si="15"/>
        <v>55</v>
      </c>
      <c r="P253" s="150">
        <v>99</v>
      </c>
      <c r="Q253" s="152">
        <f t="shared" si="16"/>
        <v>1.8</v>
      </c>
      <c r="R253" s="153">
        <f t="shared" si="17"/>
        <v>0.60365853658536583</v>
      </c>
      <c r="S253" s="154">
        <f t="shared" si="18"/>
        <v>1.32</v>
      </c>
      <c r="T253" s="149" t="s">
        <v>2098</v>
      </c>
    </row>
    <row r="254" spans="1:20" ht="127.5" x14ac:dyDescent="0.2">
      <c r="A254" s="228" t="s">
        <v>118</v>
      </c>
      <c r="B254" s="228" t="s">
        <v>1917</v>
      </c>
      <c r="C254" s="228" t="s">
        <v>684</v>
      </c>
      <c r="D254" s="228" t="s">
        <v>696</v>
      </c>
      <c r="E254" s="228" t="s">
        <v>527</v>
      </c>
      <c r="F254" s="228" t="s">
        <v>569</v>
      </c>
      <c r="G254" s="228" t="s">
        <v>367</v>
      </c>
      <c r="H254" s="228" t="s">
        <v>425</v>
      </c>
      <c r="I254" s="228" t="s">
        <v>180</v>
      </c>
      <c r="J254" s="241">
        <v>0.33</v>
      </c>
      <c r="K254" s="228" t="s">
        <v>1919</v>
      </c>
      <c r="L254" s="149">
        <v>2022</v>
      </c>
      <c r="M254" s="150">
        <v>164</v>
      </c>
      <c r="N254" s="151">
        <v>0.33</v>
      </c>
      <c r="O254" s="147">
        <f t="shared" si="15"/>
        <v>55</v>
      </c>
      <c r="P254" s="150">
        <v>43</v>
      </c>
      <c r="Q254" s="152">
        <f t="shared" si="16"/>
        <v>0.78181818181818186</v>
      </c>
      <c r="R254" s="153">
        <f t="shared" si="17"/>
        <v>0.26219512195121952</v>
      </c>
      <c r="S254" s="154">
        <f t="shared" si="18"/>
        <v>1</v>
      </c>
      <c r="T254" s="149" t="s">
        <v>2100</v>
      </c>
    </row>
    <row r="255" spans="1:20" ht="114.75" x14ac:dyDescent="0.2">
      <c r="A255" s="228" t="s">
        <v>118</v>
      </c>
      <c r="B255" s="228" t="s">
        <v>1917</v>
      </c>
      <c r="C255" s="228" t="s">
        <v>684</v>
      </c>
      <c r="D255" s="228" t="s">
        <v>696</v>
      </c>
      <c r="E255" s="228" t="s">
        <v>527</v>
      </c>
      <c r="F255" s="228" t="s">
        <v>569</v>
      </c>
      <c r="G255" s="228" t="s">
        <v>369</v>
      </c>
      <c r="H255" s="228" t="s">
        <v>423</v>
      </c>
      <c r="I255" s="228" t="s">
        <v>180</v>
      </c>
      <c r="J255" s="241">
        <v>0.25</v>
      </c>
      <c r="K255" s="228"/>
      <c r="L255" s="149">
        <v>2022</v>
      </c>
      <c r="M255" s="150">
        <v>164</v>
      </c>
      <c r="N255" s="151">
        <v>0.33</v>
      </c>
      <c r="O255" s="147">
        <f t="shared" si="15"/>
        <v>55</v>
      </c>
      <c r="P255" s="150">
        <v>85</v>
      </c>
      <c r="Q255" s="152">
        <f t="shared" si="16"/>
        <v>1.5454545454545454</v>
      </c>
      <c r="R255" s="153">
        <f t="shared" si="17"/>
        <v>0.51829268292682928</v>
      </c>
      <c r="S255" s="154">
        <f t="shared" si="18"/>
        <v>1.32</v>
      </c>
      <c r="T255" s="149" t="s">
        <v>2098</v>
      </c>
    </row>
    <row r="256" spans="1:20" ht="127.5" x14ac:dyDescent="0.2">
      <c r="A256" s="228" t="s">
        <v>118</v>
      </c>
      <c r="B256" s="228" t="s">
        <v>1917</v>
      </c>
      <c r="C256" s="228" t="s">
        <v>684</v>
      </c>
      <c r="D256" s="228" t="s">
        <v>696</v>
      </c>
      <c r="E256" s="228" t="s">
        <v>527</v>
      </c>
      <c r="F256" s="228" t="s">
        <v>570</v>
      </c>
      <c r="G256" s="228" t="s">
        <v>367</v>
      </c>
      <c r="H256" s="228" t="s">
        <v>425</v>
      </c>
      <c r="I256" s="228" t="s">
        <v>180</v>
      </c>
      <c r="J256" s="241">
        <v>0.33</v>
      </c>
      <c r="K256" s="228"/>
      <c r="L256" s="149">
        <v>2022</v>
      </c>
      <c r="M256" s="150">
        <v>164</v>
      </c>
      <c r="N256" s="151">
        <v>0.33</v>
      </c>
      <c r="O256" s="147">
        <f t="shared" si="15"/>
        <v>55</v>
      </c>
      <c r="P256" s="150">
        <v>10</v>
      </c>
      <c r="Q256" s="152">
        <f t="shared" si="16"/>
        <v>0.18181818181818182</v>
      </c>
      <c r="R256" s="153">
        <f t="shared" si="17"/>
        <v>6.097560975609756E-2</v>
      </c>
      <c r="S256" s="154">
        <f t="shared" si="18"/>
        <v>1</v>
      </c>
      <c r="T256" s="149" t="s">
        <v>2100</v>
      </c>
    </row>
    <row r="257" spans="1:20" ht="114.75" x14ac:dyDescent="0.2">
      <c r="A257" s="228" t="s">
        <v>118</v>
      </c>
      <c r="B257" s="228" t="s">
        <v>1917</v>
      </c>
      <c r="C257" s="228" t="s">
        <v>684</v>
      </c>
      <c r="D257" s="228" t="s">
        <v>696</v>
      </c>
      <c r="E257" s="228" t="s">
        <v>527</v>
      </c>
      <c r="F257" s="228" t="s">
        <v>570</v>
      </c>
      <c r="G257" s="228" t="s">
        <v>369</v>
      </c>
      <c r="H257" s="228" t="s">
        <v>423</v>
      </c>
      <c r="I257" s="228" t="s">
        <v>180</v>
      </c>
      <c r="J257" s="241">
        <v>0.25</v>
      </c>
      <c r="K257" s="228" t="s">
        <v>1918</v>
      </c>
      <c r="L257" s="149">
        <v>2022</v>
      </c>
      <c r="M257" s="150">
        <v>164</v>
      </c>
      <c r="N257" s="151">
        <v>0.33</v>
      </c>
      <c r="O257" s="147">
        <f t="shared" si="15"/>
        <v>55</v>
      </c>
      <c r="P257" s="150">
        <v>85</v>
      </c>
      <c r="Q257" s="152">
        <f t="shared" si="16"/>
        <v>1.5454545454545454</v>
      </c>
      <c r="R257" s="153">
        <f t="shared" si="17"/>
        <v>0.51829268292682928</v>
      </c>
      <c r="S257" s="154">
        <f t="shared" si="18"/>
        <v>1.32</v>
      </c>
      <c r="T257" s="149" t="s">
        <v>2098</v>
      </c>
    </row>
    <row r="258" spans="1:20" ht="127.5" x14ac:dyDescent="0.2">
      <c r="A258" s="228" t="s">
        <v>118</v>
      </c>
      <c r="B258" s="228" t="s">
        <v>1917</v>
      </c>
      <c r="C258" s="228" t="s">
        <v>684</v>
      </c>
      <c r="D258" s="228" t="s">
        <v>696</v>
      </c>
      <c r="E258" s="228" t="s">
        <v>527</v>
      </c>
      <c r="F258" s="228" t="s">
        <v>571</v>
      </c>
      <c r="G258" s="228" t="s">
        <v>369</v>
      </c>
      <c r="H258" s="228" t="s">
        <v>421</v>
      </c>
      <c r="I258" s="228" t="s">
        <v>180</v>
      </c>
      <c r="J258" s="241">
        <v>1</v>
      </c>
      <c r="K258" s="228"/>
      <c r="L258" s="149">
        <v>2022</v>
      </c>
      <c r="M258" s="150">
        <v>164</v>
      </c>
      <c r="N258" s="151">
        <v>1</v>
      </c>
      <c r="O258" s="147">
        <f t="shared" si="15"/>
        <v>164</v>
      </c>
      <c r="P258" s="150">
        <v>132</v>
      </c>
      <c r="Q258" s="152">
        <f t="shared" si="16"/>
        <v>0.80487804878048785</v>
      </c>
      <c r="R258" s="153">
        <f t="shared" si="17"/>
        <v>0.80487804878048785</v>
      </c>
      <c r="S258" s="154">
        <f t="shared" si="18"/>
        <v>1</v>
      </c>
      <c r="T258" s="149" t="s">
        <v>2100</v>
      </c>
    </row>
    <row r="259" spans="1:20" ht="127.5" x14ac:dyDescent="0.2">
      <c r="A259" s="228" t="s">
        <v>118</v>
      </c>
      <c r="B259" s="228" t="s">
        <v>1917</v>
      </c>
      <c r="C259" s="228" t="s">
        <v>684</v>
      </c>
      <c r="D259" s="228" t="s">
        <v>696</v>
      </c>
      <c r="E259" s="228" t="s">
        <v>527</v>
      </c>
      <c r="F259" s="228" t="s">
        <v>532</v>
      </c>
      <c r="G259" s="228" t="s">
        <v>369</v>
      </c>
      <c r="H259" s="228" t="s">
        <v>421</v>
      </c>
      <c r="I259" s="228" t="s">
        <v>180</v>
      </c>
      <c r="J259" s="241">
        <v>1</v>
      </c>
      <c r="K259" s="228"/>
      <c r="L259" s="149">
        <v>2022</v>
      </c>
      <c r="M259" s="150">
        <v>164</v>
      </c>
      <c r="N259" s="151">
        <v>1</v>
      </c>
      <c r="O259" s="147">
        <f t="shared" si="15"/>
        <v>164</v>
      </c>
      <c r="P259" s="150">
        <v>132</v>
      </c>
      <c r="Q259" s="152">
        <f t="shared" si="16"/>
        <v>0.80487804878048785</v>
      </c>
      <c r="R259" s="153">
        <f t="shared" si="17"/>
        <v>0.80487804878048785</v>
      </c>
      <c r="S259" s="154">
        <f t="shared" si="18"/>
        <v>1</v>
      </c>
      <c r="T259" s="149" t="s">
        <v>2100</v>
      </c>
    </row>
    <row r="260" spans="1:20" ht="127.5" x14ac:dyDescent="0.2">
      <c r="A260" s="228" t="s">
        <v>118</v>
      </c>
      <c r="B260" s="228" t="s">
        <v>1917</v>
      </c>
      <c r="C260" s="228" t="s">
        <v>684</v>
      </c>
      <c r="D260" s="228" t="s">
        <v>696</v>
      </c>
      <c r="E260" s="228" t="s">
        <v>527</v>
      </c>
      <c r="F260" s="228" t="s">
        <v>533</v>
      </c>
      <c r="G260" s="228" t="s">
        <v>367</v>
      </c>
      <c r="H260" s="228" t="s">
        <v>425</v>
      </c>
      <c r="I260" s="228" t="s">
        <v>180</v>
      </c>
      <c r="J260" s="241">
        <v>0.33</v>
      </c>
      <c r="K260" s="228"/>
      <c r="L260" s="149">
        <v>2022</v>
      </c>
      <c r="M260" s="150">
        <v>164</v>
      </c>
      <c r="N260" s="151">
        <v>0.33</v>
      </c>
      <c r="O260" s="147">
        <f t="shared" si="15"/>
        <v>55</v>
      </c>
      <c r="P260" s="150">
        <v>43</v>
      </c>
      <c r="Q260" s="152">
        <f t="shared" si="16"/>
        <v>0.78181818181818186</v>
      </c>
      <c r="R260" s="153">
        <f t="shared" si="17"/>
        <v>0.26219512195121952</v>
      </c>
      <c r="S260" s="154">
        <f t="shared" si="18"/>
        <v>1</v>
      </c>
      <c r="T260" s="149" t="s">
        <v>2100</v>
      </c>
    </row>
    <row r="261" spans="1:20" ht="127.5" x14ac:dyDescent="0.2">
      <c r="A261" s="228" t="s">
        <v>118</v>
      </c>
      <c r="B261" s="228" t="s">
        <v>1917</v>
      </c>
      <c r="C261" s="228" t="s">
        <v>684</v>
      </c>
      <c r="D261" s="228" t="s">
        <v>696</v>
      </c>
      <c r="E261" s="228" t="s">
        <v>527</v>
      </c>
      <c r="F261" s="228" t="s">
        <v>572</v>
      </c>
      <c r="G261" s="228" t="s">
        <v>369</v>
      </c>
      <c r="H261" s="228" t="s">
        <v>421</v>
      </c>
      <c r="I261" s="228" t="s">
        <v>180</v>
      </c>
      <c r="J261" s="241">
        <v>1</v>
      </c>
      <c r="K261" s="228"/>
      <c r="L261" s="149">
        <v>2022</v>
      </c>
      <c r="M261" s="150">
        <v>164</v>
      </c>
      <c r="N261" s="151">
        <v>1</v>
      </c>
      <c r="O261" s="147">
        <f t="shared" ref="O261:O324" si="19">ROUNDUP(N261*M261,0)</f>
        <v>164</v>
      </c>
      <c r="P261" s="150">
        <v>132</v>
      </c>
      <c r="Q261" s="152">
        <f t="shared" si="16"/>
        <v>0.80487804878048785</v>
      </c>
      <c r="R261" s="153">
        <f t="shared" si="17"/>
        <v>0.80487804878048785</v>
      </c>
      <c r="S261" s="154">
        <f t="shared" si="18"/>
        <v>1</v>
      </c>
      <c r="T261" s="149" t="s">
        <v>2100</v>
      </c>
    </row>
    <row r="262" spans="1:20" ht="127.5" x14ac:dyDescent="0.2">
      <c r="A262" s="228" t="s">
        <v>118</v>
      </c>
      <c r="B262" s="228" t="s">
        <v>1917</v>
      </c>
      <c r="C262" s="228" t="s">
        <v>684</v>
      </c>
      <c r="D262" s="228" t="s">
        <v>696</v>
      </c>
      <c r="E262" s="228" t="s">
        <v>527</v>
      </c>
      <c r="F262" s="228" t="s">
        <v>536</v>
      </c>
      <c r="G262" s="228" t="s">
        <v>367</v>
      </c>
      <c r="H262" s="228" t="s">
        <v>425</v>
      </c>
      <c r="I262" s="228" t="s">
        <v>180</v>
      </c>
      <c r="J262" s="241">
        <v>0.33</v>
      </c>
      <c r="K262" s="228"/>
      <c r="L262" s="149">
        <v>2022</v>
      </c>
      <c r="M262" s="150">
        <v>164</v>
      </c>
      <c r="N262" s="151">
        <v>0.33</v>
      </c>
      <c r="O262" s="147">
        <f t="shared" si="19"/>
        <v>55</v>
      </c>
      <c r="P262" s="150">
        <v>43</v>
      </c>
      <c r="Q262" s="152">
        <f t="shared" si="16"/>
        <v>0.78181818181818186</v>
      </c>
      <c r="R262" s="153">
        <f t="shared" si="17"/>
        <v>0.26219512195121952</v>
      </c>
      <c r="S262" s="154">
        <f t="shared" si="18"/>
        <v>1</v>
      </c>
      <c r="T262" s="149" t="s">
        <v>2100</v>
      </c>
    </row>
    <row r="263" spans="1:20" ht="127.5" x14ac:dyDescent="0.2">
      <c r="A263" s="228" t="s">
        <v>118</v>
      </c>
      <c r="B263" s="228" t="s">
        <v>1917</v>
      </c>
      <c r="C263" s="228" t="s">
        <v>684</v>
      </c>
      <c r="D263" s="228" t="s">
        <v>696</v>
      </c>
      <c r="E263" s="228" t="s">
        <v>527</v>
      </c>
      <c r="F263" s="228" t="s">
        <v>573</v>
      </c>
      <c r="G263" s="228" t="s">
        <v>369</v>
      </c>
      <c r="H263" s="228" t="s">
        <v>421</v>
      </c>
      <c r="I263" s="228" t="s">
        <v>180</v>
      </c>
      <c r="J263" s="241">
        <v>1</v>
      </c>
      <c r="K263" s="228"/>
      <c r="L263" s="149">
        <v>2022</v>
      </c>
      <c r="M263" s="150">
        <v>164</v>
      </c>
      <c r="N263" s="151">
        <v>1</v>
      </c>
      <c r="O263" s="147">
        <f t="shared" si="19"/>
        <v>164</v>
      </c>
      <c r="P263" s="150">
        <v>132</v>
      </c>
      <c r="Q263" s="152">
        <f t="shared" ref="Q263:Q326" si="20">P263/(O263)</f>
        <v>0.80487804878048785</v>
      </c>
      <c r="R263" s="153">
        <f t="shared" ref="R263:R326" si="21">P263/M263</f>
        <v>0.80487804878048785</v>
      </c>
      <c r="S263" s="154">
        <f t="shared" ref="S263:S326" si="22">N263/J263</f>
        <v>1</v>
      </c>
      <c r="T263" s="149" t="s">
        <v>2100</v>
      </c>
    </row>
    <row r="264" spans="1:20" ht="127.5" x14ac:dyDescent="0.2">
      <c r="A264" s="228" t="s">
        <v>118</v>
      </c>
      <c r="B264" s="228" t="s">
        <v>1917</v>
      </c>
      <c r="C264" s="228" t="s">
        <v>684</v>
      </c>
      <c r="D264" s="228" t="s">
        <v>696</v>
      </c>
      <c r="E264" s="228" t="s">
        <v>527</v>
      </c>
      <c r="F264" s="228" t="s">
        <v>574</v>
      </c>
      <c r="G264" s="228" t="s">
        <v>369</v>
      </c>
      <c r="H264" s="228" t="s">
        <v>421</v>
      </c>
      <c r="I264" s="228" t="s">
        <v>180</v>
      </c>
      <c r="J264" s="241">
        <v>1</v>
      </c>
      <c r="K264" s="228"/>
      <c r="L264" s="149">
        <v>2022</v>
      </c>
      <c r="M264" s="150">
        <v>164</v>
      </c>
      <c r="N264" s="151">
        <v>1</v>
      </c>
      <c r="O264" s="147">
        <f t="shared" si="19"/>
        <v>164</v>
      </c>
      <c r="P264" s="150">
        <v>132</v>
      </c>
      <c r="Q264" s="152">
        <f t="shared" si="20"/>
        <v>0.80487804878048785</v>
      </c>
      <c r="R264" s="153">
        <f t="shared" si="21"/>
        <v>0.80487804878048785</v>
      </c>
      <c r="S264" s="154">
        <f t="shared" si="22"/>
        <v>1</v>
      </c>
      <c r="T264" s="149" t="s">
        <v>2100</v>
      </c>
    </row>
    <row r="265" spans="1:20" ht="114.75" x14ac:dyDescent="0.2">
      <c r="A265" s="228" t="s">
        <v>118</v>
      </c>
      <c r="B265" s="228" t="s">
        <v>1917</v>
      </c>
      <c r="C265" s="228" t="s">
        <v>684</v>
      </c>
      <c r="D265" s="228" t="s">
        <v>696</v>
      </c>
      <c r="E265" s="228" t="s">
        <v>527</v>
      </c>
      <c r="F265" s="228" t="s">
        <v>575</v>
      </c>
      <c r="G265" s="228" t="s">
        <v>369</v>
      </c>
      <c r="H265" s="228" t="s">
        <v>423</v>
      </c>
      <c r="I265" s="228" t="s">
        <v>180</v>
      </c>
      <c r="J265" s="241">
        <v>0.25</v>
      </c>
      <c r="K265" s="228"/>
      <c r="L265" s="149">
        <v>2022</v>
      </c>
      <c r="M265" s="150">
        <v>164</v>
      </c>
      <c r="N265" s="151">
        <v>0.33</v>
      </c>
      <c r="O265" s="147">
        <f t="shared" si="19"/>
        <v>55</v>
      </c>
      <c r="P265" s="150">
        <v>99</v>
      </c>
      <c r="Q265" s="152">
        <f t="shared" si="20"/>
        <v>1.8</v>
      </c>
      <c r="R265" s="153">
        <f t="shared" si="21"/>
        <v>0.60365853658536583</v>
      </c>
      <c r="S265" s="154">
        <f t="shared" si="22"/>
        <v>1.32</v>
      </c>
      <c r="T265" s="149" t="s">
        <v>2098</v>
      </c>
    </row>
    <row r="266" spans="1:20" ht="127.5" x14ac:dyDescent="0.2">
      <c r="A266" s="228" t="s">
        <v>118</v>
      </c>
      <c r="B266" s="228" t="s">
        <v>1917</v>
      </c>
      <c r="C266" s="228" t="s">
        <v>684</v>
      </c>
      <c r="D266" s="228" t="s">
        <v>696</v>
      </c>
      <c r="E266" s="228" t="s">
        <v>527</v>
      </c>
      <c r="F266" s="228" t="s">
        <v>541</v>
      </c>
      <c r="G266" s="228" t="s">
        <v>369</v>
      </c>
      <c r="H266" s="228" t="s">
        <v>421</v>
      </c>
      <c r="I266" s="228" t="s">
        <v>180</v>
      </c>
      <c r="J266" s="241">
        <v>1</v>
      </c>
      <c r="K266" s="228"/>
      <c r="L266" s="149">
        <v>2022</v>
      </c>
      <c r="M266" s="150">
        <v>164</v>
      </c>
      <c r="N266" s="151">
        <v>1</v>
      </c>
      <c r="O266" s="147">
        <f t="shared" si="19"/>
        <v>164</v>
      </c>
      <c r="P266" s="150">
        <v>132</v>
      </c>
      <c r="Q266" s="152">
        <f t="shared" si="20"/>
        <v>0.80487804878048785</v>
      </c>
      <c r="R266" s="153">
        <f t="shared" si="21"/>
        <v>0.80487804878048785</v>
      </c>
      <c r="S266" s="154">
        <f t="shared" si="22"/>
        <v>1</v>
      </c>
      <c r="T266" s="149" t="s">
        <v>2100</v>
      </c>
    </row>
    <row r="267" spans="1:20" ht="114.75" x14ac:dyDescent="0.2">
      <c r="A267" s="228" t="s">
        <v>118</v>
      </c>
      <c r="B267" s="228" t="s">
        <v>1917</v>
      </c>
      <c r="C267" s="228" t="s">
        <v>684</v>
      </c>
      <c r="D267" s="228" t="s">
        <v>696</v>
      </c>
      <c r="E267" s="228" t="s">
        <v>527</v>
      </c>
      <c r="F267" s="228" t="s">
        <v>542</v>
      </c>
      <c r="G267" s="228" t="s">
        <v>369</v>
      </c>
      <c r="H267" s="228" t="s">
        <v>423</v>
      </c>
      <c r="I267" s="228" t="s">
        <v>180</v>
      </c>
      <c r="J267" s="241">
        <v>0.25</v>
      </c>
      <c r="K267" s="228"/>
      <c r="L267" s="149">
        <v>2022</v>
      </c>
      <c r="M267" s="150">
        <v>164</v>
      </c>
      <c r="N267" s="151">
        <v>0.33</v>
      </c>
      <c r="O267" s="147">
        <f t="shared" si="19"/>
        <v>55</v>
      </c>
      <c r="P267" s="150">
        <v>85</v>
      </c>
      <c r="Q267" s="152">
        <f t="shared" si="20"/>
        <v>1.5454545454545454</v>
      </c>
      <c r="R267" s="153">
        <f t="shared" si="21"/>
        <v>0.51829268292682928</v>
      </c>
      <c r="S267" s="154">
        <f t="shared" si="22"/>
        <v>1.32</v>
      </c>
      <c r="T267" s="149" t="s">
        <v>2098</v>
      </c>
    </row>
    <row r="268" spans="1:20" ht="127.5" x14ac:dyDescent="0.2">
      <c r="A268" s="228" t="s">
        <v>118</v>
      </c>
      <c r="B268" s="228" t="s">
        <v>1917</v>
      </c>
      <c r="C268" s="228" t="s">
        <v>684</v>
      </c>
      <c r="D268" s="228" t="s">
        <v>696</v>
      </c>
      <c r="E268" s="228" t="s">
        <v>527</v>
      </c>
      <c r="F268" s="228" t="s">
        <v>576</v>
      </c>
      <c r="G268" s="228" t="s">
        <v>367</v>
      </c>
      <c r="H268" s="228" t="s">
        <v>425</v>
      </c>
      <c r="I268" s="228" t="s">
        <v>180</v>
      </c>
      <c r="J268" s="241">
        <v>0.33</v>
      </c>
      <c r="K268" s="228"/>
      <c r="L268" s="149">
        <v>2022</v>
      </c>
      <c r="M268" s="150">
        <v>164</v>
      </c>
      <c r="N268" s="151">
        <v>0.33</v>
      </c>
      <c r="O268" s="147">
        <f t="shared" si="19"/>
        <v>55</v>
      </c>
      <c r="P268" s="150">
        <v>0</v>
      </c>
      <c r="Q268" s="152">
        <f t="shared" si="20"/>
        <v>0</v>
      </c>
      <c r="R268" s="153">
        <f t="shared" si="21"/>
        <v>0</v>
      </c>
      <c r="S268" s="154">
        <f t="shared" si="22"/>
        <v>1</v>
      </c>
      <c r="T268" s="149" t="s">
        <v>2100</v>
      </c>
    </row>
    <row r="269" spans="1:20" ht="114.75" x14ac:dyDescent="0.2">
      <c r="A269" s="228" t="s">
        <v>118</v>
      </c>
      <c r="B269" s="228" t="s">
        <v>1917</v>
      </c>
      <c r="C269" s="228" t="s">
        <v>684</v>
      </c>
      <c r="D269" s="228" t="s">
        <v>696</v>
      </c>
      <c r="E269" s="228" t="s">
        <v>527</v>
      </c>
      <c r="F269" s="228" t="s">
        <v>576</v>
      </c>
      <c r="G269" s="228" t="s">
        <v>369</v>
      </c>
      <c r="H269" s="228" t="s">
        <v>423</v>
      </c>
      <c r="I269" s="228" t="s">
        <v>180</v>
      </c>
      <c r="J269" s="241">
        <v>0.25</v>
      </c>
      <c r="K269" s="228"/>
      <c r="L269" s="149">
        <v>2022</v>
      </c>
      <c r="M269" s="150">
        <v>164</v>
      </c>
      <c r="N269" s="151">
        <v>0.33</v>
      </c>
      <c r="O269" s="147">
        <f t="shared" si="19"/>
        <v>55</v>
      </c>
      <c r="P269" s="150">
        <v>99</v>
      </c>
      <c r="Q269" s="152">
        <f t="shared" si="20"/>
        <v>1.8</v>
      </c>
      <c r="R269" s="153">
        <f t="shared" si="21"/>
        <v>0.60365853658536583</v>
      </c>
      <c r="S269" s="154">
        <f t="shared" si="22"/>
        <v>1.32</v>
      </c>
      <c r="T269" s="149" t="s">
        <v>2098</v>
      </c>
    </row>
    <row r="270" spans="1:20" ht="127.5" x14ac:dyDescent="0.2">
      <c r="A270" s="228" t="s">
        <v>118</v>
      </c>
      <c r="B270" s="228" t="s">
        <v>1917</v>
      </c>
      <c r="C270" s="228" t="s">
        <v>684</v>
      </c>
      <c r="D270" s="228" t="s">
        <v>696</v>
      </c>
      <c r="E270" s="228" t="s">
        <v>527</v>
      </c>
      <c r="F270" s="228" t="s">
        <v>545</v>
      </c>
      <c r="G270" s="228" t="s">
        <v>367</v>
      </c>
      <c r="H270" s="228" t="s">
        <v>425</v>
      </c>
      <c r="I270" s="228" t="s">
        <v>180</v>
      </c>
      <c r="J270" s="241">
        <v>0.33</v>
      </c>
      <c r="K270" s="228"/>
      <c r="L270" s="149">
        <v>2022</v>
      </c>
      <c r="M270" s="150">
        <v>164</v>
      </c>
      <c r="N270" s="151">
        <v>0.33</v>
      </c>
      <c r="O270" s="147">
        <f t="shared" si="19"/>
        <v>55</v>
      </c>
      <c r="P270" s="150">
        <v>28</v>
      </c>
      <c r="Q270" s="152">
        <f t="shared" si="20"/>
        <v>0.50909090909090904</v>
      </c>
      <c r="R270" s="153">
        <f t="shared" si="21"/>
        <v>0.17073170731707318</v>
      </c>
      <c r="S270" s="154">
        <f t="shared" si="22"/>
        <v>1</v>
      </c>
      <c r="T270" s="149" t="s">
        <v>2100</v>
      </c>
    </row>
    <row r="271" spans="1:20" ht="127.5" x14ac:dyDescent="0.2">
      <c r="A271" s="228" t="s">
        <v>118</v>
      </c>
      <c r="B271" s="228" t="s">
        <v>1917</v>
      </c>
      <c r="C271" s="228" t="s">
        <v>684</v>
      </c>
      <c r="D271" s="228" t="s">
        <v>696</v>
      </c>
      <c r="E271" s="228" t="s">
        <v>527</v>
      </c>
      <c r="F271" s="228" t="s">
        <v>545</v>
      </c>
      <c r="G271" s="228" t="s">
        <v>369</v>
      </c>
      <c r="H271" s="228" t="s">
        <v>421</v>
      </c>
      <c r="I271" s="228" t="s">
        <v>180</v>
      </c>
      <c r="J271" s="241">
        <v>1</v>
      </c>
      <c r="K271" s="228" t="s">
        <v>1918</v>
      </c>
      <c r="L271" s="149">
        <v>2022</v>
      </c>
      <c r="M271" s="150">
        <v>164</v>
      </c>
      <c r="N271" s="151">
        <v>1</v>
      </c>
      <c r="O271" s="147">
        <f t="shared" si="19"/>
        <v>164</v>
      </c>
      <c r="P271" s="150">
        <v>132</v>
      </c>
      <c r="Q271" s="152">
        <f t="shared" si="20"/>
        <v>0.80487804878048785</v>
      </c>
      <c r="R271" s="153">
        <f t="shared" si="21"/>
        <v>0.80487804878048785</v>
      </c>
      <c r="S271" s="154">
        <f t="shared" si="22"/>
        <v>1</v>
      </c>
      <c r="T271" s="149" t="s">
        <v>2100</v>
      </c>
    </row>
    <row r="272" spans="1:20" ht="127.5" x14ac:dyDescent="0.2">
      <c r="A272" s="228" t="s">
        <v>118</v>
      </c>
      <c r="B272" s="228" t="s">
        <v>1917</v>
      </c>
      <c r="C272" s="228" t="s">
        <v>684</v>
      </c>
      <c r="D272" s="228" t="s">
        <v>696</v>
      </c>
      <c r="E272" s="228" t="s">
        <v>527</v>
      </c>
      <c r="F272" s="228" t="s">
        <v>546</v>
      </c>
      <c r="G272" s="228" t="s">
        <v>367</v>
      </c>
      <c r="H272" s="228" t="s">
        <v>425</v>
      </c>
      <c r="I272" s="228" t="s">
        <v>180</v>
      </c>
      <c r="J272" s="241">
        <v>0.33</v>
      </c>
      <c r="K272" s="228"/>
      <c r="L272" s="149">
        <v>2022</v>
      </c>
      <c r="M272" s="150">
        <v>164</v>
      </c>
      <c r="N272" s="151">
        <v>0.33</v>
      </c>
      <c r="O272" s="147">
        <f t="shared" si="19"/>
        <v>55</v>
      </c>
      <c r="P272" s="150">
        <v>28</v>
      </c>
      <c r="Q272" s="152">
        <f t="shared" si="20"/>
        <v>0.50909090909090904</v>
      </c>
      <c r="R272" s="153">
        <f t="shared" si="21"/>
        <v>0.17073170731707318</v>
      </c>
      <c r="S272" s="154">
        <f t="shared" si="22"/>
        <v>1</v>
      </c>
      <c r="T272" s="149" t="s">
        <v>2100</v>
      </c>
    </row>
    <row r="273" spans="1:20" ht="114.75" x14ac:dyDescent="0.2">
      <c r="A273" s="228" t="s">
        <v>118</v>
      </c>
      <c r="B273" s="228" t="s">
        <v>1917</v>
      </c>
      <c r="C273" s="228" t="s">
        <v>684</v>
      </c>
      <c r="D273" s="228" t="s">
        <v>696</v>
      </c>
      <c r="E273" s="228" t="s">
        <v>527</v>
      </c>
      <c r="F273" s="228" t="s">
        <v>546</v>
      </c>
      <c r="G273" s="228" t="s">
        <v>369</v>
      </c>
      <c r="H273" s="228" t="s">
        <v>423</v>
      </c>
      <c r="I273" s="228" t="s">
        <v>180</v>
      </c>
      <c r="J273" s="241">
        <v>0.25</v>
      </c>
      <c r="K273" s="228"/>
      <c r="L273" s="149">
        <v>2022</v>
      </c>
      <c r="M273" s="150">
        <v>164</v>
      </c>
      <c r="N273" s="151">
        <v>0.33</v>
      </c>
      <c r="O273" s="147">
        <f t="shared" si="19"/>
        <v>55</v>
      </c>
      <c r="P273" s="150">
        <v>99</v>
      </c>
      <c r="Q273" s="152">
        <f t="shared" si="20"/>
        <v>1.8</v>
      </c>
      <c r="R273" s="153">
        <f t="shared" si="21"/>
        <v>0.60365853658536583</v>
      </c>
      <c r="S273" s="154">
        <f t="shared" si="22"/>
        <v>1.32</v>
      </c>
      <c r="T273" s="149" t="s">
        <v>2098</v>
      </c>
    </row>
    <row r="274" spans="1:20" ht="127.5" x14ac:dyDescent="0.2">
      <c r="A274" s="228" t="s">
        <v>118</v>
      </c>
      <c r="B274" s="228" t="s">
        <v>1917</v>
      </c>
      <c r="C274" s="228" t="s">
        <v>684</v>
      </c>
      <c r="D274" s="228" t="s">
        <v>696</v>
      </c>
      <c r="E274" s="228" t="s">
        <v>527</v>
      </c>
      <c r="F274" s="228" t="s">
        <v>577</v>
      </c>
      <c r="G274" s="228" t="s">
        <v>369</v>
      </c>
      <c r="H274" s="228" t="s">
        <v>421</v>
      </c>
      <c r="I274" s="228" t="s">
        <v>180</v>
      </c>
      <c r="J274" s="241">
        <v>1</v>
      </c>
      <c r="K274" s="228"/>
      <c r="L274" s="149">
        <v>2022</v>
      </c>
      <c r="M274" s="150">
        <v>164</v>
      </c>
      <c r="N274" s="151">
        <v>1</v>
      </c>
      <c r="O274" s="147">
        <f t="shared" si="19"/>
        <v>164</v>
      </c>
      <c r="P274" s="150">
        <v>132</v>
      </c>
      <c r="Q274" s="152">
        <f t="shared" si="20"/>
        <v>0.80487804878048785</v>
      </c>
      <c r="R274" s="153">
        <f t="shared" si="21"/>
        <v>0.80487804878048785</v>
      </c>
      <c r="S274" s="154">
        <f t="shared" si="22"/>
        <v>1</v>
      </c>
      <c r="T274" s="149" t="s">
        <v>2100</v>
      </c>
    </row>
    <row r="275" spans="1:20" ht="127.5" x14ac:dyDescent="0.2">
      <c r="A275" s="228" t="s">
        <v>118</v>
      </c>
      <c r="B275" s="228" t="s">
        <v>1917</v>
      </c>
      <c r="C275" s="228" t="s">
        <v>684</v>
      </c>
      <c r="D275" s="228" t="s">
        <v>696</v>
      </c>
      <c r="E275" s="228" t="s">
        <v>527</v>
      </c>
      <c r="F275" s="228" t="s">
        <v>578</v>
      </c>
      <c r="G275" s="228" t="s">
        <v>369</v>
      </c>
      <c r="H275" s="228" t="s">
        <v>421</v>
      </c>
      <c r="I275" s="228" t="s">
        <v>180</v>
      </c>
      <c r="J275" s="241">
        <v>1</v>
      </c>
      <c r="K275" s="228"/>
      <c r="L275" s="149">
        <v>2022</v>
      </c>
      <c r="M275" s="150">
        <v>164</v>
      </c>
      <c r="N275" s="151">
        <v>1</v>
      </c>
      <c r="O275" s="147">
        <f t="shared" si="19"/>
        <v>164</v>
      </c>
      <c r="P275" s="150">
        <v>132</v>
      </c>
      <c r="Q275" s="152">
        <f t="shared" si="20"/>
        <v>0.80487804878048785</v>
      </c>
      <c r="R275" s="153">
        <f t="shared" si="21"/>
        <v>0.80487804878048785</v>
      </c>
      <c r="S275" s="154">
        <f t="shared" si="22"/>
        <v>1</v>
      </c>
      <c r="T275" s="149" t="s">
        <v>2100</v>
      </c>
    </row>
    <row r="276" spans="1:20" ht="127.5" x14ac:dyDescent="0.2">
      <c r="A276" s="228" t="s">
        <v>118</v>
      </c>
      <c r="B276" s="228" t="s">
        <v>1917</v>
      </c>
      <c r="C276" s="228" t="s">
        <v>684</v>
      </c>
      <c r="D276" s="228" t="s">
        <v>696</v>
      </c>
      <c r="E276" s="228" t="s">
        <v>527</v>
      </c>
      <c r="F276" s="228" t="s">
        <v>547</v>
      </c>
      <c r="G276" s="228" t="s">
        <v>367</v>
      </c>
      <c r="H276" s="228" t="s">
        <v>425</v>
      </c>
      <c r="I276" s="228" t="s">
        <v>180</v>
      </c>
      <c r="J276" s="241">
        <v>0.33</v>
      </c>
      <c r="K276" s="228"/>
      <c r="L276" s="149">
        <v>2022</v>
      </c>
      <c r="M276" s="150">
        <v>164</v>
      </c>
      <c r="N276" s="151">
        <v>0.33</v>
      </c>
      <c r="O276" s="147">
        <f t="shared" si="19"/>
        <v>55</v>
      </c>
      <c r="P276" s="150">
        <v>0</v>
      </c>
      <c r="Q276" s="152">
        <f t="shared" si="20"/>
        <v>0</v>
      </c>
      <c r="R276" s="153">
        <f t="shared" si="21"/>
        <v>0</v>
      </c>
      <c r="S276" s="154">
        <f t="shared" si="22"/>
        <v>1</v>
      </c>
      <c r="T276" s="149" t="s">
        <v>2100</v>
      </c>
    </row>
    <row r="277" spans="1:20" ht="114.75" x14ac:dyDescent="0.2">
      <c r="A277" s="228" t="s">
        <v>118</v>
      </c>
      <c r="B277" s="228" t="s">
        <v>1917</v>
      </c>
      <c r="C277" s="228" t="s">
        <v>684</v>
      </c>
      <c r="D277" s="228" t="s">
        <v>696</v>
      </c>
      <c r="E277" s="228" t="s">
        <v>527</v>
      </c>
      <c r="F277" s="228" t="s">
        <v>547</v>
      </c>
      <c r="G277" s="228" t="s">
        <v>369</v>
      </c>
      <c r="H277" s="228" t="s">
        <v>423</v>
      </c>
      <c r="I277" s="228" t="s">
        <v>180</v>
      </c>
      <c r="J277" s="241">
        <v>0.25</v>
      </c>
      <c r="K277" s="228" t="s">
        <v>1918</v>
      </c>
      <c r="L277" s="149">
        <v>2022</v>
      </c>
      <c r="M277" s="150">
        <v>164</v>
      </c>
      <c r="N277" s="151">
        <v>0.33</v>
      </c>
      <c r="O277" s="147">
        <f t="shared" si="19"/>
        <v>55</v>
      </c>
      <c r="P277" s="150">
        <v>99</v>
      </c>
      <c r="Q277" s="152">
        <f t="shared" si="20"/>
        <v>1.8</v>
      </c>
      <c r="R277" s="153">
        <f t="shared" si="21"/>
        <v>0.60365853658536583</v>
      </c>
      <c r="S277" s="154">
        <f t="shared" si="22"/>
        <v>1.32</v>
      </c>
      <c r="T277" s="149" t="s">
        <v>2098</v>
      </c>
    </row>
    <row r="278" spans="1:20" ht="127.5" x14ac:dyDescent="0.2">
      <c r="A278" s="228" t="s">
        <v>118</v>
      </c>
      <c r="B278" s="228" t="s">
        <v>1917</v>
      </c>
      <c r="C278" s="228" t="s">
        <v>684</v>
      </c>
      <c r="D278" s="228" t="s">
        <v>696</v>
      </c>
      <c r="E278" s="228" t="s">
        <v>527</v>
      </c>
      <c r="F278" s="228" t="s">
        <v>548</v>
      </c>
      <c r="G278" s="228" t="s">
        <v>369</v>
      </c>
      <c r="H278" s="228" t="s">
        <v>421</v>
      </c>
      <c r="I278" s="228" t="s">
        <v>180</v>
      </c>
      <c r="J278" s="241">
        <v>1</v>
      </c>
      <c r="K278" s="228"/>
      <c r="L278" s="149">
        <v>2022</v>
      </c>
      <c r="M278" s="150">
        <v>164</v>
      </c>
      <c r="N278" s="151">
        <v>1</v>
      </c>
      <c r="O278" s="147">
        <f t="shared" si="19"/>
        <v>164</v>
      </c>
      <c r="P278" s="150">
        <v>132</v>
      </c>
      <c r="Q278" s="152">
        <f t="shared" si="20"/>
        <v>0.80487804878048785</v>
      </c>
      <c r="R278" s="153">
        <f t="shared" si="21"/>
        <v>0.80487804878048785</v>
      </c>
      <c r="S278" s="154">
        <f t="shared" si="22"/>
        <v>1</v>
      </c>
      <c r="T278" s="149" t="s">
        <v>2100</v>
      </c>
    </row>
    <row r="279" spans="1:20" ht="127.5" x14ac:dyDescent="0.2">
      <c r="A279" s="228" t="s">
        <v>118</v>
      </c>
      <c r="B279" s="228" t="s">
        <v>1917</v>
      </c>
      <c r="C279" s="228" t="s">
        <v>684</v>
      </c>
      <c r="D279" s="228" t="s">
        <v>696</v>
      </c>
      <c r="E279" s="228" t="s">
        <v>527</v>
      </c>
      <c r="F279" s="228" t="s">
        <v>581</v>
      </c>
      <c r="G279" s="228" t="s">
        <v>367</v>
      </c>
      <c r="H279" s="228" t="s">
        <v>425</v>
      </c>
      <c r="I279" s="228" t="s">
        <v>180</v>
      </c>
      <c r="J279" s="241">
        <v>0.33</v>
      </c>
      <c r="K279" s="228"/>
      <c r="L279" s="149">
        <v>2022</v>
      </c>
      <c r="M279" s="150">
        <v>164</v>
      </c>
      <c r="N279" s="151">
        <v>0.33</v>
      </c>
      <c r="O279" s="147">
        <f t="shared" si="19"/>
        <v>55</v>
      </c>
      <c r="P279" s="150">
        <v>43</v>
      </c>
      <c r="Q279" s="152">
        <f t="shared" si="20"/>
        <v>0.78181818181818186</v>
      </c>
      <c r="R279" s="153">
        <f t="shared" si="21"/>
        <v>0.26219512195121952</v>
      </c>
      <c r="S279" s="154">
        <f t="shared" si="22"/>
        <v>1</v>
      </c>
      <c r="T279" s="149" t="s">
        <v>2100</v>
      </c>
    </row>
    <row r="280" spans="1:20" ht="114.75" x14ac:dyDescent="0.2">
      <c r="A280" s="228" t="s">
        <v>118</v>
      </c>
      <c r="B280" s="228" t="s">
        <v>1917</v>
      </c>
      <c r="C280" s="228" t="s">
        <v>684</v>
      </c>
      <c r="D280" s="228" t="s">
        <v>696</v>
      </c>
      <c r="E280" s="228" t="s">
        <v>527</v>
      </c>
      <c r="F280" s="228" t="s">
        <v>554</v>
      </c>
      <c r="G280" s="228" t="s">
        <v>369</v>
      </c>
      <c r="H280" s="228" t="s">
        <v>423</v>
      </c>
      <c r="I280" s="228" t="s">
        <v>180</v>
      </c>
      <c r="J280" s="241">
        <v>0.25</v>
      </c>
      <c r="K280" s="228"/>
      <c r="L280" s="149">
        <v>2022</v>
      </c>
      <c r="M280" s="150">
        <v>164</v>
      </c>
      <c r="N280" s="151">
        <v>0.33</v>
      </c>
      <c r="O280" s="147">
        <f t="shared" si="19"/>
        <v>55</v>
      </c>
      <c r="P280" s="150">
        <v>99</v>
      </c>
      <c r="Q280" s="152">
        <f t="shared" si="20"/>
        <v>1.8</v>
      </c>
      <c r="R280" s="153">
        <f t="shared" si="21"/>
        <v>0.60365853658536583</v>
      </c>
      <c r="S280" s="154">
        <f t="shared" si="22"/>
        <v>1.32</v>
      </c>
      <c r="T280" s="149" t="s">
        <v>2098</v>
      </c>
    </row>
    <row r="281" spans="1:20" ht="127.5" x14ac:dyDescent="0.2">
      <c r="A281" s="228" t="s">
        <v>118</v>
      </c>
      <c r="B281" s="228" t="s">
        <v>1917</v>
      </c>
      <c r="C281" s="228" t="s">
        <v>684</v>
      </c>
      <c r="D281" s="228" t="s">
        <v>696</v>
      </c>
      <c r="E281" s="228" t="s">
        <v>527</v>
      </c>
      <c r="F281" s="228" t="s">
        <v>557</v>
      </c>
      <c r="G281" s="228" t="s">
        <v>367</v>
      </c>
      <c r="H281" s="228" t="s">
        <v>425</v>
      </c>
      <c r="I281" s="228" t="s">
        <v>180</v>
      </c>
      <c r="J281" s="241">
        <v>0.33</v>
      </c>
      <c r="K281" s="228"/>
      <c r="L281" s="149">
        <v>2022</v>
      </c>
      <c r="M281" s="150">
        <v>164</v>
      </c>
      <c r="N281" s="151">
        <v>0.33</v>
      </c>
      <c r="O281" s="147">
        <f t="shared" si="19"/>
        <v>55</v>
      </c>
      <c r="P281" s="150">
        <v>28</v>
      </c>
      <c r="Q281" s="152">
        <f t="shared" si="20"/>
        <v>0.50909090909090904</v>
      </c>
      <c r="R281" s="153">
        <f t="shared" si="21"/>
        <v>0.17073170731707318</v>
      </c>
      <c r="S281" s="154">
        <f t="shared" si="22"/>
        <v>1</v>
      </c>
      <c r="T281" s="149" t="s">
        <v>2100</v>
      </c>
    </row>
    <row r="282" spans="1:20" ht="114.75" x14ac:dyDescent="0.2">
      <c r="A282" s="228" t="s">
        <v>118</v>
      </c>
      <c r="B282" s="228" t="s">
        <v>1917</v>
      </c>
      <c r="C282" s="228" t="s">
        <v>684</v>
      </c>
      <c r="D282" s="228" t="s">
        <v>696</v>
      </c>
      <c r="E282" s="228" t="s">
        <v>527</v>
      </c>
      <c r="F282" s="228" t="s">
        <v>557</v>
      </c>
      <c r="G282" s="228" t="s">
        <v>369</v>
      </c>
      <c r="H282" s="228" t="s">
        <v>423</v>
      </c>
      <c r="I282" s="228" t="s">
        <v>180</v>
      </c>
      <c r="J282" s="241">
        <v>0.25</v>
      </c>
      <c r="K282" s="228"/>
      <c r="L282" s="149">
        <v>2022</v>
      </c>
      <c r="M282" s="150">
        <v>164</v>
      </c>
      <c r="N282" s="151">
        <v>0.33</v>
      </c>
      <c r="O282" s="147">
        <f t="shared" si="19"/>
        <v>55</v>
      </c>
      <c r="P282" s="150">
        <v>99</v>
      </c>
      <c r="Q282" s="152">
        <f t="shared" si="20"/>
        <v>1.8</v>
      </c>
      <c r="R282" s="153">
        <f t="shared" si="21"/>
        <v>0.60365853658536583</v>
      </c>
      <c r="S282" s="154">
        <f t="shared" si="22"/>
        <v>1.32</v>
      </c>
      <c r="T282" s="149" t="s">
        <v>2098</v>
      </c>
    </row>
    <row r="283" spans="1:20" ht="127.5" x14ac:dyDescent="0.2">
      <c r="A283" s="228" t="s">
        <v>118</v>
      </c>
      <c r="B283" s="228" t="s">
        <v>1917</v>
      </c>
      <c r="C283" s="228" t="s">
        <v>684</v>
      </c>
      <c r="D283" s="228" t="s">
        <v>696</v>
      </c>
      <c r="E283" s="228" t="s">
        <v>527</v>
      </c>
      <c r="F283" s="228" t="s">
        <v>582</v>
      </c>
      <c r="G283" s="228" t="s">
        <v>369</v>
      </c>
      <c r="H283" s="228" t="s">
        <v>421</v>
      </c>
      <c r="I283" s="228" t="s">
        <v>180</v>
      </c>
      <c r="J283" s="241">
        <v>1</v>
      </c>
      <c r="K283" s="228"/>
      <c r="L283" s="149">
        <v>2022</v>
      </c>
      <c r="M283" s="150">
        <v>164</v>
      </c>
      <c r="N283" s="151">
        <v>1</v>
      </c>
      <c r="O283" s="147">
        <f t="shared" si="19"/>
        <v>164</v>
      </c>
      <c r="P283" s="150">
        <v>132</v>
      </c>
      <c r="Q283" s="152">
        <f t="shared" si="20"/>
        <v>0.80487804878048785</v>
      </c>
      <c r="R283" s="153">
        <f t="shared" si="21"/>
        <v>0.80487804878048785</v>
      </c>
      <c r="S283" s="154">
        <f t="shared" si="22"/>
        <v>1</v>
      </c>
      <c r="T283" s="149" t="s">
        <v>2100</v>
      </c>
    </row>
    <row r="284" spans="1:20" ht="114.75" x14ac:dyDescent="0.2">
      <c r="A284" s="228" t="s">
        <v>118</v>
      </c>
      <c r="B284" s="228" t="s">
        <v>1917</v>
      </c>
      <c r="C284" s="228" t="s">
        <v>684</v>
      </c>
      <c r="D284" s="228" t="s">
        <v>696</v>
      </c>
      <c r="E284" s="228" t="s">
        <v>560</v>
      </c>
      <c r="F284" s="228" t="s">
        <v>559</v>
      </c>
      <c r="G284" s="228" t="s">
        <v>369</v>
      </c>
      <c r="H284" s="228" t="s">
        <v>423</v>
      </c>
      <c r="I284" s="228" t="s">
        <v>180</v>
      </c>
      <c r="J284" s="241">
        <v>0.25</v>
      </c>
      <c r="K284" s="228"/>
      <c r="L284" s="149">
        <v>2022</v>
      </c>
      <c r="M284" s="150">
        <v>164</v>
      </c>
      <c r="N284" s="151">
        <v>0.33</v>
      </c>
      <c r="O284" s="147">
        <f t="shared" si="19"/>
        <v>55</v>
      </c>
      <c r="P284" s="150">
        <v>99</v>
      </c>
      <c r="Q284" s="152">
        <f t="shared" si="20"/>
        <v>1.8</v>
      </c>
      <c r="R284" s="153">
        <f t="shared" si="21"/>
        <v>0.60365853658536583</v>
      </c>
      <c r="S284" s="154">
        <f t="shared" si="22"/>
        <v>1.32</v>
      </c>
      <c r="T284" s="149" t="s">
        <v>2098</v>
      </c>
    </row>
    <row r="285" spans="1:20" ht="127.5" x14ac:dyDescent="0.2">
      <c r="A285" s="228" t="s">
        <v>118</v>
      </c>
      <c r="B285" s="228" t="s">
        <v>1917</v>
      </c>
      <c r="C285" s="228" t="s">
        <v>684</v>
      </c>
      <c r="D285" s="228" t="s">
        <v>696</v>
      </c>
      <c r="E285" s="228" t="s">
        <v>560</v>
      </c>
      <c r="F285" s="228" t="s">
        <v>561</v>
      </c>
      <c r="G285" s="228" t="s">
        <v>369</v>
      </c>
      <c r="H285" s="228" t="s">
        <v>421</v>
      </c>
      <c r="I285" s="228" t="s">
        <v>180</v>
      </c>
      <c r="J285" s="241">
        <v>1</v>
      </c>
      <c r="K285" s="228"/>
      <c r="L285" s="149">
        <v>2022</v>
      </c>
      <c r="M285" s="150">
        <v>164</v>
      </c>
      <c r="N285" s="151">
        <v>1</v>
      </c>
      <c r="O285" s="147">
        <f t="shared" si="19"/>
        <v>164</v>
      </c>
      <c r="P285" s="150">
        <v>132</v>
      </c>
      <c r="Q285" s="152">
        <f t="shared" si="20"/>
        <v>0.80487804878048785</v>
      </c>
      <c r="R285" s="153">
        <f t="shared" si="21"/>
        <v>0.80487804878048785</v>
      </c>
      <c r="S285" s="154">
        <f t="shared" si="22"/>
        <v>1</v>
      </c>
      <c r="T285" s="149" t="s">
        <v>2100</v>
      </c>
    </row>
    <row r="286" spans="1:20" ht="127.5" x14ac:dyDescent="0.2">
      <c r="A286" s="228" t="s">
        <v>118</v>
      </c>
      <c r="B286" s="228" t="s">
        <v>1917</v>
      </c>
      <c r="C286" s="228" t="s">
        <v>684</v>
      </c>
      <c r="D286" s="228" t="s">
        <v>696</v>
      </c>
      <c r="E286" s="228" t="s">
        <v>560</v>
      </c>
      <c r="F286" s="228" t="s">
        <v>562</v>
      </c>
      <c r="G286" s="228" t="s">
        <v>369</v>
      </c>
      <c r="H286" s="228" t="s">
        <v>421</v>
      </c>
      <c r="I286" s="228" t="s">
        <v>180</v>
      </c>
      <c r="J286" s="241">
        <v>1</v>
      </c>
      <c r="K286" s="228"/>
      <c r="L286" s="149">
        <v>2022</v>
      </c>
      <c r="M286" s="150">
        <v>164</v>
      </c>
      <c r="N286" s="151">
        <v>1</v>
      </c>
      <c r="O286" s="147">
        <f t="shared" si="19"/>
        <v>164</v>
      </c>
      <c r="P286" s="150">
        <v>132</v>
      </c>
      <c r="Q286" s="152">
        <f t="shared" si="20"/>
        <v>0.80487804878048785</v>
      </c>
      <c r="R286" s="153">
        <f t="shared" si="21"/>
        <v>0.80487804878048785</v>
      </c>
      <c r="S286" s="154">
        <f t="shared" si="22"/>
        <v>1</v>
      </c>
      <c r="T286" s="149" t="s">
        <v>2100</v>
      </c>
    </row>
    <row r="287" spans="1:20" ht="114.75" x14ac:dyDescent="0.2">
      <c r="A287" s="228" t="s">
        <v>118</v>
      </c>
      <c r="B287" s="228" t="s">
        <v>1917</v>
      </c>
      <c r="C287" s="228" t="s">
        <v>684</v>
      </c>
      <c r="D287" s="228" t="s">
        <v>696</v>
      </c>
      <c r="E287" s="228" t="s">
        <v>560</v>
      </c>
      <c r="F287" s="228" t="s">
        <v>563</v>
      </c>
      <c r="G287" s="228" t="s">
        <v>369</v>
      </c>
      <c r="H287" s="228" t="s">
        <v>423</v>
      </c>
      <c r="I287" s="228" t="s">
        <v>180</v>
      </c>
      <c r="J287" s="241">
        <v>0.25</v>
      </c>
      <c r="K287" s="228"/>
      <c r="L287" s="149">
        <v>2022</v>
      </c>
      <c r="M287" s="150">
        <v>164</v>
      </c>
      <c r="N287" s="151">
        <v>0.33</v>
      </c>
      <c r="O287" s="147">
        <f t="shared" si="19"/>
        <v>55</v>
      </c>
      <c r="P287" s="150">
        <v>99</v>
      </c>
      <c r="Q287" s="152">
        <f t="shared" si="20"/>
        <v>1.8</v>
      </c>
      <c r="R287" s="153">
        <f t="shared" si="21"/>
        <v>0.60365853658536583</v>
      </c>
      <c r="S287" s="154">
        <f t="shared" si="22"/>
        <v>1.32</v>
      </c>
      <c r="T287" s="149" t="s">
        <v>2098</v>
      </c>
    </row>
    <row r="288" spans="1:20" ht="114.75" x14ac:dyDescent="0.2">
      <c r="A288" s="228" t="s">
        <v>118</v>
      </c>
      <c r="B288" s="228" t="s">
        <v>1917</v>
      </c>
      <c r="C288" s="228" t="s">
        <v>684</v>
      </c>
      <c r="D288" s="228" t="s">
        <v>696</v>
      </c>
      <c r="E288" s="228" t="s">
        <v>560</v>
      </c>
      <c r="F288" s="228" t="s">
        <v>564</v>
      </c>
      <c r="G288" s="228" t="s">
        <v>369</v>
      </c>
      <c r="H288" s="228" t="s">
        <v>423</v>
      </c>
      <c r="I288" s="228" t="s">
        <v>180</v>
      </c>
      <c r="J288" s="241">
        <v>0.25</v>
      </c>
      <c r="K288" s="228"/>
      <c r="L288" s="149">
        <v>2022</v>
      </c>
      <c r="M288" s="150">
        <v>164</v>
      </c>
      <c r="N288" s="151">
        <v>0.33</v>
      </c>
      <c r="O288" s="147">
        <f t="shared" si="19"/>
        <v>55</v>
      </c>
      <c r="P288" s="150">
        <v>99</v>
      </c>
      <c r="Q288" s="152">
        <f t="shared" si="20"/>
        <v>1.8</v>
      </c>
      <c r="R288" s="153">
        <f t="shared" si="21"/>
        <v>0.60365853658536583</v>
      </c>
      <c r="S288" s="154">
        <f t="shared" si="22"/>
        <v>1.32</v>
      </c>
      <c r="T288" s="149" t="s">
        <v>2098</v>
      </c>
    </row>
    <row r="289" spans="1:20" ht="127.5" x14ac:dyDescent="0.2">
      <c r="A289" s="228" t="s">
        <v>118</v>
      </c>
      <c r="B289" s="228" t="s">
        <v>1917</v>
      </c>
      <c r="C289" s="228" t="s">
        <v>684</v>
      </c>
      <c r="D289" s="228" t="s">
        <v>696</v>
      </c>
      <c r="E289" s="228" t="s">
        <v>560</v>
      </c>
      <c r="F289" s="228" t="s">
        <v>565</v>
      </c>
      <c r="G289" s="228" t="s">
        <v>369</v>
      </c>
      <c r="H289" s="228" t="s">
        <v>421</v>
      </c>
      <c r="I289" s="228" t="s">
        <v>180</v>
      </c>
      <c r="J289" s="241">
        <v>1</v>
      </c>
      <c r="K289" s="228"/>
      <c r="L289" s="149">
        <v>2022</v>
      </c>
      <c r="M289" s="150">
        <v>164</v>
      </c>
      <c r="N289" s="151">
        <v>1</v>
      </c>
      <c r="O289" s="147">
        <f t="shared" si="19"/>
        <v>164</v>
      </c>
      <c r="P289" s="150">
        <v>132</v>
      </c>
      <c r="Q289" s="152">
        <f t="shared" si="20"/>
        <v>0.80487804878048785</v>
      </c>
      <c r="R289" s="153">
        <f t="shared" si="21"/>
        <v>0.80487804878048785</v>
      </c>
      <c r="S289" s="154">
        <f t="shared" si="22"/>
        <v>1</v>
      </c>
      <c r="T289" s="149" t="s">
        <v>2100</v>
      </c>
    </row>
    <row r="290" spans="1:20" ht="114.75" x14ac:dyDescent="0.2">
      <c r="A290" s="228" t="s">
        <v>118</v>
      </c>
      <c r="B290" s="228" t="s">
        <v>1917</v>
      </c>
      <c r="C290" s="228" t="s">
        <v>684</v>
      </c>
      <c r="D290" s="228" t="s">
        <v>696</v>
      </c>
      <c r="E290" s="228" t="s">
        <v>560</v>
      </c>
      <c r="F290" s="228" t="s">
        <v>566</v>
      </c>
      <c r="G290" s="228" t="s">
        <v>369</v>
      </c>
      <c r="H290" s="228" t="s">
        <v>423</v>
      </c>
      <c r="I290" s="228" t="s">
        <v>180</v>
      </c>
      <c r="J290" s="241">
        <v>0.25</v>
      </c>
      <c r="K290" s="228"/>
      <c r="L290" s="149">
        <v>2022</v>
      </c>
      <c r="M290" s="150">
        <v>164</v>
      </c>
      <c r="N290" s="151">
        <v>0.33</v>
      </c>
      <c r="O290" s="147">
        <f t="shared" si="19"/>
        <v>55</v>
      </c>
      <c r="P290" s="150">
        <v>99</v>
      </c>
      <c r="Q290" s="152">
        <f t="shared" si="20"/>
        <v>1.8</v>
      </c>
      <c r="R290" s="153">
        <f t="shared" si="21"/>
        <v>0.60365853658536583</v>
      </c>
      <c r="S290" s="154">
        <f t="shared" si="22"/>
        <v>1.32</v>
      </c>
      <c r="T290" s="149" t="s">
        <v>2098</v>
      </c>
    </row>
    <row r="291" spans="1:20" ht="25.5" x14ac:dyDescent="0.2">
      <c r="A291" s="228" t="s">
        <v>118</v>
      </c>
      <c r="B291" s="228" t="s">
        <v>1917</v>
      </c>
      <c r="C291" s="228" t="s">
        <v>683</v>
      </c>
      <c r="D291" s="228" t="s">
        <v>696</v>
      </c>
      <c r="E291" s="228" t="s">
        <v>527</v>
      </c>
      <c r="F291" s="228" t="s">
        <v>526</v>
      </c>
      <c r="G291" s="228" t="s">
        <v>367</v>
      </c>
      <c r="H291" s="228" t="s">
        <v>425</v>
      </c>
      <c r="I291" s="228" t="s">
        <v>180</v>
      </c>
      <c r="J291" s="241">
        <v>0.33</v>
      </c>
      <c r="K291" s="228"/>
      <c r="L291" s="149">
        <v>2022</v>
      </c>
      <c r="M291" s="150">
        <v>12</v>
      </c>
      <c r="N291" s="151">
        <v>0.33</v>
      </c>
      <c r="O291" s="147">
        <f t="shared" si="19"/>
        <v>4</v>
      </c>
      <c r="P291" s="150">
        <v>4</v>
      </c>
      <c r="Q291" s="152">
        <f t="shared" si="20"/>
        <v>1</v>
      </c>
      <c r="R291" s="153">
        <f t="shared" si="21"/>
        <v>0.33333333333333331</v>
      </c>
      <c r="S291" s="154">
        <f t="shared" si="22"/>
        <v>1</v>
      </c>
      <c r="T291" s="149"/>
    </row>
    <row r="292" spans="1:20" ht="114.75" x14ac:dyDescent="0.2">
      <c r="A292" s="228" t="s">
        <v>118</v>
      </c>
      <c r="B292" s="228" t="s">
        <v>1917</v>
      </c>
      <c r="C292" s="228" t="s">
        <v>683</v>
      </c>
      <c r="D292" s="228" t="s">
        <v>696</v>
      </c>
      <c r="E292" s="228" t="s">
        <v>527</v>
      </c>
      <c r="F292" s="228" t="s">
        <v>526</v>
      </c>
      <c r="G292" s="228" t="s">
        <v>369</v>
      </c>
      <c r="H292" s="228" t="s">
        <v>423</v>
      </c>
      <c r="I292" s="228" t="s">
        <v>180</v>
      </c>
      <c r="J292" s="241">
        <v>0.25</v>
      </c>
      <c r="K292" s="228"/>
      <c r="L292" s="149">
        <v>2022</v>
      </c>
      <c r="M292" s="150">
        <v>12</v>
      </c>
      <c r="N292" s="151">
        <v>0.33</v>
      </c>
      <c r="O292" s="147">
        <f t="shared" si="19"/>
        <v>4</v>
      </c>
      <c r="P292" s="150">
        <v>5</v>
      </c>
      <c r="Q292" s="152">
        <f t="shared" si="20"/>
        <v>1.25</v>
      </c>
      <c r="R292" s="153">
        <f t="shared" si="21"/>
        <v>0.41666666666666669</v>
      </c>
      <c r="S292" s="154">
        <f t="shared" si="22"/>
        <v>1.32</v>
      </c>
      <c r="T292" s="149" t="s">
        <v>2098</v>
      </c>
    </row>
    <row r="293" spans="1:20" ht="127.5" x14ac:dyDescent="0.2">
      <c r="A293" s="228" t="s">
        <v>118</v>
      </c>
      <c r="B293" s="228" t="s">
        <v>1917</v>
      </c>
      <c r="C293" s="228" t="s">
        <v>683</v>
      </c>
      <c r="D293" s="228" t="s">
        <v>696</v>
      </c>
      <c r="E293" s="228" t="s">
        <v>527</v>
      </c>
      <c r="F293" s="228" t="s">
        <v>531</v>
      </c>
      <c r="G293" s="228" t="s">
        <v>367</v>
      </c>
      <c r="H293" s="228" t="s">
        <v>425</v>
      </c>
      <c r="I293" s="228" t="s">
        <v>180</v>
      </c>
      <c r="J293" s="241">
        <v>0.33</v>
      </c>
      <c r="K293" s="228"/>
      <c r="L293" s="149">
        <v>2022</v>
      </c>
      <c r="M293" s="150">
        <v>12</v>
      </c>
      <c r="N293" s="151">
        <v>0.33</v>
      </c>
      <c r="O293" s="147">
        <f t="shared" si="19"/>
        <v>4</v>
      </c>
      <c r="P293" s="150">
        <v>0</v>
      </c>
      <c r="Q293" s="152">
        <f t="shared" si="20"/>
        <v>0</v>
      </c>
      <c r="R293" s="153">
        <f t="shared" si="21"/>
        <v>0</v>
      </c>
      <c r="S293" s="154">
        <f t="shared" si="22"/>
        <v>1</v>
      </c>
      <c r="T293" s="149" t="s">
        <v>2100</v>
      </c>
    </row>
    <row r="294" spans="1:20" ht="127.5" x14ac:dyDescent="0.2">
      <c r="A294" s="228" t="s">
        <v>118</v>
      </c>
      <c r="B294" s="228" t="s">
        <v>1917</v>
      </c>
      <c r="C294" s="228" t="s">
        <v>683</v>
      </c>
      <c r="D294" s="228" t="s">
        <v>696</v>
      </c>
      <c r="E294" s="228" t="s">
        <v>527</v>
      </c>
      <c r="F294" s="228" t="s">
        <v>531</v>
      </c>
      <c r="G294" s="228" t="s">
        <v>369</v>
      </c>
      <c r="H294" s="228" t="s">
        <v>423</v>
      </c>
      <c r="I294" s="228" t="s">
        <v>180</v>
      </c>
      <c r="J294" s="241">
        <v>0.25</v>
      </c>
      <c r="K294" s="228" t="s">
        <v>1918</v>
      </c>
      <c r="L294" s="149">
        <v>2022</v>
      </c>
      <c r="M294" s="150">
        <v>12</v>
      </c>
      <c r="N294" s="151">
        <v>0.33</v>
      </c>
      <c r="O294" s="147">
        <f t="shared" si="19"/>
        <v>4</v>
      </c>
      <c r="P294" s="150">
        <v>2</v>
      </c>
      <c r="Q294" s="152">
        <f t="shared" si="20"/>
        <v>0.5</v>
      </c>
      <c r="R294" s="153">
        <f t="shared" si="21"/>
        <v>0.16666666666666666</v>
      </c>
      <c r="S294" s="154">
        <f t="shared" si="22"/>
        <v>1.32</v>
      </c>
      <c r="T294" s="149" t="s">
        <v>2100</v>
      </c>
    </row>
    <row r="295" spans="1:20" ht="25.5" x14ac:dyDescent="0.2">
      <c r="A295" s="228" t="s">
        <v>118</v>
      </c>
      <c r="B295" s="228" t="s">
        <v>1917</v>
      </c>
      <c r="C295" s="228" t="s">
        <v>683</v>
      </c>
      <c r="D295" s="228" t="s">
        <v>696</v>
      </c>
      <c r="E295" s="228" t="s">
        <v>527</v>
      </c>
      <c r="F295" s="228" t="s">
        <v>569</v>
      </c>
      <c r="G295" s="228" t="s">
        <v>367</v>
      </c>
      <c r="H295" s="228" t="s">
        <v>425</v>
      </c>
      <c r="I295" s="228" t="s">
        <v>180</v>
      </c>
      <c r="J295" s="241">
        <v>0.33</v>
      </c>
      <c r="K295" s="228" t="s">
        <v>1919</v>
      </c>
      <c r="L295" s="149">
        <v>2022</v>
      </c>
      <c r="M295" s="150">
        <v>12</v>
      </c>
      <c r="N295" s="151">
        <v>0.33</v>
      </c>
      <c r="O295" s="147">
        <f t="shared" si="19"/>
        <v>4</v>
      </c>
      <c r="P295" s="150">
        <v>4</v>
      </c>
      <c r="Q295" s="152">
        <f t="shared" si="20"/>
        <v>1</v>
      </c>
      <c r="R295" s="153">
        <f t="shared" si="21"/>
        <v>0.33333333333333331</v>
      </c>
      <c r="S295" s="154">
        <f t="shared" si="22"/>
        <v>1</v>
      </c>
      <c r="T295" s="149"/>
    </row>
    <row r="296" spans="1:20" ht="114.75" x14ac:dyDescent="0.2">
      <c r="A296" s="228" t="s">
        <v>118</v>
      </c>
      <c r="B296" s="228" t="s">
        <v>1917</v>
      </c>
      <c r="C296" s="228" t="s">
        <v>683</v>
      </c>
      <c r="D296" s="228" t="s">
        <v>696</v>
      </c>
      <c r="E296" s="228" t="s">
        <v>527</v>
      </c>
      <c r="F296" s="228" t="s">
        <v>569</v>
      </c>
      <c r="G296" s="228" t="s">
        <v>369</v>
      </c>
      <c r="H296" s="228" t="s">
        <v>423</v>
      </c>
      <c r="I296" s="228" t="s">
        <v>180</v>
      </c>
      <c r="J296" s="241">
        <v>0.25</v>
      </c>
      <c r="K296" s="228"/>
      <c r="L296" s="149">
        <v>2022</v>
      </c>
      <c r="M296" s="150">
        <v>12</v>
      </c>
      <c r="N296" s="151">
        <v>0.33</v>
      </c>
      <c r="O296" s="147">
        <f t="shared" si="19"/>
        <v>4</v>
      </c>
      <c r="P296" s="150">
        <v>5</v>
      </c>
      <c r="Q296" s="152">
        <f t="shared" si="20"/>
        <v>1.25</v>
      </c>
      <c r="R296" s="153">
        <f t="shared" si="21"/>
        <v>0.41666666666666669</v>
      </c>
      <c r="S296" s="154">
        <f t="shared" si="22"/>
        <v>1.32</v>
      </c>
      <c r="T296" s="149" t="s">
        <v>2098</v>
      </c>
    </row>
    <row r="297" spans="1:20" ht="127.5" x14ac:dyDescent="0.2">
      <c r="A297" s="228" t="s">
        <v>118</v>
      </c>
      <c r="B297" s="228" t="s">
        <v>1917</v>
      </c>
      <c r="C297" s="228" t="s">
        <v>683</v>
      </c>
      <c r="D297" s="228" t="s">
        <v>696</v>
      </c>
      <c r="E297" s="228" t="s">
        <v>527</v>
      </c>
      <c r="F297" s="228" t="s">
        <v>570</v>
      </c>
      <c r="G297" s="228" t="s">
        <v>367</v>
      </c>
      <c r="H297" s="228" t="s">
        <v>425</v>
      </c>
      <c r="I297" s="228" t="s">
        <v>180</v>
      </c>
      <c r="J297" s="241">
        <v>0.33</v>
      </c>
      <c r="K297" s="228"/>
      <c r="L297" s="149">
        <v>2022</v>
      </c>
      <c r="M297" s="150">
        <v>12</v>
      </c>
      <c r="N297" s="151">
        <v>0.33</v>
      </c>
      <c r="O297" s="147">
        <f t="shared" si="19"/>
        <v>4</v>
      </c>
      <c r="P297" s="150">
        <v>0</v>
      </c>
      <c r="Q297" s="152">
        <f t="shared" si="20"/>
        <v>0</v>
      </c>
      <c r="R297" s="153">
        <f t="shared" si="21"/>
        <v>0</v>
      </c>
      <c r="S297" s="154">
        <f t="shared" si="22"/>
        <v>1</v>
      </c>
      <c r="T297" s="149" t="s">
        <v>2100</v>
      </c>
    </row>
    <row r="298" spans="1:20" ht="127.5" x14ac:dyDescent="0.2">
      <c r="A298" s="228" t="s">
        <v>118</v>
      </c>
      <c r="B298" s="228" t="s">
        <v>1917</v>
      </c>
      <c r="C298" s="228" t="s">
        <v>683</v>
      </c>
      <c r="D298" s="228" t="s">
        <v>696</v>
      </c>
      <c r="E298" s="228" t="s">
        <v>527</v>
      </c>
      <c r="F298" s="228" t="s">
        <v>570</v>
      </c>
      <c r="G298" s="228" t="s">
        <v>369</v>
      </c>
      <c r="H298" s="228" t="s">
        <v>423</v>
      </c>
      <c r="I298" s="228" t="s">
        <v>180</v>
      </c>
      <c r="J298" s="241">
        <v>0.25</v>
      </c>
      <c r="K298" s="228" t="s">
        <v>1918</v>
      </c>
      <c r="L298" s="149">
        <v>2022</v>
      </c>
      <c r="M298" s="150">
        <v>12</v>
      </c>
      <c r="N298" s="151">
        <v>0.33</v>
      </c>
      <c r="O298" s="147">
        <f t="shared" si="19"/>
        <v>4</v>
      </c>
      <c r="P298" s="150">
        <v>0</v>
      </c>
      <c r="Q298" s="152">
        <f t="shared" si="20"/>
        <v>0</v>
      </c>
      <c r="R298" s="153">
        <f t="shared" si="21"/>
        <v>0</v>
      </c>
      <c r="S298" s="154">
        <f t="shared" si="22"/>
        <v>1.32</v>
      </c>
      <c r="T298" s="149" t="s">
        <v>2100</v>
      </c>
    </row>
    <row r="299" spans="1:20" ht="127.5" x14ac:dyDescent="0.2">
      <c r="A299" s="228" t="s">
        <v>118</v>
      </c>
      <c r="B299" s="228" t="s">
        <v>1917</v>
      </c>
      <c r="C299" s="228" t="s">
        <v>683</v>
      </c>
      <c r="D299" s="228" t="s">
        <v>696</v>
      </c>
      <c r="E299" s="228" t="s">
        <v>527</v>
      </c>
      <c r="F299" s="228" t="s">
        <v>571</v>
      </c>
      <c r="G299" s="228" t="s">
        <v>369</v>
      </c>
      <c r="H299" s="228" t="s">
        <v>421</v>
      </c>
      <c r="I299" s="228" t="s">
        <v>180</v>
      </c>
      <c r="J299" s="241">
        <v>1</v>
      </c>
      <c r="K299" s="228"/>
      <c r="L299" s="149">
        <v>2022</v>
      </c>
      <c r="M299" s="150">
        <v>12</v>
      </c>
      <c r="N299" s="151">
        <v>1</v>
      </c>
      <c r="O299" s="147">
        <f t="shared" si="19"/>
        <v>12</v>
      </c>
      <c r="P299" s="150">
        <v>9</v>
      </c>
      <c r="Q299" s="152">
        <f t="shared" si="20"/>
        <v>0.75</v>
      </c>
      <c r="R299" s="153">
        <f t="shared" si="21"/>
        <v>0.75</v>
      </c>
      <c r="S299" s="154">
        <f t="shared" si="22"/>
        <v>1</v>
      </c>
      <c r="T299" s="149" t="s">
        <v>2100</v>
      </c>
    </row>
    <row r="300" spans="1:20" ht="127.5" x14ac:dyDescent="0.2">
      <c r="A300" s="228" t="s">
        <v>118</v>
      </c>
      <c r="B300" s="228" t="s">
        <v>1917</v>
      </c>
      <c r="C300" s="228" t="s">
        <v>683</v>
      </c>
      <c r="D300" s="228" t="s">
        <v>696</v>
      </c>
      <c r="E300" s="228" t="s">
        <v>527</v>
      </c>
      <c r="F300" s="228" t="s">
        <v>532</v>
      </c>
      <c r="G300" s="228" t="s">
        <v>369</v>
      </c>
      <c r="H300" s="228" t="s">
        <v>421</v>
      </c>
      <c r="I300" s="228" t="s">
        <v>180</v>
      </c>
      <c r="J300" s="241">
        <v>1</v>
      </c>
      <c r="K300" s="228"/>
      <c r="L300" s="149">
        <v>2022</v>
      </c>
      <c r="M300" s="150">
        <v>12</v>
      </c>
      <c r="N300" s="151">
        <v>1</v>
      </c>
      <c r="O300" s="147">
        <f t="shared" si="19"/>
        <v>12</v>
      </c>
      <c r="P300" s="150">
        <v>9</v>
      </c>
      <c r="Q300" s="152">
        <f t="shared" si="20"/>
        <v>0.75</v>
      </c>
      <c r="R300" s="153">
        <f t="shared" si="21"/>
        <v>0.75</v>
      </c>
      <c r="S300" s="154">
        <f t="shared" si="22"/>
        <v>1</v>
      </c>
      <c r="T300" s="149" t="s">
        <v>2100</v>
      </c>
    </row>
    <row r="301" spans="1:20" ht="12.75" x14ac:dyDescent="0.2">
      <c r="A301" s="228" t="s">
        <v>118</v>
      </c>
      <c r="B301" s="228" t="s">
        <v>1917</v>
      </c>
      <c r="C301" s="228" t="s">
        <v>683</v>
      </c>
      <c r="D301" s="228" t="s">
        <v>696</v>
      </c>
      <c r="E301" s="228" t="s">
        <v>527</v>
      </c>
      <c r="F301" s="228" t="s">
        <v>533</v>
      </c>
      <c r="G301" s="228" t="s">
        <v>367</v>
      </c>
      <c r="H301" s="228" t="s">
        <v>425</v>
      </c>
      <c r="I301" s="228" t="s">
        <v>180</v>
      </c>
      <c r="J301" s="241">
        <v>0.33</v>
      </c>
      <c r="K301" s="228"/>
      <c r="L301" s="149">
        <v>2022</v>
      </c>
      <c r="M301" s="150">
        <v>12</v>
      </c>
      <c r="N301" s="151">
        <v>0.33</v>
      </c>
      <c r="O301" s="147">
        <f t="shared" si="19"/>
        <v>4</v>
      </c>
      <c r="P301" s="150">
        <v>4</v>
      </c>
      <c r="Q301" s="152">
        <f t="shared" si="20"/>
        <v>1</v>
      </c>
      <c r="R301" s="153">
        <f t="shared" si="21"/>
        <v>0.33333333333333331</v>
      </c>
      <c r="S301" s="154">
        <f t="shared" si="22"/>
        <v>1</v>
      </c>
      <c r="T301" s="149"/>
    </row>
    <row r="302" spans="1:20" ht="127.5" x14ac:dyDescent="0.2">
      <c r="A302" s="228" t="s">
        <v>118</v>
      </c>
      <c r="B302" s="228" t="s">
        <v>1917</v>
      </c>
      <c r="C302" s="228" t="s">
        <v>683</v>
      </c>
      <c r="D302" s="228" t="s">
        <v>696</v>
      </c>
      <c r="E302" s="228" t="s">
        <v>527</v>
      </c>
      <c r="F302" s="228" t="s">
        <v>572</v>
      </c>
      <c r="G302" s="228" t="s">
        <v>369</v>
      </c>
      <c r="H302" s="228" t="s">
        <v>421</v>
      </c>
      <c r="I302" s="228" t="s">
        <v>180</v>
      </c>
      <c r="J302" s="241">
        <v>1</v>
      </c>
      <c r="K302" s="228"/>
      <c r="L302" s="149">
        <v>2022</v>
      </c>
      <c r="M302" s="150">
        <v>12</v>
      </c>
      <c r="N302" s="151">
        <v>1</v>
      </c>
      <c r="O302" s="147">
        <f t="shared" si="19"/>
        <v>12</v>
      </c>
      <c r="P302" s="150">
        <v>9</v>
      </c>
      <c r="Q302" s="152">
        <f t="shared" si="20"/>
        <v>0.75</v>
      </c>
      <c r="R302" s="153">
        <f t="shared" si="21"/>
        <v>0.75</v>
      </c>
      <c r="S302" s="154">
        <f t="shared" si="22"/>
        <v>1</v>
      </c>
      <c r="T302" s="149" t="s">
        <v>2100</v>
      </c>
    </row>
    <row r="303" spans="1:20" ht="38.25" x14ac:dyDescent="0.2">
      <c r="A303" s="228" t="s">
        <v>118</v>
      </c>
      <c r="B303" s="228" t="s">
        <v>1917</v>
      </c>
      <c r="C303" s="228" t="s">
        <v>683</v>
      </c>
      <c r="D303" s="228" t="s">
        <v>696</v>
      </c>
      <c r="E303" s="228" t="s">
        <v>527</v>
      </c>
      <c r="F303" s="228" t="s">
        <v>536</v>
      </c>
      <c r="G303" s="228" t="s">
        <v>367</v>
      </c>
      <c r="H303" s="228" t="s">
        <v>425</v>
      </c>
      <c r="I303" s="228" t="s">
        <v>180</v>
      </c>
      <c r="J303" s="241">
        <v>0.33</v>
      </c>
      <c r="K303" s="228"/>
      <c r="L303" s="149">
        <v>2022</v>
      </c>
      <c r="M303" s="150">
        <v>12</v>
      </c>
      <c r="N303" s="151">
        <v>0.33</v>
      </c>
      <c r="O303" s="147">
        <f t="shared" si="19"/>
        <v>4</v>
      </c>
      <c r="P303" s="150">
        <v>4</v>
      </c>
      <c r="Q303" s="152">
        <f t="shared" si="20"/>
        <v>1</v>
      </c>
      <c r="R303" s="153">
        <f t="shared" si="21"/>
        <v>0.33333333333333331</v>
      </c>
      <c r="S303" s="154">
        <f t="shared" si="22"/>
        <v>1</v>
      </c>
      <c r="T303" s="149"/>
    </row>
    <row r="304" spans="1:20" ht="127.5" x14ac:dyDescent="0.2">
      <c r="A304" s="228" t="s">
        <v>118</v>
      </c>
      <c r="B304" s="228" t="s">
        <v>1917</v>
      </c>
      <c r="C304" s="228" t="s">
        <v>683</v>
      </c>
      <c r="D304" s="228" t="s">
        <v>696</v>
      </c>
      <c r="E304" s="228" t="s">
        <v>527</v>
      </c>
      <c r="F304" s="228" t="s">
        <v>573</v>
      </c>
      <c r="G304" s="228" t="s">
        <v>369</v>
      </c>
      <c r="H304" s="228" t="s">
        <v>421</v>
      </c>
      <c r="I304" s="228" t="s">
        <v>180</v>
      </c>
      <c r="J304" s="241">
        <v>1</v>
      </c>
      <c r="K304" s="228"/>
      <c r="L304" s="149">
        <v>2022</v>
      </c>
      <c r="M304" s="150">
        <v>12</v>
      </c>
      <c r="N304" s="151">
        <v>1</v>
      </c>
      <c r="O304" s="147">
        <f t="shared" si="19"/>
        <v>12</v>
      </c>
      <c r="P304" s="150">
        <v>9</v>
      </c>
      <c r="Q304" s="152">
        <f t="shared" si="20"/>
        <v>0.75</v>
      </c>
      <c r="R304" s="153">
        <f t="shared" si="21"/>
        <v>0.75</v>
      </c>
      <c r="S304" s="154">
        <f t="shared" si="22"/>
        <v>1</v>
      </c>
      <c r="T304" s="149" t="s">
        <v>2100</v>
      </c>
    </row>
    <row r="305" spans="1:20" ht="127.5" x14ac:dyDescent="0.2">
      <c r="A305" s="228" t="s">
        <v>118</v>
      </c>
      <c r="B305" s="228" t="s">
        <v>1917</v>
      </c>
      <c r="C305" s="228" t="s">
        <v>683</v>
      </c>
      <c r="D305" s="228" t="s">
        <v>696</v>
      </c>
      <c r="E305" s="228" t="s">
        <v>527</v>
      </c>
      <c r="F305" s="228" t="s">
        <v>574</v>
      </c>
      <c r="G305" s="228" t="s">
        <v>369</v>
      </c>
      <c r="H305" s="228" t="s">
        <v>421</v>
      </c>
      <c r="I305" s="228" t="s">
        <v>180</v>
      </c>
      <c r="J305" s="241">
        <v>1</v>
      </c>
      <c r="K305" s="228"/>
      <c r="L305" s="149">
        <v>2022</v>
      </c>
      <c r="M305" s="150">
        <v>12</v>
      </c>
      <c r="N305" s="151">
        <v>1</v>
      </c>
      <c r="O305" s="147">
        <f t="shared" si="19"/>
        <v>12</v>
      </c>
      <c r="P305" s="150">
        <v>9</v>
      </c>
      <c r="Q305" s="152">
        <f t="shared" si="20"/>
        <v>0.75</v>
      </c>
      <c r="R305" s="153">
        <f t="shared" si="21"/>
        <v>0.75</v>
      </c>
      <c r="S305" s="154">
        <f t="shared" si="22"/>
        <v>1</v>
      </c>
      <c r="T305" s="149" t="s">
        <v>2100</v>
      </c>
    </row>
    <row r="306" spans="1:20" ht="127.5" x14ac:dyDescent="0.2">
      <c r="A306" s="228" t="s">
        <v>118</v>
      </c>
      <c r="B306" s="228" t="s">
        <v>1917</v>
      </c>
      <c r="C306" s="228" t="s">
        <v>683</v>
      </c>
      <c r="D306" s="228" t="s">
        <v>696</v>
      </c>
      <c r="E306" s="228" t="s">
        <v>527</v>
      </c>
      <c r="F306" s="228" t="s">
        <v>575</v>
      </c>
      <c r="G306" s="228" t="s">
        <v>369</v>
      </c>
      <c r="H306" s="228" t="s">
        <v>423</v>
      </c>
      <c r="I306" s="228" t="s">
        <v>180</v>
      </c>
      <c r="J306" s="241">
        <v>0.25</v>
      </c>
      <c r="K306" s="228"/>
      <c r="L306" s="149">
        <v>2022</v>
      </c>
      <c r="M306" s="150">
        <v>12</v>
      </c>
      <c r="N306" s="151">
        <v>0.33</v>
      </c>
      <c r="O306" s="147">
        <f t="shared" si="19"/>
        <v>4</v>
      </c>
      <c r="P306" s="150">
        <v>2</v>
      </c>
      <c r="Q306" s="152">
        <f t="shared" si="20"/>
        <v>0.5</v>
      </c>
      <c r="R306" s="153">
        <f t="shared" si="21"/>
        <v>0.16666666666666666</v>
      </c>
      <c r="S306" s="154">
        <f t="shared" si="22"/>
        <v>1.32</v>
      </c>
      <c r="T306" s="149" t="s">
        <v>2100</v>
      </c>
    </row>
    <row r="307" spans="1:20" ht="127.5" x14ac:dyDescent="0.2">
      <c r="A307" s="228" t="s">
        <v>118</v>
      </c>
      <c r="B307" s="228" t="s">
        <v>1917</v>
      </c>
      <c r="C307" s="228" t="s">
        <v>683</v>
      </c>
      <c r="D307" s="228" t="s">
        <v>696</v>
      </c>
      <c r="E307" s="228" t="s">
        <v>527</v>
      </c>
      <c r="F307" s="228" t="s">
        <v>541</v>
      </c>
      <c r="G307" s="228" t="s">
        <v>369</v>
      </c>
      <c r="H307" s="228" t="s">
        <v>421</v>
      </c>
      <c r="I307" s="228" t="s">
        <v>180</v>
      </c>
      <c r="J307" s="241">
        <v>1</v>
      </c>
      <c r="K307" s="228"/>
      <c r="L307" s="149">
        <v>2022</v>
      </c>
      <c r="M307" s="150">
        <v>12</v>
      </c>
      <c r="N307" s="151">
        <v>1</v>
      </c>
      <c r="O307" s="147">
        <f t="shared" si="19"/>
        <v>12</v>
      </c>
      <c r="P307" s="150">
        <v>9</v>
      </c>
      <c r="Q307" s="152">
        <f t="shared" si="20"/>
        <v>0.75</v>
      </c>
      <c r="R307" s="153">
        <f t="shared" si="21"/>
        <v>0.75</v>
      </c>
      <c r="S307" s="154">
        <f t="shared" si="22"/>
        <v>1</v>
      </c>
      <c r="T307" s="149" t="s">
        <v>2100</v>
      </c>
    </row>
    <row r="308" spans="1:20" ht="127.5" x14ac:dyDescent="0.2">
      <c r="A308" s="228" t="s">
        <v>118</v>
      </c>
      <c r="B308" s="228" t="s">
        <v>1917</v>
      </c>
      <c r="C308" s="228" t="s">
        <v>683</v>
      </c>
      <c r="D308" s="228" t="s">
        <v>696</v>
      </c>
      <c r="E308" s="228" t="s">
        <v>527</v>
      </c>
      <c r="F308" s="228" t="s">
        <v>542</v>
      </c>
      <c r="G308" s="228" t="s">
        <v>369</v>
      </c>
      <c r="H308" s="228" t="s">
        <v>423</v>
      </c>
      <c r="I308" s="228" t="s">
        <v>180</v>
      </c>
      <c r="J308" s="241">
        <v>0.25</v>
      </c>
      <c r="K308" s="228"/>
      <c r="L308" s="149">
        <v>2022</v>
      </c>
      <c r="M308" s="150">
        <v>12</v>
      </c>
      <c r="N308" s="151">
        <v>0.33</v>
      </c>
      <c r="O308" s="147">
        <f t="shared" si="19"/>
        <v>4</v>
      </c>
      <c r="P308" s="150">
        <v>0</v>
      </c>
      <c r="Q308" s="152">
        <f t="shared" si="20"/>
        <v>0</v>
      </c>
      <c r="R308" s="153">
        <f t="shared" si="21"/>
        <v>0</v>
      </c>
      <c r="S308" s="154">
        <f t="shared" si="22"/>
        <v>1.32</v>
      </c>
      <c r="T308" s="149" t="s">
        <v>2100</v>
      </c>
    </row>
    <row r="309" spans="1:20" ht="127.5" x14ac:dyDescent="0.2">
      <c r="A309" s="228" t="s">
        <v>118</v>
      </c>
      <c r="B309" s="228" t="s">
        <v>1917</v>
      </c>
      <c r="C309" s="228" t="s">
        <v>683</v>
      </c>
      <c r="D309" s="228" t="s">
        <v>696</v>
      </c>
      <c r="E309" s="228" t="s">
        <v>527</v>
      </c>
      <c r="F309" s="228" t="s">
        <v>576</v>
      </c>
      <c r="G309" s="228" t="s">
        <v>367</v>
      </c>
      <c r="H309" s="228" t="s">
        <v>425</v>
      </c>
      <c r="I309" s="228" t="s">
        <v>180</v>
      </c>
      <c r="J309" s="241">
        <v>0.33</v>
      </c>
      <c r="K309" s="228"/>
      <c r="L309" s="149">
        <v>2022</v>
      </c>
      <c r="M309" s="150">
        <v>12</v>
      </c>
      <c r="N309" s="151">
        <v>0.33</v>
      </c>
      <c r="O309" s="147">
        <f t="shared" si="19"/>
        <v>4</v>
      </c>
      <c r="P309" s="150">
        <v>0</v>
      </c>
      <c r="Q309" s="152">
        <f t="shared" si="20"/>
        <v>0</v>
      </c>
      <c r="R309" s="153">
        <f t="shared" si="21"/>
        <v>0</v>
      </c>
      <c r="S309" s="154">
        <f t="shared" si="22"/>
        <v>1</v>
      </c>
      <c r="T309" s="149" t="s">
        <v>2100</v>
      </c>
    </row>
    <row r="310" spans="1:20" ht="127.5" x14ac:dyDescent="0.2">
      <c r="A310" s="228" t="s">
        <v>118</v>
      </c>
      <c r="B310" s="228" t="s">
        <v>1917</v>
      </c>
      <c r="C310" s="228" t="s">
        <v>683</v>
      </c>
      <c r="D310" s="228" t="s">
        <v>696</v>
      </c>
      <c r="E310" s="228" t="s">
        <v>527</v>
      </c>
      <c r="F310" s="228" t="s">
        <v>576</v>
      </c>
      <c r="G310" s="228" t="s">
        <v>369</v>
      </c>
      <c r="H310" s="228" t="s">
        <v>423</v>
      </c>
      <c r="I310" s="228" t="s">
        <v>180</v>
      </c>
      <c r="J310" s="241">
        <v>0.25</v>
      </c>
      <c r="K310" s="228"/>
      <c r="L310" s="149">
        <v>2022</v>
      </c>
      <c r="M310" s="150">
        <v>12</v>
      </c>
      <c r="N310" s="151">
        <v>0.33</v>
      </c>
      <c r="O310" s="147">
        <f t="shared" si="19"/>
        <v>4</v>
      </c>
      <c r="P310" s="150">
        <v>2</v>
      </c>
      <c r="Q310" s="152">
        <f t="shared" si="20"/>
        <v>0.5</v>
      </c>
      <c r="R310" s="153">
        <f t="shared" si="21"/>
        <v>0.16666666666666666</v>
      </c>
      <c r="S310" s="154">
        <f t="shared" si="22"/>
        <v>1.32</v>
      </c>
      <c r="T310" s="149" t="s">
        <v>2100</v>
      </c>
    </row>
    <row r="311" spans="1:20" ht="127.5" x14ac:dyDescent="0.2">
      <c r="A311" s="228" t="s">
        <v>118</v>
      </c>
      <c r="B311" s="228" t="s">
        <v>1917</v>
      </c>
      <c r="C311" s="228" t="s">
        <v>683</v>
      </c>
      <c r="D311" s="228" t="s">
        <v>696</v>
      </c>
      <c r="E311" s="228" t="s">
        <v>527</v>
      </c>
      <c r="F311" s="228" t="s">
        <v>545</v>
      </c>
      <c r="G311" s="228" t="s">
        <v>367</v>
      </c>
      <c r="H311" s="228" t="s">
        <v>425</v>
      </c>
      <c r="I311" s="228" t="s">
        <v>180</v>
      </c>
      <c r="J311" s="241">
        <v>0.33</v>
      </c>
      <c r="K311" s="228"/>
      <c r="L311" s="149">
        <v>2022</v>
      </c>
      <c r="M311" s="150">
        <v>12</v>
      </c>
      <c r="N311" s="151">
        <v>0.33</v>
      </c>
      <c r="O311" s="147">
        <f t="shared" si="19"/>
        <v>4</v>
      </c>
      <c r="P311" s="150">
        <v>2</v>
      </c>
      <c r="Q311" s="152">
        <f t="shared" si="20"/>
        <v>0.5</v>
      </c>
      <c r="R311" s="153">
        <f t="shared" si="21"/>
        <v>0.16666666666666666</v>
      </c>
      <c r="S311" s="154">
        <f t="shared" si="22"/>
        <v>1</v>
      </c>
      <c r="T311" s="149" t="s">
        <v>2100</v>
      </c>
    </row>
    <row r="312" spans="1:20" ht="127.5" x14ac:dyDescent="0.2">
      <c r="A312" s="228" t="s">
        <v>118</v>
      </c>
      <c r="B312" s="228" t="s">
        <v>1917</v>
      </c>
      <c r="C312" s="228" t="s">
        <v>683</v>
      </c>
      <c r="D312" s="228" t="s">
        <v>696</v>
      </c>
      <c r="E312" s="228" t="s">
        <v>527</v>
      </c>
      <c r="F312" s="228" t="s">
        <v>545</v>
      </c>
      <c r="G312" s="228" t="s">
        <v>369</v>
      </c>
      <c r="H312" s="228" t="s">
        <v>421</v>
      </c>
      <c r="I312" s="228" t="s">
        <v>180</v>
      </c>
      <c r="J312" s="241">
        <v>1</v>
      </c>
      <c r="K312" s="228" t="s">
        <v>1918</v>
      </c>
      <c r="L312" s="149">
        <v>2022</v>
      </c>
      <c r="M312" s="150">
        <v>12</v>
      </c>
      <c r="N312" s="151">
        <v>1</v>
      </c>
      <c r="O312" s="147">
        <f t="shared" si="19"/>
        <v>12</v>
      </c>
      <c r="P312" s="150">
        <v>9</v>
      </c>
      <c r="Q312" s="152">
        <f t="shared" si="20"/>
        <v>0.75</v>
      </c>
      <c r="R312" s="153">
        <f t="shared" si="21"/>
        <v>0.75</v>
      </c>
      <c r="S312" s="154">
        <f t="shared" si="22"/>
        <v>1</v>
      </c>
      <c r="T312" s="149" t="s">
        <v>2100</v>
      </c>
    </row>
    <row r="313" spans="1:20" ht="127.5" x14ac:dyDescent="0.2">
      <c r="A313" s="228" t="s">
        <v>118</v>
      </c>
      <c r="B313" s="228" t="s">
        <v>1917</v>
      </c>
      <c r="C313" s="228" t="s">
        <v>683</v>
      </c>
      <c r="D313" s="228" t="s">
        <v>696</v>
      </c>
      <c r="E313" s="228" t="s">
        <v>527</v>
      </c>
      <c r="F313" s="228" t="s">
        <v>546</v>
      </c>
      <c r="G313" s="228" t="s">
        <v>367</v>
      </c>
      <c r="H313" s="228" t="s">
        <v>425</v>
      </c>
      <c r="I313" s="228" t="s">
        <v>180</v>
      </c>
      <c r="J313" s="241">
        <v>0.33</v>
      </c>
      <c r="K313" s="228"/>
      <c r="L313" s="149">
        <v>2022</v>
      </c>
      <c r="M313" s="150">
        <v>12</v>
      </c>
      <c r="N313" s="151">
        <v>0.33</v>
      </c>
      <c r="O313" s="147">
        <f t="shared" si="19"/>
        <v>4</v>
      </c>
      <c r="P313" s="150">
        <v>2</v>
      </c>
      <c r="Q313" s="152">
        <f t="shared" si="20"/>
        <v>0.5</v>
      </c>
      <c r="R313" s="153">
        <f t="shared" si="21"/>
        <v>0.16666666666666666</v>
      </c>
      <c r="S313" s="154">
        <f t="shared" si="22"/>
        <v>1</v>
      </c>
      <c r="T313" s="149" t="s">
        <v>2100</v>
      </c>
    </row>
    <row r="314" spans="1:20" ht="114.75" x14ac:dyDescent="0.2">
      <c r="A314" s="228" t="s">
        <v>118</v>
      </c>
      <c r="B314" s="228" t="s">
        <v>1917</v>
      </c>
      <c r="C314" s="228" t="s">
        <v>683</v>
      </c>
      <c r="D314" s="228" t="s">
        <v>696</v>
      </c>
      <c r="E314" s="228" t="s">
        <v>527</v>
      </c>
      <c r="F314" s="228" t="s">
        <v>546</v>
      </c>
      <c r="G314" s="228" t="s">
        <v>369</v>
      </c>
      <c r="H314" s="228" t="s">
        <v>423</v>
      </c>
      <c r="I314" s="228" t="s">
        <v>180</v>
      </c>
      <c r="J314" s="241">
        <v>0.25</v>
      </c>
      <c r="K314" s="228"/>
      <c r="L314" s="149">
        <v>2022</v>
      </c>
      <c r="M314" s="150">
        <v>12</v>
      </c>
      <c r="N314" s="151">
        <v>0.33</v>
      </c>
      <c r="O314" s="147">
        <f t="shared" si="19"/>
        <v>4</v>
      </c>
      <c r="P314" s="150">
        <v>5</v>
      </c>
      <c r="Q314" s="152">
        <f t="shared" si="20"/>
        <v>1.25</v>
      </c>
      <c r="R314" s="153">
        <f t="shared" si="21"/>
        <v>0.41666666666666669</v>
      </c>
      <c r="S314" s="154">
        <f t="shared" si="22"/>
        <v>1.32</v>
      </c>
      <c r="T314" s="149" t="s">
        <v>2098</v>
      </c>
    </row>
    <row r="315" spans="1:20" ht="127.5" x14ac:dyDescent="0.2">
      <c r="A315" s="228" t="s">
        <v>118</v>
      </c>
      <c r="B315" s="228" t="s">
        <v>1917</v>
      </c>
      <c r="C315" s="228" t="s">
        <v>683</v>
      </c>
      <c r="D315" s="228" t="s">
        <v>696</v>
      </c>
      <c r="E315" s="228" t="s">
        <v>527</v>
      </c>
      <c r="F315" s="228" t="s">
        <v>577</v>
      </c>
      <c r="G315" s="228" t="s">
        <v>369</v>
      </c>
      <c r="H315" s="228" t="s">
        <v>421</v>
      </c>
      <c r="I315" s="228" t="s">
        <v>180</v>
      </c>
      <c r="J315" s="241">
        <v>1</v>
      </c>
      <c r="K315" s="228"/>
      <c r="L315" s="149">
        <v>2022</v>
      </c>
      <c r="M315" s="150">
        <v>12</v>
      </c>
      <c r="N315" s="151">
        <v>1</v>
      </c>
      <c r="O315" s="147">
        <f t="shared" si="19"/>
        <v>12</v>
      </c>
      <c r="P315" s="150">
        <v>9</v>
      </c>
      <c r="Q315" s="152">
        <f t="shared" si="20"/>
        <v>0.75</v>
      </c>
      <c r="R315" s="153">
        <f t="shared" si="21"/>
        <v>0.75</v>
      </c>
      <c r="S315" s="154">
        <f t="shared" si="22"/>
        <v>1</v>
      </c>
      <c r="T315" s="149" t="s">
        <v>2100</v>
      </c>
    </row>
    <row r="316" spans="1:20" ht="127.5" x14ac:dyDescent="0.2">
      <c r="A316" s="228" t="s">
        <v>118</v>
      </c>
      <c r="B316" s="228" t="s">
        <v>1917</v>
      </c>
      <c r="C316" s="228" t="s">
        <v>683</v>
      </c>
      <c r="D316" s="228" t="s">
        <v>696</v>
      </c>
      <c r="E316" s="228" t="s">
        <v>527</v>
      </c>
      <c r="F316" s="228" t="s">
        <v>578</v>
      </c>
      <c r="G316" s="228" t="s">
        <v>369</v>
      </c>
      <c r="H316" s="228" t="s">
        <v>421</v>
      </c>
      <c r="I316" s="228" t="s">
        <v>180</v>
      </c>
      <c r="J316" s="241">
        <v>1</v>
      </c>
      <c r="K316" s="228"/>
      <c r="L316" s="149">
        <v>2022</v>
      </c>
      <c r="M316" s="150">
        <v>12</v>
      </c>
      <c r="N316" s="151">
        <v>1</v>
      </c>
      <c r="O316" s="147">
        <f t="shared" si="19"/>
        <v>12</v>
      </c>
      <c r="P316" s="150">
        <v>9</v>
      </c>
      <c r="Q316" s="152">
        <f t="shared" si="20"/>
        <v>0.75</v>
      </c>
      <c r="R316" s="153">
        <f t="shared" si="21"/>
        <v>0.75</v>
      </c>
      <c r="S316" s="154">
        <f t="shared" si="22"/>
        <v>1</v>
      </c>
      <c r="T316" s="149" t="s">
        <v>2100</v>
      </c>
    </row>
    <row r="317" spans="1:20" ht="127.5" x14ac:dyDescent="0.2">
      <c r="A317" s="228" t="s">
        <v>118</v>
      </c>
      <c r="B317" s="228" t="s">
        <v>1917</v>
      </c>
      <c r="C317" s="228" t="s">
        <v>683</v>
      </c>
      <c r="D317" s="228" t="s">
        <v>696</v>
      </c>
      <c r="E317" s="228" t="s">
        <v>527</v>
      </c>
      <c r="F317" s="228" t="s">
        <v>547</v>
      </c>
      <c r="G317" s="228" t="s">
        <v>367</v>
      </c>
      <c r="H317" s="228" t="s">
        <v>425</v>
      </c>
      <c r="I317" s="228" t="s">
        <v>180</v>
      </c>
      <c r="J317" s="241">
        <v>0.33</v>
      </c>
      <c r="K317" s="228"/>
      <c r="L317" s="149">
        <v>2022</v>
      </c>
      <c r="M317" s="150">
        <v>12</v>
      </c>
      <c r="N317" s="151">
        <v>0.33</v>
      </c>
      <c r="O317" s="147">
        <f t="shared" si="19"/>
        <v>4</v>
      </c>
      <c r="P317" s="150">
        <v>0</v>
      </c>
      <c r="Q317" s="152">
        <f t="shared" si="20"/>
        <v>0</v>
      </c>
      <c r="R317" s="153">
        <f t="shared" si="21"/>
        <v>0</v>
      </c>
      <c r="S317" s="154">
        <f t="shared" si="22"/>
        <v>1</v>
      </c>
      <c r="T317" s="149" t="s">
        <v>2100</v>
      </c>
    </row>
    <row r="318" spans="1:20" ht="127.5" x14ac:dyDescent="0.2">
      <c r="A318" s="228" t="s">
        <v>118</v>
      </c>
      <c r="B318" s="228" t="s">
        <v>1917</v>
      </c>
      <c r="C318" s="228" t="s">
        <v>683</v>
      </c>
      <c r="D318" s="228" t="s">
        <v>696</v>
      </c>
      <c r="E318" s="228" t="s">
        <v>527</v>
      </c>
      <c r="F318" s="228" t="s">
        <v>547</v>
      </c>
      <c r="G318" s="228" t="s">
        <v>369</v>
      </c>
      <c r="H318" s="228" t="s">
        <v>423</v>
      </c>
      <c r="I318" s="228" t="s">
        <v>180</v>
      </c>
      <c r="J318" s="241">
        <v>0.25</v>
      </c>
      <c r="K318" s="228" t="s">
        <v>1918</v>
      </c>
      <c r="L318" s="149">
        <v>2022</v>
      </c>
      <c r="M318" s="150">
        <v>12</v>
      </c>
      <c r="N318" s="151">
        <v>0.33</v>
      </c>
      <c r="O318" s="147">
        <f t="shared" si="19"/>
        <v>4</v>
      </c>
      <c r="P318" s="150">
        <v>2</v>
      </c>
      <c r="Q318" s="152">
        <f t="shared" si="20"/>
        <v>0.5</v>
      </c>
      <c r="R318" s="153">
        <f t="shared" si="21"/>
        <v>0.16666666666666666</v>
      </c>
      <c r="S318" s="154">
        <f t="shared" si="22"/>
        <v>1.32</v>
      </c>
      <c r="T318" s="149" t="s">
        <v>2100</v>
      </c>
    </row>
    <row r="319" spans="1:20" ht="127.5" x14ac:dyDescent="0.2">
      <c r="A319" s="228" t="s">
        <v>118</v>
      </c>
      <c r="B319" s="228" t="s">
        <v>1917</v>
      </c>
      <c r="C319" s="228" t="s">
        <v>683</v>
      </c>
      <c r="D319" s="228" t="s">
        <v>696</v>
      </c>
      <c r="E319" s="228" t="s">
        <v>527</v>
      </c>
      <c r="F319" s="228" t="s">
        <v>548</v>
      </c>
      <c r="G319" s="228" t="s">
        <v>369</v>
      </c>
      <c r="H319" s="228" t="s">
        <v>421</v>
      </c>
      <c r="I319" s="228" t="s">
        <v>180</v>
      </c>
      <c r="J319" s="241">
        <v>1</v>
      </c>
      <c r="K319" s="228"/>
      <c r="L319" s="149">
        <v>2022</v>
      </c>
      <c r="M319" s="150">
        <v>12</v>
      </c>
      <c r="N319" s="151">
        <v>1</v>
      </c>
      <c r="O319" s="147">
        <f t="shared" si="19"/>
        <v>12</v>
      </c>
      <c r="P319" s="150">
        <v>9</v>
      </c>
      <c r="Q319" s="152">
        <f t="shared" si="20"/>
        <v>0.75</v>
      </c>
      <c r="R319" s="153">
        <f t="shared" si="21"/>
        <v>0.75</v>
      </c>
      <c r="S319" s="154">
        <f t="shared" si="22"/>
        <v>1</v>
      </c>
      <c r="T319" s="149" t="s">
        <v>2100</v>
      </c>
    </row>
    <row r="320" spans="1:20" ht="12.75" x14ac:dyDescent="0.2">
      <c r="A320" s="228" t="s">
        <v>118</v>
      </c>
      <c r="B320" s="228" t="s">
        <v>1917</v>
      </c>
      <c r="C320" s="228" t="s">
        <v>683</v>
      </c>
      <c r="D320" s="228" t="s">
        <v>696</v>
      </c>
      <c r="E320" s="228" t="s">
        <v>527</v>
      </c>
      <c r="F320" s="228" t="s">
        <v>581</v>
      </c>
      <c r="G320" s="228" t="s">
        <v>367</v>
      </c>
      <c r="H320" s="228" t="s">
        <v>425</v>
      </c>
      <c r="I320" s="228" t="s">
        <v>180</v>
      </c>
      <c r="J320" s="241">
        <v>0.33</v>
      </c>
      <c r="K320" s="228"/>
      <c r="L320" s="149">
        <v>2022</v>
      </c>
      <c r="M320" s="150">
        <v>12</v>
      </c>
      <c r="N320" s="151">
        <v>0.33</v>
      </c>
      <c r="O320" s="147">
        <f t="shared" si="19"/>
        <v>4</v>
      </c>
      <c r="P320" s="150">
        <v>4</v>
      </c>
      <c r="Q320" s="152">
        <f t="shared" si="20"/>
        <v>1</v>
      </c>
      <c r="R320" s="153">
        <f t="shared" si="21"/>
        <v>0.33333333333333331</v>
      </c>
      <c r="S320" s="154">
        <f t="shared" si="22"/>
        <v>1</v>
      </c>
      <c r="T320" s="149"/>
    </row>
    <row r="321" spans="1:20" ht="127.5" x14ac:dyDescent="0.2">
      <c r="A321" s="228" t="s">
        <v>118</v>
      </c>
      <c r="B321" s="228" t="s">
        <v>1917</v>
      </c>
      <c r="C321" s="228" t="s">
        <v>683</v>
      </c>
      <c r="D321" s="228" t="s">
        <v>696</v>
      </c>
      <c r="E321" s="228" t="s">
        <v>527</v>
      </c>
      <c r="F321" s="228" t="s">
        <v>554</v>
      </c>
      <c r="G321" s="228" t="s">
        <v>369</v>
      </c>
      <c r="H321" s="228" t="s">
        <v>423</v>
      </c>
      <c r="I321" s="228" t="s">
        <v>180</v>
      </c>
      <c r="J321" s="241">
        <v>0.25</v>
      </c>
      <c r="K321" s="228"/>
      <c r="L321" s="149">
        <v>2022</v>
      </c>
      <c r="M321" s="150">
        <v>12</v>
      </c>
      <c r="N321" s="151">
        <v>0.33</v>
      </c>
      <c r="O321" s="147">
        <f t="shared" si="19"/>
        <v>4</v>
      </c>
      <c r="P321" s="150">
        <v>2</v>
      </c>
      <c r="Q321" s="152">
        <f t="shared" si="20"/>
        <v>0.5</v>
      </c>
      <c r="R321" s="153">
        <f t="shared" si="21"/>
        <v>0.16666666666666666</v>
      </c>
      <c r="S321" s="154">
        <f t="shared" si="22"/>
        <v>1.32</v>
      </c>
      <c r="T321" s="149" t="s">
        <v>2100</v>
      </c>
    </row>
    <row r="322" spans="1:20" ht="127.5" x14ac:dyDescent="0.2">
      <c r="A322" s="228" t="s">
        <v>118</v>
      </c>
      <c r="B322" s="228" t="s">
        <v>1917</v>
      </c>
      <c r="C322" s="228" t="s">
        <v>683</v>
      </c>
      <c r="D322" s="228" t="s">
        <v>696</v>
      </c>
      <c r="E322" s="228" t="s">
        <v>527</v>
      </c>
      <c r="F322" s="228" t="s">
        <v>557</v>
      </c>
      <c r="G322" s="228" t="s">
        <v>367</v>
      </c>
      <c r="H322" s="228" t="s">
        <v>425</v>
      </c>
      <c r="I322" s="228" t="s">
        <v>180</v>
      </c>
      <c r="J322" s="241">
        <v>0.33</v>
      </c>
      <c r="K322" s="228"/>
      <c r="L322" s="149">
        <v>2022</v>
      </c>
      <c r="M322" s="150">
        <v>12</v>
      </c>
      <c r="N322" s="151">
        <v>0.33</v>
      </c>
      <c r="O322" s="147">
        <f t="shared" si="19"/>
        <v>4</v>
      </c>
      <c r="P322" s="150">
        <v>2</v>
      </c>
      <c r="Q322" s="152">
        <f t="shared" si="20"/>
        <v>0.5</v>
      </c>
      <c r="R322" s="153">
        <f t="shared" si="21"/>
        <v>0.16666666666666666</v>
      </c>
      <c r="S322" s="154">
        <f t="shared" si="22"/>
        <v>1</v>
      </c>
      <c r="T322" s="149" t="s">
        <v>2100</v>
      </c>
    </row>
    <row r="323" spans="1:20" ht="114.75" x14ac:dyDescent="0.2">
      <c r="A323" s="228" t="s">
        <v>118</v>
      </c>
      <c r="B323" s="228" t="s">
        <v>1917</v>
      </c>
      <c r="C323" s="228" t="s">
        <v>683</v>
      </c>
      <c r="D323" s="228" t="s">
        <v>696</v>
      </c>
      <c r="E323" s="228" t="s">
        <v>527</v>
      </c>
      <c r="F323" s="228" t="s">
        <v>557</v>
      </c>
      <c r="G323" s="228" t="s">
        <v>369</v>
      </c>
      <c r="H323" s="228" t="s">
        <v>423</v>
      </c>
      <c r="I323" s="228" t="s">
        <v>180</v>
      </c>
      <c r="J323" s="241">
        <v>0.25</v>
      </c>
      <c r="K323" s="228"/>
      <c r="L323" s="149">
        <v>2022</v>
      </c>
      <c r="M323" s="150">
        <v>12</v>
      </c>
      <c r="N323" s="151">
        <v>0.33</v>
      </c>
      <c r="O323" s="147">
        <f t="shared" si="19"/>
        <v>4</v>
      </c>
      <c r="P323" s="150">
        <v>5</v>
      </c>
      <c r="Q323" s="152">
        <f t="shared" si="20"/>
        <v>1.25</v>
      </c>
      <c r="R323" s="153">
        <f t="shared" si="21"/>
        <v>0.41666666666666669</v>
      </c>
      <c r="S323" s="154">
        <f t="shared" si="22"/>
        <v>1.32</v>
      </c>
      <c r="T323" s="149" t="s">
        <v>2098</v>
      </c>
    </row>
    <row r="324" spans="1:20" ht="127.5" x14ac:dyDescent="0.2">
      <c r="A324" s="228" t="s">
        <v>118</v>
      </c>
      <c r="B324" s="228" t="s">
        <v>1917</v>
      </c>
      <c r="C324" s="228" t="s">
        <v>683</v>
      </c>
      <c r="D324" s="228" t="s">
        <v>696</v>
      </c>
      <c r="E324" s="228" t="s">
        <v>527</v>
      </c>
      <c r="F324" s="228" t="s">
        <v>582</v>
      </c>
      <c r="G324" s="228" t="s">
        <v>369</v>
      </c>
      <c r="H324" s="228" t="s">
        <v>421</v>
      </c>
      <c r="I324" s="228" t="s">
        <v>180</v>
      </c>
      <c r="J324" s="241">
        <v>1</v>
      </c>
      <c r="K324" s="228"/>
      <c r="L324" s="149">
        <v>2022</v>
      </c>
      <c r="M324" s="150">
        <v>12</v>
      </c>
      <c r="N324" s="151">
        <v>1</v>
      </c>
      <c r="O324" s="147">
        <f t="shared" si="19"/>
        <v>12</v>
      </c>
      <c r="P324" s="150">
        <v>9</v>
      </c>
      <c r="Q324" s="152">
        <f t="shared" si="20"/>
        <v>0.75</v>
      </c>
      <c r="R324" s="153">
        <f t="shared" si="21"/>
        <v>0.75</v>
      </c>
      <c r="S324" s="154">
        <f t="shared" si="22"/>
        <v>1</v>
      </c>
      <c r="T324" s="149" t="s">
        <v>2100</v>
      </c>
    </row>
    <row r="325" spans="1:20" ht="127.5" x14ac:dyDescent="0.2">
      <c r="A325" s="228" t="s">
        <v>118</v>
      </c>
      <c r="B325" s="228" t="s">
        <v>1917</v>
      </c>
      <c r="C325" s="228" t="s">
        <v>683</v>
      </c>
      <c r="D325" s="228" t="s">
        <v>696</v>
      </c>
      <c r="E325" s="228" t="s">
        <v>560</v>
      </c>
      <c r="F325" s="228" t="s">
        <v>559</v>
      </c>
      <c r="G325" s="228" t="s">
        <v>369</v>
      </c>
      <c r="H325" s="228" t="s">
        <v>423</v>
      </c>
      <c r="I325" s="228" t="s">
        <v>180</v>
      </c>
      <c r="J325" s="241">
        <v>0.25</v>
      </c>
      <c r="K325" s="228"/>
      <c r="L325" s="149">
        <v>2022</v>
      </c>
      <c r="M325" s="150">
        <v>12</v>
      </c>
      <c r="N325" s="151">
        <v>0.33</v>
      </c>
      <c r="O325" s="147">
        <f t="shared" ref="O325:O370" si="23">ROUNDUP(N325*M325,0)</f>
        <v>4</v>
      </c>
      <c r="P325" s="150">
        <v>2</v>
      </c>
      <c r="Q325" s="152">
        <f t="shared" si="20"/>
        <v>0.5</v>
      </c>
      <c r="R325" s="153">
        <f t="shared" si="21"/>
        <v>0.16666666666666666</v>
      </c>
      <c r="S325" s="154">
        <f t="shared" si="22"/>
        <v>1.32</v>
      </c>
      <c r="T325" s="149" t="s">
        <v>2100</v>
      </c>
    </row>
    <row r="326" spans="1:20" ht="127.5" x14ac:dyDescent="0.2">
      <c r="A326" s="228" t="s">
        <v>118</v>
      </c>
      <c r="B326" s="228" t="s">
        <v>1917</v>
      </c>
      <c r="C326" s="228" t="s">
        <v>683</v>
      </c>
      <c r="D326" s="228" t="s">
        <v>696</v>
      </c>
      <c r="E326" s="228" t="s">
        <v>560</v>
      </c>
      <c r="F326" s="228" t="s">
        <v>561</v>
      </c>
      <c r="G326" s="228" t="s">
        <v>369</v>
      </c>
      <c r="H326" s="228" t="s">
        <v>421</v>
      </c>
      <c r="I326" s="228" t="s">
        <v>180</v>
      </c>
      <c r="J326" s="241">
        <v>1</v>
      </c>
      <c r="K326" s="228"/>
      <c r="L326" s="149">
        <v>2022</v>
      </c>
      <c r="M326" s="150">
        <v>12</v>
      </c>
      <c r="N326" s="151">
        <v>1</v>
      </c>
      <c r="O326" s="147">
        <f t="shared" si="23"/>
        <v>12</v>
      </c>
      <c r="P326" s="150">
        <v>9</v>
      </c>
      <c r="Q326" s="152">
        <f t="shared" si="20"/>
        <v>0.75</v>
      </c>
      <c r="R326" s="153">
        <f t="shared" si="21"/>
        <v>0.75</v>
      </c>
      <c r="S326" s="154">
        <f t="shared" si="22"/>
        <v>1</v>
      </c>
      <c r="T326" s="149" t="s">
        <v>2100</v>
      </c>
    </row>
    <row r="327" spans="1:20" ht="127.5" x14ac:dyDescent="0.2">
      <c r="A327" s="228" t="s">
        <v>118</v>
      </c>
      <c r="B327" s="228" t="s">
        <v>1917</v>
      </c>
      <c r="C327" s="228" t="s">
        <v>683</v>
      </c>
      <c r="D327" s="228" t="s">
        <v>696</v>
      </c>
      <c r="E327" s="228" t="s">
        <v>560</v>
      </c>
      <c r="F327" s="228" t="s">
        <v>562</v>
      </c>
      <c r="G327" s="228" t="s">
        <v>369</v>
      </c>
      <c r="H327" s="228" t="s">
        <v>421</v>
      </c>
      <c r="I327" s="228" t="s">
        <v>180</v>
      </c>
      <c r="J327" s="241">
        <v>1</v>
      </c>
      <c r="K327" s="228"/>
      <c r="L327" s="149">
        <v>2022</v>
      </c>
      <c r="M327" s="150">
        <v>12</v>
      </c>
      <c r="N327" s="151">
        <v>1</v>
      </c>
      <c r="O327" s="147">
        <f t="shared" si="23"/>
        <v>12</v>
      </c>
      <c r="P327" s="150">
        <v>9</v>
      </c>
      <c r="Q327" s="152">
        <f t="shared" ref="Q327:Q370" si="24">P327/(O327)</f>
        <v>0.75</v>
      </c>
      <c r="R327" s="153">
        <f t="shared" ref="R327:R370" si="25">P327/M327</f>
        <v>0.75</v>
      </c>
      <c r="S327" s="154">
        <f t="shared" ref="S327:S370" si="26">N327/J327</f>
        <v>1</v>
      </c>
      <c r="T327" s="149" t="s">
        <v>2100</v>
      </c>
    </row>
    <row r="328" spans="1:20" ht="127.5" x14ac:dyDescent="0.2">
      <c r="A328" s="228" t="s">
        <v>118</v>
      </c>
      <c r="B328" s="228" t="s">
        <v>1917</v>
      </c>
      <c r="C328" s="228" t="s">
        <v>683</v>
      </c>
      <c r="D328" s="228" t="s">
        <v>696</v>
      </c>
      <c r="E328" s="228" t="s">
        <v>560</v>
      </c>
      <c r="F328" s="228" t="s">
        <v>563</v>
      </c>
      <c r="G328" s="228" t="s">
        <v>369</v>
      </c>
      <c r="H328" s="228" t="s">
        <v>423</v>
      </c>
      <c r="I328" s="228" t="s">
        <v>180</v>
      </c>
      <c r="J328" s="241">
        <v>0.25</v>
      </c>
      <c r="K328" s="228"/>
      <c r="L328" s="149">
        <v>2022</v>
      </c>
      <c r="M328" s="150">
        <v>12</v>
      </c>
      <c r="N328" s="151">
        <v>0.33</v>
      </c>
      <c r="O328" s="147">
        <f t="shared" si="23"/>
        <v>4</v>
      </c>
      <c r="P328" s="150">
        <v>2</v>
      </c>
      <c r="Q328" s="152">
        <f t="shared" si="24"/>
        <v>0.5</v>
      </c>
      <c r="R328" s="153">
        <f t="shared" si="25"/>
        <v>0.16666666666666666</v>
      </c>
      <c r="S328" s="154">
        <f t="shared" si="26"/>
        <v>1.32</v>
      </c>
      <c r="T328" s="149" t="s">
        <v>2100</v>
      </c>
    </row>
    <row r="329" spans="1:20" ht="127.5" x14ac:dyDescent="0.2">
      <c r="A329" s="228" t="s">
        <v>118</v>
      </c>
      <c r="B329" s="228" t="s">
        <v>1917</v>
      </c>
      <c r="C329" s="228" t="s">
        <v>683</v>
      </c>
      <c r="D329" s="228" t="s">
        <v>696</v>
      </c>
      <c r="E329" s="228" t="s">
        <v>560</v>
      </c>
      <c r="F329" s="228" t="s">
        <v>564</v>
      </c>
      <c r="G329" s="228" t="s">
        <v>369</v>
      </c>
      <c r="H329" s="228" t="s">
        <v>423</v>
      </c>
      <c r="I329" s="228" t="s">
        <v>180</v>
      </c>
      <c r="J329" s="241">
        <v>0.25</v>
      </c>
      <c r="K329" s="228"/>
      <c r="L329" s="149">
        <v>2022</v>
      </c>
      <c r="M329" s="150">
        <v>12</v>
      </c>
      <c r="N329" s="151">
        <v>0.33</v>
      </c>
      <c r="O329" s="147">
        <f t="shared" si="23"/>
        <v>4</v>
      </c>
      <c r="P329" s="150">
        <v>2</v>
      </c>
      <c r="Q329" s="152">
        <f t="shared" si="24"/>
        <v>0.5</v>
      </c>
      <c r="R329" s="153">
        <f t="shared" si="25"/>
        <v>0.16666666666666666</v>
      </c>
      <c r="S329" s="154">
        <f t="shared" si="26"/>
        <v>1.32</v>
      </c>
      <c r="T329" s="149" t="s">
        <v>2100</v>
      </c>
    </row>
    <row r="330" spans="1:20" ht="127.5" x14ac:dyDescent="0.2">
      <c r="A330" s="228" t="s">
        <v>118</v>
      </c>
      <c r="B330" s="228" t="s">
        <v>1917</v>
      </c>
      <c r="C330" s="228" t="s">
        <v>683</v>
      </c>
      <c r="D330" s="228" t="s">
        <v>696</v>
      </c>
      <c r="E330" s="228" t="s">
        <v>560</v>
      </c>
      <c r="F330" s="228" t="s">
        <v>565</v>
      </c>
      <c r="G330" s="228" t="s">
        <v>369</v>
      </c>
      <c r="H330" s="228" t="s">
        <v>421</v>
      </c>
      <c r="I330" s="228" t="s">
        <v>180</v>
      </c>
      <c r="J330" s="241">
        <v>1</v>
      </c>
      <c r="K330" s="228"/>
      <c r="L330" s="149">
        <v>2022</v>
      </c>
      <c r="M330" s="150">
        <v>12</v>
      </c>
      <c r="N330" s="151">
        <v>1</v>
      </c>
      <c r="O330" s="147">
        <f t="shared" si="23"/>
        <v>12</v>
      </c>
      <c r="P330" s="150">
        <v>9</v>
      </c>
      <c r="Q330" s="152">
        <f t="shared" si="24"/>
        <v>0.75</v>
      </c>
      <c r="R330" s="153">
        <f t="shared" si="25"/>
        <v>0.75</v>
      </c>
      <c r="S330" s="154">
        <f t="shared" si="26"/>
        <v>1</v>
      </c>
      <c r="T330" s="149" t="s">
        <v>2100</v>
      </c>
    </row>
    <row r="331" spans="1:20" ht="127.5" x14ac:dyDescent="0.2">
      <c r="A331" s="228" t="s">
        <v>118</v>
      </c>
      <c r="B331" s="228" t="s">
        <v>1917</v>
      </c>
      <c r="C331" s="228" t="s">
        <v>683</v>
      </c>
      <c r="D331" s="228" t="s">
        <v>696</v>
      </c>
      <c r="E331" s="228" t="s">
        <v>560</v>
      </c>
      <c r="F331" s="228" t="s">
        <v>566</v>
      </c>
      <c r="G331" s="228" t="s">
        <v>369</v>
      </c>
      <c r="H331" s="228" t="s">
        <v>423</v>
      </c>
      <c r="I331" s="228" t="s">
        <v>180</v>
      </c>
      <c r="J331" s="241">
        <v>0.25</v>
      </c>
      <c r="K331" s="228"/>
      <c r="L331" s="149">
        <v>2022</v>
      </c>
      <c r="M331" s="150">
        <v>12</v>
      </c>
      <c r="N331" s="151">
        <v>0.33</v>
      </c>
      <c r="O331" s="147">
        <f t="shared" si="23"/>
        <v>4</v>
      </c>
      <c r="P331" s="150">
        <v>2</v>
      </c>
      <c r="Q331" s="152">
        <f t="shared" si="24"/>
        <v>0.5</v>
      </c>
      <c r="R331" s="153">
        <f t="shared" si="25"/>
        <v>0.16666666666666666</v>
      </c>
      <c r="S331" s="154">
        <f t="shared" si="26"/>
        <v>1.32</v>
      </c>
      <c r="T331" s="149" t="s">
        <v>2100</v>
      </c>
    </row>
    <row r="332" spans="1:20" ht="38.25" x14ac:dyDescent="0.2">
      <c r="A332" s="243" t="s">
        <v>118</v>
      </c>
      <c r="B332" s="243" t="s">
        <v>408</v>
      </c>
      <c r="C332" s="243" t="s">
        <v>680</v>
      </c>
      <c r="D332" s="243" t="s">
        <v>700</v>
      </c>
      <c r="E332" s="243" t="s">
        <v>527</v>
      </c>
      <c r="F332" s="243" t="s">
        <v>526</v>
      </c>
      <c r="G332" s="243" t="s">
        <v>367</v>
      </c>
      <c r="H332" s="243" t="s">
        <v>425</v>
      </c>
      <c r="I332" s="243" t="s">
        <v>180</v>
      </c>
      <c r="J332" s="244">
        <v>0.33</v>
      </c>
      <c r="K332" s="243"/>
      <c r="L332" s="149">
        <v>2022</v>
      </c>
      <c r="M332" s="150"/>
      <c r="N332" s="151"/>
      <c r="O332" s="147">
        <f t="shared" si="23"/>
        <v>0</v>
      </c>
      <c r="P332" s="150"/>
      <c r="Q332" s="152" t="e">
        <f t="shared" si="24"/>
        <v>#DIV/0!</v>
      </c>
      <c r="R332" s="153" t="e">
        <f t="shared" si="25"/>
        <v>#DIV/0!</v>
      </c>
      <c r="S332" s="154">
        <f t="shared" si="26"/>
        <v>0</v>
      </c>
      <c r="T332" s="149" t="s">
        <v>2101</v>
      </c>
    </row>
    <row r="333" spans="1:20" ht="38.25" x14ac:dyDescent="0.2">
      <c r="A333" s="243" t="s">
        <v>118</v>
      </c>
      <c r="B333" s="243" t="s">
        <v>408</v>
      </c>
      <c r="C333" s="243" t="s">
        <v>680</v>
      </c>
      <c r="D333" s="243" t="s">
        <v>700</v>
      </c>
      <c r="E333" s="243" t="s">
        <v>527</v>
      </c>
      <c r="F333" s="243" t="s">
        <v>526</v>
      </c>
      <c r="G333" s="243" t="s">
        <v>369</v>
      </c>
      <c r="H333" s="243" t="s">
        <v>425</v>
      </c>
      <c r="I333" s="243" t="s">
        <v>180</v>
      </c>
      <c r="J333" s="244">
        <v>0.25</v>
      </c>
      <c r="K333" s="243"/>
      <c r="L333" s="149">
        <v>2022</v>
      </c>
      <c r="M333" s="150"/>
      <c r="N333" s="151"/>
      <c r="O333" s="147">
        <f t="shared" si="23"/>
        <v>0</v>
      </c>
      <c r="P333" s="150"/>
      <c r="Q333" s="152" t="e">
        <f t="shared" si="24"/>
        <v>#DIV/0!</v>
      </c>
      <c r="R333" s="153" t="e">
        <f t="shared" si="25"/>
        <v>#DIV/0!</v>
      </c>
      <c r="S333" s="154">
        <f t="shared" si="26"/>
        <v>0</v>
      </c>
      <c r="T333" s="149" t="s">
        <v>2101</v>
      </c>
    </row>
    <row r="334" spans="1:20" ht="38.25" x14ac:dyDescent="0.2">
      <c r="A334" s="243" t="s">
        <v>118</v>
      </c>
      <c r="B334" s="243" t="s">
        <v>408</v>
      </c>
      <c r="C334" s="243" t="s">
        <v>680</v>
      </c>
      <c r="D334" s="243" t="s">
        <v>700</v>
      </c>
      <c r="E334" s="243" t="s">
        <v>527</v>
      </c>
      <c r="F334" s="243" t="s">
        <v>531</v>
      </c>
      <c r="G334" s="243" t="s">
        <v>367</v>
      </c>
      <c r="H334" s="243" t="s">
        <v>425</v>
      </c>
      <c r="I334" s="243" t="s">
        <v>180</v>
      </c>
      <c r="J334" s="244">
        <v>0.33</v>
      </c>
      <c r="K334" s="243"/>
      <c r="L334" s="149">
        <v>2022</v>
      </c>
      <c r="M334" s="150"/>
      <c r="N334" s="151"/>
      <c r="O334" s="147">
        <f t="shared" si="23"/>
        <v>0</v>
      </c>
      <c r="P334" s="150"/>
      <c r="Q334" s="152" t="e">
        <f t="shared" si="24"/>
        <v>#DIV/0!</v>
      </c>
      <c r="R334" s="153" t="e">
        <f t="shared" si="25"/>
        <v>#DIV/0!</v>
      </c>
      <c r="S334" s="154">
        <f t="shared" si="26"/>
        <v>0</v>
      </c>
      <c r="T334" s="149" t="s">
        <v>2101</v>
      </c>
    </row>
    <row r="335" spans="1:20" ht="38.25" x14ac:dyDescent="0.2">
      <c r="A335" s="243" t="s">
        <v>118</v>
      </c>
      <c r="B335" s="243" t="s">
        <v>408</v>
      </c>
      <c r="C335" s="243" t="s">
        <v>680</v>
      </c>
      <c r="D335" s="243" t="s">
        <v>700</v>
      </c>
      <c r="E335" s="243" t="s">
        <v>527</v>
      </c>
      <c r="F335" s="243" t="s">
        <v>531</v>
      </c>
      <c r="G335" s="243" t="s">
        <v>369</v>
      </c>
      <c r="H335" s="243" t="s">
        <v>425</v>
      </c>
      <c r="I335" s="243" t="s">
        <v>180</v>
      </c>
      <c r="J335" s="244">
        <v>0.25</v>
      </c>
      <c r="K335" s="243" t="s">
        <v>1918</v>
      </c>
      <c r="L335" s="149">
        <v>2022</v>
      </c>
      <c r="M335" s="150"/>
      <c r="N335" s="151"/>
      <c r="O335" s="147">
        <f t="shared" si="23"/>
        <v>0</v>
      </c>
      <c r="P335" s="150"/>
      <c r="Q335" s="152" t="e">
        <f t="shared" si="24"/>
        <v>#DIV/0!</v>
      </c>
      <c r="R335" s="153" t="e">
        <f t="shared" si="25"/>
        <v>#DIV/0!</v>
      </c>
      <c r="S335" s="154">
        <f t="shared" si="26"/>
        <v>0</v>
      </c>
      <c r="T335" s="149" t="s">
        <v>2101</v>
      </c>
    </row>
    <row r="336" spans="1:20" ht="38.25" x14ac:dyDescent="0.2">
      <c r="A336" s="243" t="s">
        <v>118</v>
      </c>
      <c r="B336" s="243" t="s">
        <v>408</v>
      </c>
      <c r="C336" s="243" t="s">
        <v>680</v>
      </c>
      <c r="D336" s="243" t="s">
        <v>700</v>
      </c>
      <c r="E336" s="243" t="s">
        <v>527</v>
      </c>
      <c r="F336" s="243" t="s">
        <v>569</v>
      </c>
      <c r="G336" s="243" t="s">
        <v>367</v>
      </c>
      <c r="H336" s="243" t="s">
        <v>425</v>
      </c>
      <c r="I336" s="243" t="s">
        <v>180</v>
      </c>
      <c r="J336" s="244">
        <v>0.33</v>
      </c>
      <c r="K336" s="243" t="s">
        <v>1919</v>
      </c>
      <c r="L336" s="149">
        <v>2022</v>
      </c>
      <c r="M336" s="150"/>
      <c r="N336" s="151"/>
      <c r="O336" s="147">
        <f t="shared" si="23"/>
        <v>0</v>
      </c>
      <c r="P336" s="150"/>
      <c r="Q336" s="152" t="e">
        <f t="shared" si="24"/>
        <v>#DIV/0!</v>
      </c>
      <c r="R336" s="153" t="e">
        <f t="shared" si="25"/>
        <v>#DIV/0!</v>
      </c>
      <c r="S336" s="154">
        <f t="shared" si="26"/>
        <v>0</v>
      </c>
      <c r="T336" s="149" t="s">
        <v>2101</v>
      </c>
    </row>
    <row r="337" spans="1:20" ht="38.25" x14ac:dyDescent="0.2">
      <c r="A337" s="243" t="s">
        <v>118</v>
      </c>
      <c r="B337" s="243" t="s">
        <v>408</v>
      </c>
      <c r="C337" s="243" t="s">
        <v>680</v>
      </c>
      <c r="D337" s="243" t="s">
        <v>700</v>
      </c>
      <c r="E337" s="243" t="s">
        <v>527</v>
      </c>
      <c r="F337" s="243" t="s">
        <v>569</v>
      </c>
      <c r="G337" s="243" t="s">
        <v>369</v>
      </c>
      <c r="H337" s="243" t="s">
        <v>425</v>
      </c>
      <c r="I337" s="243" t="s">
        <v>180</v>
      </c>
      <c r="J337" s="244">
        <v>0.25</v>
      </c>
      <c r="K337" s="243"/>
      <c r="L337" s="149">
        <v>2022</v>
      </c>
      <c r="M337" s="150"/>
      <c r="N337" s="151"/>
      <c r="O337" s="147">
        <f t="shared" si="23"/>
        <v>0</v>
      </c>
      <c r="P337" s="150"/>
      <c r="Q337" s="152" t="e">
        <f t="shared" si="24"/>
        <v>#DIV/0!</v>
      </c>
      <c r="R337" s="153" t="e">
        <f t="shared" si="25"/>
        <v>#DIV/0!</v>
      </c>
      <c r="S337" s="154">
        <f t="shared" si="26"/>
        <v>0</v>
      </c>
      <c r="T337" s="149" t="s">
        <v>2101</v>
      </c>
    </row>
    <row r="338" spans="1:20" ht="38.25" x14ac:dyDescent="0.2">
      <c r="A338" s="243" t="s">
        <v>118</v>
      </c>
      <c r="B338" s="243" t="s">
        <v>408</v>
      </c>
      <c r="C338" s="243" t="s">
        <v>680</v>
      </c>
      <c r="D338" s="243" t="s">
        <v>700</v>
      </c>
      <c r="E338" s="243" t="s">
        <v>527</v>
      </c>
      <c r="F338" s="243" t="s">
        <v>570</v>
      </c>
      <c r="G338" s="243" t="s">
        <v>367</v>
      </c>
      <c r="H338" s="243" t="s">
        <v>425</v>
      </c>
      <c r="I338" s="243" t="s">
        <v>180</v>
      </c>
      <c r="J338" s="244">
        <v>0.33</v>
      </c>
      <c r="K338" s="243"/>
      <c r="L338" s="149">
        <v>2022</v>
      </c>
      <c r="M338" s="150"/>
      <c r="N338" s="151"/>
      <c r="O338" s="147">
        <f t="shared" si="23"/>
        <v>0</v>
      </c>
      <c r="P338" s="150"/>
      <c r="Q338" s="152" t="e">
        <f t="shared" si="24"/>
        <v>#DIV/0!</v>
      </c>
      <c r="R338" s="153" t="e">
        <f t="shared" si="25"/>
        <v>#DIV/0!</v>
      </c>
      <c r="S338" s="154">
        <f t="shared" si="26"/>
        <v>0</v>
      </c>
      <c r="T338" s="149" t="s">
        <v>2101</v>
      </c>
    </row>
    <row r="339" spans="1:20" ht="38.25" x14ac:dyDescent="0.2">
      <c r="A339" s="243" t="s">
        <v>118</v>
      </c>
      <c r="B339" s="243" t="s">
        <v>408</v>
      </c>
      <c r="C339" s="243" t="s">
        <v>680</v>
      </c>
      <c r="D339" s="243" t="s">
        <v>700</v>
      </c>
      <c r="E339" s="243" t="s">
        <v>527</v>
      </c>
      <c r="F339" s="243" t="s">
        <v>570</v>
      </c>
      <c r="G339" s="243" t="s">
        <v>369</v>
      </c>
      <c r="H339" s="243" t="s">
        <v>425</v>
      </c>
      <c r="I339" s="243" t="s">
        <v>180</v>
      </c>
      <c r="J339" s="244">
        <v>0.25</v>
      </c>
      <c r="K339" s="243" t="s">
        <v>1918</v>
      </c>
      <c r="L339" s="149">
        <v>2022</v>
      </c>
      <c r="M339" s="150"/>
      <c r="N339" s="151"/>
      <c r="O339" s="147">
        <f t="shared" si="23"/>
        <v>0</v>
      </c>
      <c r="P339" s="150"/>
      <c r="Q339" s="152" t="e">
        <f t="shared" si="24"/>
        <v>#DIV/0!</v>
      </c>
      <c r="R339" s="153" t="e">
        <f t="shared" si="25"/>
        <v>#DIV/0!</v>
      </c>
      <c r="S339" s="154">
        <f t="shared" si="26"/>
        <v>0</v>
      </c>
      <c r="T339" s="149" t="s">
        <v>2101</v>
      </c>
    </row>
    <row r="340" spans="1:20" ht="51" x14ac:dyDescent="0.2">
      <c r="A340" s="243" t="s">
        <v>118</v>
      </c>
      <c r="B340" s="243" t="s">
        <v>408</v>
      </c>
      <c r="C340" s="243" t="s">
        <v>680</v>
      </c>
      <c r="D340" s="243" t="s">
        <v>700</v>
      </c>
      <c r="E340" s="243" t="s">
        <v>527</v>
      </c>
      <c r="F340" s="243" t="s">
        <v>571</v>
      </c>
      <c r="G340" s="243" t="s">
        <v>369</v>
      </c>
      <c r="H340" s="243" t="s">
        <v>421</v>
      </c>
      <c r="I340" s="243" t="s">
        <v>180</v>
      </c>
      <c r="J340" s="244">
        <v>1</v>
      </c>
      <c r="K340" s="243"/>
      <c r="L340" s="149">
        <v>2022</v>
      </c>
      <c r="M340" s="150"/>
      <c r="N340" s="151"/>
      <c r="O340" s="147">
        <f t="shared" si="23"/>
        <v>0</v>
      </c>
      <c r="P340" s="150"/>
      <c r="Q340" s="152" t="e">
        <f t="shared" si="24"/>
        <v>#DIV/0!</v>
      </c>
      <c r="R340" s="153" t="e">
        <f t="shared" si="25"/>
        <v>#DIV/0!</v>
      </c>
      <c r="S340" s="154">
        <f t="shared" si="26"/>
        <v>0</v>
      </c>
      <c r="T340" s="149" t="s">
        <v>1921</v>
      </c>
    </row>
    <row r="341" spans="1:20" ht="51" x14ac:dyDescent="0.2">
      <c r="A341" s="243" t="s">
        <v>118</v>
      </c>
      <c r="B341" s="243" t="s">
        <v>408</v>
      </c>
      <c r="C341" s="243" t="s">
        <v>680</v>
      </c>
      <c r="D341" s="243" t="s">
        <v>700</v>
      </c>
      <c r="E341" s="243" t="s">
        <v>527</v>
      </c>
      <c r="F341" s="243" t="s">
        <v>532</v>
      </c>
      <c r="G341" s="243" t="s">
        <v>369</v>
      </c>
      <c r="H341" s="243" t="s">
        <v>421</v>
      </c>
      <c r="I341" s="243" t="s">
        <v>180</v>
      </c>
      <c r="J341" s="244">
        <v>1</v>
      </c>
      <c r="K341" s="243"/>
      <c r="L341" s="149">
        <v>2022</v>
      </c>
      <c r="M341" s="150"/>
      <c r="N341" s="151"/>
      <c r="O341" s="147">
        <f t="shared" si="23"/>
        <v>0</v>
      </c>
      <c r="P341" s="150"/>
      <c r="Q341" s="152" t="e">
        <f t="shared" si="24"/>
        <v>#DIV/0!</v>
      </c>
      <c r="R341" s="153" t="e">
        <f t="shared" si="25"/>
        <v>#DIV/0!</v>
      </c>
      <c r="S341" s="154">
        <f t="shared" si="26"/>
        <v>0</v>
      </c>
      <c r="T341" s="149" t="s">
        <v>1921</v>
      </c>
    </row>
    <row r="342" spans="1:20" ht="38.25" x14ac:dyDescent="0.2">
      <c r="A342" s="243" t="s">
        <v>118</v>
      </c>
      <c r="B342" s="243" t="s">
        <v>408</v>
      </c>
      <c r="C342" s="243" t="s">
        <v>680</v>
      </c>
      <c r="D342" s="243" t="s">
        <v>700</v>
      </c>
      <c r="E342" s="243" t="s">
        <v>527</v>
      </c>
      <c r="F342" s="243" t="s">
        <v>533</v>
      </c>
      <c r="G342" s="243" t="s">
        <v>367</v>
      </c>
      <c r="H342" s="243" t="s">
        <v>425</v>
      </c>
      <c r="I342" s="243" t="s">
        <v>180</v>
      </c>
      <c r="J342" s="244">
        <v>0.33</v>
      </c>
      <c r="K342" s="243"/>
      <c r="L342" s="149">
        <v>2022</v>
      </c>
      <c r="M342" s="150"/>
      <c r="N342" s="151"/>
      <c r="O342" s="147">
        <f t="shared" si="23"/>
        <v>0</v>
      </c>
      <c r="P342" s="150"/>
      <c r="Q342" s="152" t="e">
        <f t="shared" si="24"/>
        <v>#DIV/0!</v>
      </c>
      <c r="R342" s="153" t="e">
        <f t="shared" si="25"/>
        <v>#DIV/0!</v>
      </c>
      <c r="S342" s="154">
        <f t="shared" si="26"/>
        <v>0</v>
      </c>
      <c r="T342" s="149" t="s">
        <v>2101</v>
      </c>
    </row>
    <row r="343" spans="1:20" ht="51" x14ac:dyDescent="0.2">
      <c r="A343" s="243" t="s">
        <v>118</v>
      </c>
      <c r="B343" s="243" t="s">
        <v>408</v>
      </c>
      <c r="C343" s="243" t="s">
        <v>680</v>
      </c>
      <c r="D343" s="243" t="s">
        <v>700</v>
      </c>
      <c r="E343" s="243" t="s">
        <v>527</v>
      </c>
      <c r="F343" s="243" t="s">
        <v>572</v>
      </c>
      <c r="G343" s="243" t="s">
        <v>369</v>
      </c>
      <c r="H343" s="243" t="s">
        <v>421</v>
      </c>
      <c r="I343" s="243" t="s">
        <v>180</v>
      </c>
      <c r="J343" s="244">
        <v>1</v>
      </c>
      <c r="K343" s="243"/>
      <c r="L343" s="149">
        <v>2022</v>
      </c>
      <c r="M343" s="150"/>
      <c r="N343" s="151"/>
      <c r="O343" s="147">
        <f t="shared" si="23"/>
        <v>0</v>
      </c>
      <c r="P343" s="150"/>
      <c r="Q343" s="152" t="e">
        <f t="shared" si="24"/>
        <v>#DIV/0!</v>
      </c>
      <c r="R343" s="153" t="e">
        <f t="shared" si="25"/>
        <v>#DIV/0!</v>
      </c>
      <c r="S343" s="154">
        <f t="shared" si="26"/>
        <v>0</v>
      </c>
      <c r="T343" s="149" t="s">
        <v>1921</v>
      </c>
    </row>
    <row r="344" spans="1:20" ht="38.25" x14ac:dyDescent="0.2">
      <c r="A344" s="243" t="s">
        <v>118</v>
      </c>
      <c r="B344" s="243" t="s">
        <v>408</v>
      </c>
      <c r="C344" s="243" t="s">
        <v>680</v>
      </c>
      <c r="D344" s="243" t="s">
        <v>700</v>
      </c>
      <c r="E344" s="243" t="s">
        <v>527</v>
      </c>
      <c r="F344" s="243" t="s">
        <v>536</v>
      </c>
      <c r="G344" s="243" t="s">
        <v>367</v>
      </c>
      <c r="H344" s="243" t="s">
        <v>425</v>
      </c>
      <c r="I344" s="243" t="s">
        <v>180</v>
      </c>
      <c r="J344" s="244">
        <v>0.33</v>
      </c>
      <c r="K344" s="243"/>
      <c r="L344" s="149">
        <v>2022</v>
      </c>
      <c r="M344" s="150"/>
      <c r="N344" s="151"/>
      <c r="O344" s="147">
        <f t="shared" si="23"/>
        <v>0</v>
      </c>
      <c r="P344" s="150"/>
      <c r="Q344" s="152" t="e">
        <f t="shared" si="24"/>
        <v>#DIV/0!</v>
      </c>
      <c r="R344" s="153" t="e">
        <f t="shared" si="25"/>
        <v>#DIV/0!</v>
      </c>
      <c r="S344" s="154">
        <f t="shared" si="26"/>
        <v>0</v>
      </c>
      <c r="T344" s="149" t="s">
        <v>2101</v>
      </c>
    </row>
    <row r="345" spans="1:20" ht="51" x14ac:dyDescent="0.2">
      <c r="A345" s="243" t="s">
        <v>118</v>
      </c>
      <c r="B345" s="243" t="s">
        <v>408</v>
      </c>
      <c r="C345" s="243" t="s">
        <v>680</v>
      </c>
      <c r="D345" s="243" t="s">
        <v>700</v>
      </c>
      <c r="E345" s="243" t="s">
        <v>527</v>
      </c>
      <c r="F345" s="243" t="s">
        <v>573</v>
      </c>
      <c r="G345" s="243" t="s">
        <v>369</v>
      </c>
      <c r="H345" s="243" t="s">
        <v>421</v>
      </c>
      <c r="I345" s="243" t="s">
        <v>180</v>
      </c>
      <c r="J345" s="244">
        <v>1</v>
      </c>
      <c r="K345" s="243"/>
      <c r="L345" s="149">
        <v>2022</v>
      </c>
      <c r="M345" s="150"/>
      <c r="N345" s="151"/>
      <c r="O345" s="147">
        <f t="shared" si="23"/>
        <v>0</v>
      </c>
      <c r="P345" s="150"/>
      <c r="Q345" s="152" t="e">
        <f t="shared" si="24"/>
        <v>#DIV/0!</v>
      </c>
      <c r="R345" s="153" t="e">
        <f t="shared" si="25"/>
        <v>#DIV/0!</v>
      </c>
      <c r="S345" s="154">
        <f t="shared" si="26"/>
        <v>0</v>
      </c>
      <c r="T345" s="149" t="s">
        <v>1921</v>
      </c>
    </row>
    <row r="346" spans="1:20" ht="51" x14ac:dyDescent="0.2">
      <c r="A346" s="243" t="s">
        <v>118</v>
      </c>
      <c r="B346" s="243" t="s">
        <v>408</v>
      </c>
      <c r="C346" s="243" t="s">
        <v>680</v>
      </c>
      <c r="D346" s="243" t="s">
        <v>700</v>
      </c>
      <c r="E346" s="243" t="s">
        <v>527</v>
      </c>
      <c r="F346" s="243" t="s">
        <v>574</v>
      </c>
      <c r="G346" s="243" t="s">
        <v>369</v>
      </c>
      <c r="H346" s="243" t="s">
        <v>421</v>
      </c>
      <c r="I346" s="243" t="s">
        <v>180</v>
      </c>
      <c r="J346" s="244">
        <v>1</v>
      </c>
      <c r="K346" s="243"/>
      <c r="L346" s="149">
        <v>2022</v>
      </c>
      <c r="M346" s="150"/>
      <c r="N346" s="151"/>
      <c r="O346" s="147">
        <f t="shared" si="23"/>
        <v>0</v>
      </c>
      <c r="P346" s="150"/>
      <c r="Q346" s="152" t="e">
        <f t="shared" si="24"/>
        <v>#DIV/0!</v>
      </c>
      <c r="R346" s="153" t="e">
        <f t="shared" si="25"/>
        <v>#DIV/0!</v>
      </c>
      <c r="S346" s="154">
        <f t="shared" si="26"/>
        <v>0</v>
      </c>
      <c r="T346" s="149" t="s">
        <v>1921</v>
      </c>
    </row>
    <row r="347" spans="1:20" ht="51" x14ac:dyDescent="0.2">
      <c r="A347" s="243" t="s">
        <v>118</v>
      </c>
      <c r="B347" s="243" t="s">
        <v>408</v>
      </c>
      <c r="C347" s="243" t="s">
        <v>680</v>
      </c>
      <c r="D347" s="243" t="s">
        <v>700</v>
      </c>
      <c r="E347" s="243" t="s">
        <v>527</v>
      </c>
      <c r="F347" s="243" t="s">
        <v>575</v>
      </c>
      <c r="G347" s="243" t="s">
        <v>369</v>
      </c>
      <c r="H347" s="243" t="s">
        <v>425</v>
      </c>
      <c r="I347" s="243" t="s">
        <v>180</v>
      </c>
      <c r="J347" s="244">
        <v>0.25</v>
      </c>
      <c r="K347" s="243"/>
      <c r="L347" s="149">
        <v>2022</v>
      </c>
      <c r="M347" s="150"/>
      <c r="N347" s="151"/>
      <c r="O347" s="147">
        <f t="shared" si="23"/>
        <v>0</v>
      </c>
      <c r="P347" s="150"/>
      <c r="Q347" s="152" t="e">
        <f t="shared" si="24"/>
        <v>#DIV/0!</v>
      </c>
      <c r="R347" s="153" t="e">
        <f t="shared" si="25"/>
        <v>#DIV/0!</v>
      </c>
      <c r="S347" s="154">
        <f t="shared" si="26"/>
        <v>0</v>
      </c>
      <c r="T347" s="149" t="s">
        <v>2101</v>
      </c>
    </row>
    <row r="348" spans="1:20" ht="51" x14ac:dyDescent="0.2">
      <c r="A348" s="243" t="s">
        <v>118</v>
      </c>
      <c r="B348" s="243" t="s">
        <v>408</v>
      </c>
      <c r="C348" s="243" t="s">
        <v>680</v>
      </c>
      <c r="D348" s="243" t="s">
        <v>700</v>
      </c>
      <c r="E348" s="243" t="s">
        <v>527</v>
      </c>
      <c r="F348" s="243" t="s">
        <v>541</v>
      </c>
      <c r="G348" s="243" t="s">
        <v>369</v>
      </c>
      <c r="H348" s="243" t="s">
        <v>421</v>
      </c>
      <c r="I348" s="243" t="s">
        <v>180</v>
      </c>
      <c r="J348" s="244">
        <v>1</v>
      </c>
      <c r="K348" s="243"/>
      <c r="L348" s="149">
        <v>2022</v>
      </c>
      <c r="M348" s="150"/>
      <c r="N348" s="151"/>
      <c r="O348" s="147">
        <f t="shared" si="23"/>
        <v>0</v>
      </c>
      <c r="P348" s="150"/>
      <c r="Q348" s="152" t="e">
        <f t="shared" si="24"/>
        <v>#DIV/0!</v>
      </c>
      <c r="R348" s="153" t="e">
        <f t="shared" si="25"/>
        <v>#DIV/0!</v>
      </c>
      <c r="S348" s="154">
        <f t="shared" si="26"/>
        <v>0</v>
      </c>
      <c r="T348" s="149" t="s">
        <v>1921</v>
      </c>
    </row>
    <row r="349" spans="1:20" ht="38.25" x14ac:dyDescent="0.2">
      <c r="A349" s="243" t="s">
        <v>118</v>
      </c>
      <c r="B349" s="243" t="s">
        <v>408</v>
      </c>
      <c r="C349" s="243" t="s">
        <v>680</v>
      </c>
      <c r="D349" s="243" t="s">
        <v>700</v>
      </c>
      <c r="E349" s="243" t="s">
        <v>527</v>
      </c>
      <c r="F349" s="243" t="s">
        <v>542</v>
      </c>
      <c r="G349" s="243" t="s">
        <v>369</v>
      </c>
      <c r="H349" s="243" t="s">
        <v>425</v>
      </c>
      <c r="I349" s="243" t="s">
        <v>180</v>
      </c>
      <c r="J349" s="244">
        <v>0.25</v>
      </c>
      <c r="K349" s="243"/>
      <c r="L349" s="149">
        <v>2022</v>
      </c>
      <c r="M349" s="150"/>
      <c r="N349" s="151"/>
      <c r="O349" s="147">
        <f t="shared" si="23"/>
        <v>0</v>
      </c>
      <c r="P349" s="150"/>
      <c r="Q349" s="152" t="e">
        <f t="shared" si="24"/>
        <v>#DIV/0!</v>
      </c>
      <c r="R349" s="153" t="e">
        <f t="shared" si="25"/>
        <v>#DIV/0!</v>
      </c>
      <c r="S349" s="154">
        <f t="shared" si="26"/>
        <v>0</v>
      </c>
      <c r="T349" s="149" t="s">
        <v>2101</v>
      </c>
    </row>
    <row r="350" spans="1:20" ht="38.25" x14ac:dyDescent="0.2">
      <c r="A350" s="243" t="s">
        <v>118</v>
      </c>
      <c r="B350" s="243" t="s">
        <v>408</v>
      </c>
      <c r="C350" s="243" t="s">
        <v>680</v>
      </c>
      <c r="D350" s="243" t="s">
        <v>700</v>
      </c>
      <c r="E350" s="243" t="s">
        <v>527</v>
      </c>
      <c r="F350" s="243" t="s">
        <v>576</v>
      </c>
      <c r="G350" s="243" t="s">
        <v>369</v>
      </c>
      <c r="H350" s="243" t="s">
        <v>425</v>
      </c>
      <c r="I350" s="243" t="s">
        <v>180</v>
      </c>
      <c r="J350" s="244">
        <v>0.25</v>
      </c>
      <c r="K350" s="243"/>
      <c r="L350" s="149">
        <v>2022</v>
      </c>
      <c r="M350" s="150"/>
      <c r="N350" s="151"/>
      <c r="O350" s="147">
        <f t="shared" si="23"/>
        <v>0</v>
      </c>
      <c r="P350" s="150"/>
      <c r="Q350" s="152" t="e">
        <f t="shared" si="24"/>
        <v>#DIV/0!</v>
      </c>
      <c r="R350" s="153" t="e">
        <f t="shared" si="25"/>
        <v>#DIV/0!</v>
      </c>
      <c r="S350" s="154">
        <f t="shared" si="26"/>
        <v>0</v>
      </c>
      <c r="T350" s="149" t="s">
        <v>2101</v>
      </c>
    </row>
    <row r="351" spans="1:20" ht="51" x14ac:dyDescent="0.2">
      <c r="A351" s="243" t="s">
        <v>118</v>
      </c>
      <c r="B351" s="243" t="s">
        <v>408</v>
      </c>
      <c r="C351" s="243" t="s">
        <v>680</v>
      </c>
      <c r="D351" s="243" t="s">
        <v>700</v>
      </c>
      <c r="E351" s="243" t="s">
        <v>527</v>
      </c>
      <c r="F351" s="243" t="s">
        <v>545</v>
      </c>
      <c r="G351" s="243" t="s">
        <v>369</v>
      </c>
      <c r="H351" s="243" t="s">
        <v>421</v>
      </c>
      <c r="I351" s="243" t="s">
        <v>180</v>
      </c>
      <c r="J351" s="244">
        <v>1</v>
      </c>
      <c r="K351" s="243"/>
      <c r="L351" s="149">
        <v>2022</v>
      </c>
      <c r="M351" s="150"/>
      <c r="N351" s="151"/>
      <c r="O351" s="147">
        <f t="shared" si="23"/>
        <v>0</v>
      </c>
      <c r="P351" s="150"/>
      <c r="Q351" s="152" t="e">
        <f t="shared" si="24"/>
        <v>#DIV/0!</v>
      </c>
      <c r="R351" s="153" t="e">
        <f t="shared" si="25"/>
        <v>#DIV/0!</v>
      </c>
      <c r="S351" s="154">
        <f t="shared" si="26"/>
        <v>0</v>
      </c>
      <c r="T351" s="149" t="s">
        <v>1921</v>
      </c>
    </row>
    <row r="352" spans="1:20" ht="38.25" x14ac:dyDescent="0.2">
      <c r="A352" s="243" t="s">
        <v>118</v>
      </c>
      <c r="B352" s="243" t="s">
        <v>408</v>
      </c>
      <c r="C352" s="243" t="s">
        <v>680</v>
      </c>
      <c r="D352" s="243" t="s">
        <v>700</v>
      </c>
      <c r="E352" s="243" t="s">
        <v>527</v>
      </c>
      <c r="F352" s="243" t="s">
        <v>546</v>
      </c>
      <c r="G352" s="243" t="s">
        <v>367</v>
      </c>
      <c r="H352" s="243" t="s">
        <v>425</v>
      </c>
      <c r="I352" s="243" t="s">
        <v>180</v>
      </c>
      <c r="J352" s="244">
        <v>0.33</v>
      </c>
      <c r="K352" s="243"/>
      <c r="L352" s="149">
        <v>2022</v>
      </c>
      <c r="M352" s="150"/>
      <c r="N352" s="151"/>
      <c r="O352" s="147">
        <f t="shared" si="23"/>
        <v>0</v>
      </c>
      <c r="P352" s="150"/>
      <c r="Q352" s="152" t="e">
        <f t="shared" si="24"/>
        <v>#DIV/0!</v>
      </c>
      <c r="R352" s="153" t="e">
        <f t="shared" si="25"/>
        <v>#DIV/0!</v>
      </c>
      <c r="S352" s="154">
        <f t="shared" si="26"/>
        <v>0</v>
      </c>
      <c r="T352" s="149" t="s">
        <v>2101</v>
      </c>
    </row>
    <row r="353" spans="1:20" ht="38.25" x14ac:dyDescent="0.2">
      <c r="A353" s="243" t="s">
        <v>118</v>
      </c>
      <c r="B353" s="243" t="s">
        <v>408</v>
      </c>
      <c r="C353" s="243" t="s">
        <v>680</v>
      </c>
      <c r="D353" s="243" t="s">
        <v>700</v>
      </c>
      <c r="E353" s="243" t="s">
        <v>527</v>
      </c>
      <c r="F353" s="243" t="s">
        <v>546</v>
      </c>
      <c r="G353" s="243" t="s">
        <v>369</v>
      </c>
      <c r="H353" s="243" t="s">
        <v>425</v>
      </c>
      <c r="I353" s="243" t="s">
        <v>180</v>
      </c>
      <c r="J353" s="244">
        <v>0.25</v>
      </c>
      <c r="K353" s="243"/>
      <c r="L353" s="149">
        <v>2022</v>
      </c>
      <c r="M353" s="150"/>
      <c r="N353" s="151"/>
      <c r="O353" s="147">
        <f t="shared" si="23"/>
        <v>0</v>
      </c>
      <c r="P353" s="150"/>
      <c r="Q353" s="152" t="e">
        <f t="shared" si="24"/>
        <v>#DIV/0!</v>
      </c>
      <c r="R353" s="153" t="e">
        <f t="shared" si="25"/>
        <v>#DIV/0!</v>
      </c>
      <c r="S353" s="154">
        <f t="shared" si="26"/>
        <v>0</v>
      </c>
      <c r="T353" s="149" t="s">
        <v>2101</v>
      </c>
    </row>
    <row r="354" spans="1:20" ht="51" x14ac:dyDescent="0.2">
      <c r="A354" s="243" t="s">
        <v>118</v>
      </c>
      <c r="B354" s="243" t="s">
        <v>408</v>
      </c>
      <c r="C354" s="243" t="s">
        <v>680</v>
      </c>
      <c r="D354" s="243" t="s">
        <v>700</v>
      </c>
      <c r="E354" s="243" t="s">
        <v>527</v>
      </c>
      <c r="F354" s="243" t="s">
        <v>577</v>
      </c>
      <c r="G354" s="243" t="s">
        <v>369</v>
      </c>
      <c r="H354" s="243" t="s">
        <v>421</v>
      </c>
      <c r="I354" s="243" t="s">
        <v>180</v>
      </c>
      <c r="J354" s="244">
        <v>1</v>
      </c>
      <c r="K354" s="243"/>
      <c r="L354" s="149">
        <v>2022</v>
      </c>
      <c r="M354" s="150"/>
      <c r="N354" s="151"/>
      <c r="O354" s="147">
        <f t="shared" si="23"/>
        <v>0</v>
      </c>
      <c r="P354" s="150"/>
      <c r="Q354" s="152" t="e">
        <f t="shared" si="24"/>
        <v>#DIV/0!</v>
      </c>
      <c r="R354" s="153" t="e">
        <f t="shared" si="25"/>
        <v>#DIV/0!</v>
      </c>
      <c r="S354" s="154">
        <f t="shared" si="26"/>
        <v>0</v>
      </c>
      <c r="T354" s="149" t="s">
        <v>1921</v>
      </c>
    </row>
    <row r="355" spans="1:20" ht="51" x14ac:dyDescent="0.2">
      <c r="A355" s="243" t="s">
        <v>118</v>
      </c>
      <c r="B355" s="243" t="s">
        <v>408</v>
      </c>
      <c r="C355" s="243" t="s">
        <v>680</v>
      </c>
      <c r="D355" s="243" t="s">
        <v>700</v>
      </c>
      <c r="E355" s="243" t="s">
        <v>527</v>
      </c>
      <c r="F355" s="243" t="s">
        <v>578</v>
      </c>
      <c r="G355" s="243" t="s">
        <v>369</v>
      </c>
      <c r="H355" s="243" t="s">
        <v>421</v>
      </c>
      <c r="I355" s="243" t="s">
        <v>180</v>
      </c>
      <c r="J355" s="244">
        <v>1</v>
      </c>
      <c r="K355" s="243"/>
      <c r="L355" s="149">
        <v>2022</v>
      </c>
      <c r="M355" s="150"/>
      <c r="N355" s="151"/>
      <c r="O355" s="147">
        <f t="shared" si="23"/>
        <v>0</v>
      </c>
      <c r="P355" s="150"/>
      <c r="Q355" s="152" t="e">
        <f t="shared" si="24"/>
        <v>#DIV/0!</v>
      </c>
      <c r="R355" s="153" t="e">
        <f t="shared" si="25"/>
        <v>#DIV/0!</v>
      </c>
      <c r="S355" s="154">
        <f t="shared" si="26"/>
        <v>0</v>
      </c>
      <c r="T355" s="149" t="s">
        <v>1921</v>
      </c>
    </row>
    <row r="356" spans="1:20" ht="38.25" x14ac:dyDescent="0.2">
      <c r="A356" s="243" t="s">
        <v>118</v>
      </c>
      <c r="B356" s="243" t="s">
        <v>408</v>
      </c>
      <c r="C356" s="243" t="s">
        <v>680</v>
      </c>
      <c r="D356" s="243" t="s">
        <v>700</v>
      </c>
      <c r="E356" s="243" t="s">
        <v>527</v>
      </c>
      <c r="F356" s="243" t="s">
        <v>547</v>
      </c>
      <c r="G356" s="243" t="s">
        <v>367</v>
      </c>
      <c r="H356" s="243" t="s">
        <v>425</v>
      </c>
      <c r="I356" s="243" t="s">
        <v>180</v>
      </c>
      <c r="J356" s="244">
        <v>0.33</v>
      </c>
      <c r="K356" s="243"/>
      <c r="L356" s="149">
        <v>2022</v>
      </c>
      <c r="M356" s="150"/>
      <c r="N356" s="151"/>
      <c r="O356" s="147">
        <f t="shared" si="23"/>
        <v>0</v>
      </c>
      <c r="P356" s="150"/>
      <c r="Q356" s="152" t="e">
        <f t="shared" si="24"/>
        <v>#DIV/0!</v>
      </c>
      <c r="R356" s="153" t="e">
        <f t="shared" si="25"/>
        <v>#DIV/0!</v>
      </c>
      <c r="S356" s="154">
        <f t="shared" si="26"/>
        <v>0</v>
      </c>
      <c r="T356" s="149" t="s">
        <v>2101</v>
      </c>
    </row>
    <row r="357" spans="1:20" ht="38.25" x14ac:dyDescent="0.2">
      <c r="A357" s="243" t="s">
        <v>118</v>
      </c>
      <c r="B357" s="243" t="s">
        <v>408</v>
      </c>
      <c r="C357" s="243" t="s">
        <v>680</v>
      </c>
      <c r="D357" s="243" t="s">
        <v>700</v>
      </c>
      <c r="E357" s="243" t="s">
        <v>527</v>
      </c>
      <c r="F357" s="243" t="s">
        <v>547</v>
      </c>
      <c r="G357" s="243" t="s">
        <v>369</v>
      </c>
      <c r="H357" s="243" t="s">
        <v>425</v>
      </c>
      <c r="I357" s="243" t="s">
        <v>180</v>
      </c>
      <c r="J357" s="244">
        <v>0.25</v>
      </c>
      <c r="K357" s="243" t="s">
        <v>1918</v>
      </c>
      <c r="L357" s="149">
        <v>2022</v>
      </c>
      <c r="M357" s="150"/>
      <c r="N357" s="151"/>
      <c r="O357" s="147">
        <f t="shared" si="23"/>
        <v>0</v>
      </c>
      <c r="P357" s="150"/>
      <c r="Q357" s="152" t="e">
        <f t="shared" si="24"/>
        <v>#DIV/0!</v>
      </c>
      <c r="R357" s="153" t="e">
        <f t="shared" si="25"/>
        <v>#DIV/0!</v>
      </c>
      <c r="S357" s="154">
        <f t="shared" si="26"/>
        <v>0</v>
      </c>
      <c r="T357" s="149" t="s">
        <v>2101</v>
      </c>
    </row>
    <row r="358" spans="1:20" ht="51" x14ac:dyDescent="0.2">
      <c r="A358" s="243" t="s">
        <v>118</v>
      </c>
      <c r="B358" s="243" t="s">
        <v>408</v>
      </c>
      <c r="C358" s="243" t="s">
        <v>680</v>
      </c>
      <c r="D358" s="243" t="s">
        <v>700</v>
      </c>
      <c r="E358" s="243" t="s">
        <v>527</v>
      </c>
      <c r="F358" s="243" t="s">
        <v>548</v>
      </c>
      <c r="G358" s="243" t="s">
        <v>369</v>
      </c>
      <c r="H358" s="243" t="s">
        <v>421</v>
      </c>
      <c r="I358" s="243" t="s">
        <v>180</v>
      </c>
      <c r="J358" s="244">
        <v>1</v>
      </c>
      <c r="K358" s="243"/>
      <c r="L358" s="149">
        <v>2022</v>
      </c>
      <c r="M358" s="150"/>
      <c r="N358" s="151"/>
      <c r="O358" s="147">
        <f t="shared" si="23"/>
        <v>0</v>
      </c>
      <c r="P358" s="150"/>
      <c r="Q358" s="152" t="e">
        <f t="shared" si="24"/>
        <v>#DIV/0!</v>
      </c>
      <c r="R358" s="153" t="e">
        <f t="shared" si="25"/>
        <v>#DIV/0!</v>
      </c>
      <c r="S358" s="154">
        <f t="shared" si="26"/>
        <v>0</v>
      </c>
      <c r="T358" s="149" t="s">
        <v>1921</v>
      </c>
    </row>
    <row r="359" spans="1:20" ht="38.25" x14ac:dyDescent="0.2">
      <c r="A359" s="243" t="s">
        <v>118</v>
      </c>
      <c r="B359" s="243" t="s">
        <v>408</v>
      </c>
      <c r="C359" s="243" t="s">
        <v>680</v>
      </c>
      <c r="D359" s="243" t="s">
        <v>700</v>
      </c>
      <c r="E359" s="243" t="s">
        <v>527</v>
      </c>
      <c r="F359" s="243" t="s">
        <v>581</v>
      </c>
      <c r="G359" s="243" t="s">
        <v>367</v>
      </c>
      <c r="H359" s="243" t="s">
        <v>425</v>
      </c>
      <c r="I359" s="243" t="s">
        <v>180</v>
      </c>
      <c r="J359" s="244">
        <v>0.25</v>
      </c>
      <c r="K359" s="243"/>
      <c r="L359" s="149">
        <v>2022</v>
      </c>
      <c r="M359" s="150"/>
      <c r="N359" s="151"/>
      <c r="O359" s="147">
        <f t="shared" si="23"/>
        <v>0</v>
      </c>
      <c r="P359" s="150"/>
      <c r="Q359" s="152" t="e">
        <f t="shared" si="24"/>
        <v>#DIV/0!</v>
      </c>
      <c r="R359" s="153" t="e">
        <f t="shared" si="25"/>
        <v>#DIV/0!</v>
      </c>
      <c r="S359" s="154">
        <f t="shared" si="26"/>
        <v>0</v>
      </c>
      <c r="T359" s="149" t="s">
        <v>2101</v>
      </c>
    </row>
    <row r="360" spans="1:20" ht="38.25" x14ac:dyDescent="0.2">
      <c r="A360" s="243" t="s">
        <v>118</v>
      </c>
      <c r="B360" s="243" t="s">
        <v>408</v>
      </c>
      <c r="C360" s="243" t="s">
        <v>680</v>
      </c>
      <c r="D360" s="243" t="s">
        <v>700</v>
      </c>
      <c r="E360" s="243" t="s">
        <v>527</v>
      </c>
      <c r="F360" s="243" t="s">
        <v>554</v>
      </c>
      <c r="G360" s="243" t="s">
        <v>369</v>
      </c>
      <c r="H360" s="243" t="s">
        <v>425</v>
      </c>
      <c r="I360" s="243" t="s">
        <v>180</v>
      </c>
      <c r="J360" s="244">
        <v>0.25</v>
      </c>
      <c r="K360" s="243"/>
      <c r="L360" s="149">
        <v>2022</v>
      </c>
      <c r="M360" s="150"/>
      <c r="N360" s="151"/>
      <c r="O360" s="147">
        <f t="shared" si="23"/>
        <v>0</v>
      </c>
      <c r="P360" s="150"/>
      <c r="Q360" s="152" t="e">
        <f t="shared" si="24"/>
        <v>#DIV/0!</v>
      </c>
      <c r="R360" s="153" t="e">
        <f t="shared" si="25"/>
        <v>#DIV/0!</v>
      </c>
      <c r="S360" s="154">
        <f t="shared" si="26"/>
        <v>0</v>
      </c>
      <c r="T360" s="149" t="s">
        <v>2101</v>
      </c>
    </row>
    <row r="361" spans="1:20" ht="38.25" x14ac:dyDescent="0.2">
      <c r="A361" s="243" t="s">
        <v>118</v>
      </c>
      <c r="B361" s="243" t="s">
        <v>408</v>
      </c>
      <c r="C361" s="243" t="s">
        <v>680</v>
      </c>
      <c r="D361" s="243" t="s">
        <v>700</v>
      </c>
      <c r="E361" s="243" t="s">
        <v>527</v>
      </c>
      <c r="F361" s="243" t="s">
        <v>557</v>
      </c>
      <c r="G361" s="243" t="s">
        <v>367</v>
      </c>
      <c r="H361" s="243" t="s">
        <v>425</v>
      </c>
      <c r="I361" s="243" t="s">
        <v>180</v>
      </c>
      <c r="J361" s="244">
        <v>0.33</v>
      </c>
      <c r="K361" s="243"/>
      <c r="L361" s="149">
        <v>2022</v>
      </c>
      <c r="M361" s="150"/>
      <c r="N361" s="151"/>
      <c r="O361" s="147">
        <f t="shared" si="23"/>
        <v>0</v>
      </c>
      <c r="P361" s="150"/>
      <c r="Q361" s="152" t="e">
        <f t="shared" si="24"/>
        <v>#DIV/0!</v>
      </c>
      <c r="R361" s="153" t="e">
        <f t="shared" si="25"/>
        <v>#DIV/0!</v>
      </c>
      <c r="S361" s="154">
        <f t="shared" si="26"/>
        <v>0</v>
      </c>
      <c r="T361" s="149" t="s">
        <v>2101</v>
      </c>
    </row>
    <row r="362" spans="1:20" ht="38.25" x14ac:dyDescent="0.2">
      <c r="A362" s="243" t="s">
        <v>118</v>
      </c>
      <c r="B362" s="243" t="s">
        <v>408</v>
      </c>
      <c r="C362" s="243" t="s">
        <v>680</v>
      </c>
      <c r="D362" s="243" t="s">
        <v>700</v>
      </c>
      <c r="E362" s="243" t="s">
        <v>527</v>
      </c>
      <c r="F362" s="243" t="s">
        <v>557</v>
      </c>
      <c r="G362" s="243" t="s">
        <v>369</v>
      </c>
      <c r="H362" s="243" t="s">
        <v>425</v>
      </c>
      <c r="I362" s="243" t="s">
        <v>180</v>
      </c>
      <c r="J362" s="244">
        <v>0.25</v>
      </c>
      <c r="K362" s="243"/>
      <c r="L362" s="149">
        <v>2022</v>
      </c>
      <c r="M362" s="150"/>
      <c r="N362" s="151"/>
      <c r="O362" s="147">
        <f t="shared" si="23"/>
        <v>0</v>
      </c>
      <c r="P362" s="150"/>
      <c r="Q362" s="152" t="e">
        <f t="shared" si="24"/>
        <v>#DIV/0!</v>
      </c>
      <c r="R362" s="153" t="e">
        <f t="shared" si="25"/>
        <v>#DIV/0!</v>
      </c>
      <c r="S362" s="154">
        <f t="shared" si="26"/>
        <v>0</v>
      </c>
      <c r="T362" s="149" t="s">
        <v>2101</v>
      </c>
    </row>
    <row r="363" spans="1:20" ht="51" x14ac:dyDescent="0.2">
      <c r="A363" s="243" t="s">
        <v>118</v>
      </c>
      <c r="B363" s="243" t="s">
        <v>408</v>
      </c>
      <c r="C363" s="243" t="s">
        <v>680</v>
      </c>
      <c r="D363" s="243" t="s">
        <v>700</v>
      </c>
      <c r="E363" s="243" t="s">
        <v>527</v>
      </c>
      <c r="F363" s="243" t="s">
        <v>582</v>
      </c>
      <c r="G363" s="243" t="s">
        <v>369</v>
      </c>
      <c r="H363" s="243" t="s">
        <v>421</v>
      </c>
      <c r="I363" s="243" t="s">
        <v>180</v>
      </c>
      <c r="J363" s="244">
        <v>1</v>
      </c>
      <c r="K363" s="243"/>
      <c r="L363" s="149">
        <v>2022</v>
      </c>
      <c r="M363" s="150"/>
      <c r="N363" s="151"/>
      <c r="O363" s="147">
        <f t="shared" si="23"/>
        <v>0</v>
      </c>
      <c r="P363" s="150"/>
      <c r="Q363" s="152" t="e">
        <f t="shared" si="24"/>
        <v>#DIV/0!</v>
      </c>
      <c r="R363" s="153" t="e">
        <f t="shared" si="25"/>
        <v>#DIV/0!</v>
      </c>
      <c r="S363" s="154">
        <f t="shared" si="26"/>
        <v>0</v>
      </c>
      <c r="T363" s="149" t="s">
        <v>1921</v>
      </c>
    </row>
    <row r="364" spans="1:20" ht="38.25" x14ac:dyDescent="0.2">
      <c r="A364" s="243" t="s">
        <v>118</v>
      </c>
      <c r="B364" s="243" t="s">
        <v>408</v>
      </c>
      <c r="C364" s="243" t="s">
        <v>680</v>
      </c>
      <c r="D364" s="243" t="s">
        <v>700</v>
      </c>
      <c r="E364" s="243" t="s">
        <v>560</v>
      </c>
      <c r="F364" s="243" t="s">
        <v>559</v>
      </c>
      <c r="G364" s="243" t="s">
        <v>369</v>
      </c>
      <c r="H364" s="243" t="s">
        <v>425</v>
      </c>
      <c r="I364" s="243" t="s">
        <v>180</v>
      </c>
      <c r="J364" s="244">
        <v>0.25</v>
      </c>
      <c r="K364" s="243"/>
      <c r="L364" s="149">
        <v>2022</v>
      </c>
      <c r="M364" s="150"/>
      <c r="N364" s="151"/>
      <c r="O364" s="147">
        <f t="shared" si="23"/>
        <v>0</v>
      </c>
      <c r="P364" s="150"/>
      <c r="Q364" s="152" t="e">
        <f t="shared" si="24"/>
        <v>#DIV/0!</v>
      </c>
      <c r="R364" s="153" t="e">
        <f t="shared" si="25"/>
        <v>#DIV/0!</v>
      </c>
      <c r="S364" s="154">
        <f t="shared" si="26"/>
        <v>0</v>
      </c>
      <c r="T364" s="149" t="s">
        <v>2101</v>
      </c>
    </row>
    <row r="365" spans="1:20" ht="51" x14ac:dyDescent="0.2">
      <c r="A365" s="243" t="s">
        <v>118</v>
      </c>
      <c r="B365" s="243" t="s">
        <v>408</v>
      </c>
      <c r="C365" s="243" t="s">
        <v>680</v>
      </c>
      <c r="D365" s="243" t="s">
        <v>700</v>
      </c>
      <c r="E365" s="243" t="s">
        <v>560</v>
      </c>
      <c r="F365" s="243" t="s">
        <v>561</v>
      </c>
      <c r="G365" s="243" t="s">
        <v>369</v>
      </c>
      <c r="H365" s="243" t="s">
        <v>421</v>
      </c>
      <c r="I365" s="243" t="s">
        <v>180</v>
      </c>
      <c r="J365" s="244">
        <v>1</v>
      </c>
      <c r="K365" s="243"/>
      <c r="L365" s="149">
        <v>2022</v>
      </c>
      <c r="M365" s="150"/>
      <c r="N365" s="151"/>
      <c r="O365" s="147">
        <f t="shared" si="23"/>
        <v>0</v>
      </c>
      <c r="P365" s="150"/>
      <c r="Q365" s="152" t="e">
        <f t="shared" si="24"/>
        <v>#DIV/0!</v>
      </c>
      <c r="R365" s="153" t="e">
        <f t="shared" si="25"/>
        <v>#DIV/0!</v>
      </c>
      <c r="S365" s="154">
        <f t="shared" si="26"/>
        <v>0</v>
      </c>
      <c r="T365" s="149" t="s">
        <v>1921</v>
      </c>
    </row>
    <row r="366" spans="1:20" ht="51" x14ac:dyDescent="0.2">
      <c r="A366" s="243" t="s">
        <v>118</v>
      </c>
      <c r="B366" s="243" t="s">
        <v>408</v>
      </c>
      <c r="C366" s="243" t="s">
        <v>680</v>
      </c>
      <c r="D366" s="243" t="s">
        <v>700</v>
      </c>
      <c r="E366" s="243" t="s">
        <v>560</v>
      </c>
      <c r="F366" s="243" t="s">
        <v>562</v>
      </c>
      <c r="G366" s="243" t="s">
        <v>369</v>
      </c>
      <c r="H366" s="243" t="s">
        <v>421</v>
      </c>
      <c r="I366" s="243" t="s">
        <v>180</v>
      </c>
      <c r="J366" s="244">
        <v>1</v>
      </c>
      <c r="K366" s="243"/>
      <c r="L366" s="149">
        <v>2022</v>
      </c>
      <c r="M366" s="150"/>
      <c r="N366" s="151"/>
      <c r="O366" s="147">
        <f t="shared" si="23"/>
        <v>0</v>
      </c>
      <c r="P366" s="150"/>
      <c r="Q366" s="152" t="e">
        <f t="shared" si="24"/>
        <v>#DIV/0!</v>
      </c>
      <c r="R366" s="153" t="e">
        <f t="shared" si="25"/>
        <v>#DIV/0!</v>
      </c>
      <c r="S366" s="154">
        <f t="shared" si="26"/>
        <v>0</v>
      </c>
      <c r="T366" s="149" t="s">
        <v>1921</v>
      </c>
    </row>
    <row r="367" spans="1:20" ht="38.25" x14ac:dyDescent="0.2">
      <c r="A367" s="243" t="s">
        <v>118</v>
      </c>
      <c r="B367" s="243" t="s">
        <v>408</v>
      </c>
      <c r="C367" s="243" t="s">
        <v>680</v>
      </c>
      <c r="D367" s="243" t="s">
        <v>700</v>
      </c>
      <c r="E367" s="243" t="s">
        <v>560</v>
      </c>
      <c r="F367" s="243" t="s">
        <v>563</v>
      </c>
      <c r="G367" s="243" t="s">
        <v>369</v>
      </c>
      <c r="H367" s="243" t="s">
        <v>425</v>
      </c>
      <c r="I367" s="243" t="s">
        <v>180</v>
      </c>
      <c r="J367" s="244">
        <v>0.25</v>
      </c>
      <c r="K367" s="243"/>
      <c r="L367" s="149">
        <v>2022</v>
      </c>
      <c r="M367" s="150"/>
      <c r="N367" s="151"/>
      <c r="O367" s="147">
        <f t="shared" si="23"/>
        <v>0</v>
      </c>
      <c r="P367" s="150"/>
      <c r="Q367" s="152" t="e">
        <f t="shared" si="24"/>
        <v>#DIV/0!</v>
      </c>
      <c r="R367" s="153" t="e">
        <f t="shared" si="25"/>
        <v>#DIV/0!</v>
      </c>
      <c r="S367" s="154">
        <f t="shared" si="26"/>
        <v>0</v>
      </c>
      <c r="T367" s="149" t="s">
        <v>2101</v>
      </c>
    </row>
    <row r="368" spans="1:20" ht="38.25" x14ac:dyDescent="0.2">
      <c r="A368" s="243" t="s">
        <v>118</v>
      </c>
      <c r="B368" s="243" t="s">
        <v>408</v>
      </c>
      <c r="C368" s="243" t="s">
        <v>680</v>
      </c>
      <c r="D368" s="243" t="s">
        <v>700</v>
      </c>
      <c r="E368" s="243" t="s">
        <v>560</v>
      </c>
      <c r="F368" s="243" t="s">
        <v>564</v>
      </c>
      <c r="G368" s="243" t="s">
        <v>369</v>
      </c>
      <c r="H368" s="243" t="s">
        <v>425</v>
      </c>
      <c r="I368" s="243" t="s">
        <v>180</v>
      </c>
      <c r="J368" s="244">
        <v>0.25</v>
      </c>
      <c r="K368" s="243"/>
      <c r="L368" s="149">
        <v>2022</v>
      </c>
      <c r="M368" s="150"/>
      <c r="N368" s="151"/>
      <c r="O368" s="147">
        <f t="shared" si="23"/>
        <v>0</v>
      </c>
      <c r="P368" s="150"/>
      <c r="Q368" s="152" t="e">
        <f t="shared" si="24"/>
        <v>#DIV/0!</v>
      </c>
      <c r="R368" s="153" t="e">
        <f t="shared" si="25"/>
        <v>#DIV/0!</v>
      </c>
      <c r="S368" s="154">
        <f t="shared" si="26"/>
        <v>0</v>
      </c>
      <c r="T368" s="149" t="s">
        <v>2101</v>
      </c>
    </row>
    <row r="369" spans="1:20" ht="51" x14ac:dyDescent="0.2">
      <c r="A369" s="243" t="s">
        <v>118</v>
      </c>
      <c r="B369" s="243" t="s">
        <v>408</v>
      </c>
      <c r="C369" s="243" t="s">
        <v>680</v>
      </c>
      <c r="D369" s="243" t="s">
        <v>700</v>
      </c>
      <c r="E369" s="243" t="s">
        <v>560</v>
      </c>
      <c r="F369" s="243" t="s">
        <v>565</v>
      </c>
      <c r="G369" s="243" t="s">
        <v>369</v>
      </c>
      <c r="H369" s="243" t="s">
        <v>421</v>
      </c>
      <c r="I369" s="243" t="s">
        <v>180</v>
      </c>
      <c r="J369" s="244">
        <v>1</v>
      </c>
      <c r="K369" s="243"/>
      <c r="L369" s="149">
        <v>2022</v>
      </c>
      <c r="M369" s="150"/>
      <c r="N369" s="151"/>
      <c r="O369" s="147">
        <f t="shared" si="23"/>
        <v>0</v>
      </c>
      <c r="P369" s="150"/>
      <c r="Q369" s="152" t="e">
        <f t="shared" si="24"/>
        <v>#DIV/0!</v>
      </c>
      <c r="R369" s="153" t="e">
        <f t="shared" si="25"/>
        <v>#DIV/0!</v>
      </c>
      <c r="S369" s="154">
        <f t="shared" si="26"/>
        <v>0</v>
      </c>
      <c r="T369" s="149" t="s">
        <v>1921</v>
      </c>
    </row>
    <row r="370" spans="1:20" ht="38.25" x14ac:dyDescent="0.2">
      <c r="A370" s="243" t="s">
        <v>118</v>
      </c>
      <c r="B370" s="243" t="s">
        <v>408</v>
      </c>
      <c r="C370" s="243" t="s">
        <v>680</v>
      </c>
      <c r="D370" s="243" t="s">
        <v>700</v>
      </c>
      <c r="E370" s="243" t="s">
        <v>560</v>
      </c>
      <c r="F370" s="243" t="s">
        <v>566</v>
      </c>
      <c r="G370" s="243" t="s">
        <v>369</v>
      </c>
      <c r="H370" s="243" t="s">
        <v>425</v>
      </c>
      <c r="I370" s="243" t="s">
        <v>180</v>
      </c>
      <c r="J370" s="244">
        <v>0.25</v>
      </c>
      <c r="K370" s="243"/>
      <c r="L370" s="149">
        <v>2022</v>
      </c>
      <c r="M370" s="150"/>
      <c r="N370" s="151"/>
      <c r="O370" s="147">
        <f t="shared" si="23"/>
        <v>0</v>
      </c>
      <c r="P370" s="150"/>
      <c r="Q370" s="136" t="e">
        <f t="shared" si="24"/>
        <v>#DIV/0!</v>
      </c>
      <c r="R370" s="136" t="e">
        <f t="shared" si="25"/>
        <v>#DIV/0!</v>
      </c>
      <c r="S370" s="102">
        <f t="shared" si="26"/>
        <v>0</v>
      </c>
      <c r="T370" s="149" t="s">
        <v>2101</v>
      </c>
    </row>
    <row r="371" spans="1:20" ht="15.75" customHeight="1" x14ac:dyDescent="0.2"/>
    <row r="372" spans="1:20" ht="15.75" customHeight="1" x14ac:dyDescent="0.2"/>
    <row r="373" spans="1:20" ht="15.75" customHeight="1" x14ac:dyDescent="0.2"/>
    <row r="374" spans="1:20" ht="15.75" customHeight="1" x14ac:dyDescent="0.2"/>
    <row r="375" spans="1:20" ht="15.75" customHeight="1" x14ac:dyDescent="0.2"/>
    <row r="376" spans="1:20" ht="15.75" customHeight="1" x14ac:dyDescent="0.2"/>
    <row r="377" spans="1:20" ht="15.75" customHeight="1" x14ac:dyDescent="0.2"/>
    <row r="378" spans="1:20" ht="15.75" customHeight="1" x14ac:dyDescent="0.2"/>
    <row r="379" spans="1:20" ht="15.75" customHeight="1" x14ac:dyDescent="0.2"/>
    <row r="380" spans="1:20" ht="15.75" customHeight="1" x14ac:dyDescent="0.2"/>
    <row r="381" spans="1:20" ht="15.75" customHeight="1" x14ac:dyDescent="0.2"/>
    <row r="382" spans="1:20" ht="15.75" customHeight="1" x14ac:dyDescent="0.2"/>
    <row r="383" spans="1:20" ht="15.75" customHeight="1" x14ac:dyDescent="0.2"/>
    <row r="384" spans="1:20"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sheetData>
  <dataValidations disablePrompts="1" count="1">
    <dataValidation type="list" allowBlank="1" showInputMessage="1" showErrorMessage="1" sqref="E4:E6 E168:E170" xr:uid="{00000000-0002-0000-1000-000000000000}">
      <formula1>"E,S"</formula1>
    </dataValidation>
  </dataValidations>
  <pageMargins left="0.70866141732283472" right="0.70866141732283472" top="0.74803149606299213" bottom="0.74803149606299213" header="0.39370078740157483" footer="0"/>
  <pageSetup paperSize="8" scale="63" fitToWidth="2" fitToHeight="0" pageOrder="overThenDown" orientation="landscape" r:id="rId1"/>
  <headerFooter>
    <oddHeader>&amp;R&amp;F - &amp;A
&amp;P of &amp;N</oddHeader>
  </headerFooter>
  <colBreaks count="1" manualBreakCount="1">
    <brk id="11" max="1048575" man="1"/>
  </colBreaks>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outlinePr summaryBelow="0" summaryRight="0"/>
  </sheetPr>
  <dimension ref="A1:T994"/>
  <sheetViews>
    <sheetView zoomScaleNormal="100" zoomScaleSheetLayoutView="100" workbookViewId="0">
      <selection activeCell="N4" sqref="N4:S8"/>
    </sheetView>
  </sheetViews>
  <sheetFormatPr defaultColWidth="14.42578125" defaultRowHeight="15" customHeight="1" x14ac:dyDescent="0.2"/>
  <cols>
    <col min="1" max="1" width="14.42578125" style="42" customWidth="1"/>
    <col min="2" max="2" width="15.42578125" style="42" customWidth="1"/>
    <col min="3" max="3" width="22.28515625" style="42" customWidth="1"/>
    <col min="4" max="4" width="17.28515625" style="42" customWidth="1"/>
    <col min="5" max="5" width="27.42578125" style="42" customWidth="1"/>
    <col min="6" max="6" width="35" style="42" customWidth="1"/>
    <col min="7" max="7" width="17.85546875" style="42" customWidth="1"/>
    <col min="8" max="8" width="24.28515625" style="42" customWidth="1"/>
    <col min="9" max="9" width="16.42578125" style="42" customWidth="1"/>
    <col min="10" max="11" width="14.42578125" style="42" customWidth="1"/>
    <col min="12" max="12" width="14.42578125" style="196" customWidth="1"/>
    <col min="13" max="14" width="14.42578125" style="42" customWidth="1"/>
    <col min="15" max="15" width="14.42578125" style="196" customWidth="1"/>
    <col min="16" max="17" width="14.42578125" style="42" customWidth="1"/>
    <col min="18" max="18" width="18.5703125" style="42" customWidth="1"/>
    <col min="19" max="20" width="14.42578125" style="42" customWidth="1"/>
    <col min="21" max="16384" width="14.42578125" style="42"/>
  </cols>
  <sheetData>
    <row r="1" spans="1:20" ht="15" customHeight="1" x14ac:dyDescent="0.2">
      <c r="A1" s="44" t="s">
        <v>1115</v>
      </c>
      <c r="C1" s="114"/>
      <c r="D1" s="114"/>
      <c r="E1" s="114"/>
      <c r="L1" s="42"/>
      <c r="O1" s="42"/>
    </row>
    <row r="2" spans="1:20" ht="51" x14ac:dyDescent="0.2">
      <c r="A2" s="115" t="s">
        <v>87</v>
      </c>
      <c r="B2" s="116" t="s">
        <v>1028</v>
      </c>
      <c r="C2" s="115" t="s">
        <v>709</v>
      </c>
      <c r="D2" s="115" t="s">
        <v>1084</v>
      </c>
      <c r="E2" s="115" t="s">
        <v>1085</v>
      </c>
      <c r="F2" s="115" t="s">
        <v>1116</v>
      </c>
      <c r="G2" s="115" t="s">
        <v>365</v>
      </c>
      <c r="H2" s="115" t="s">
        <v>419</v>
      </c>
      <c r="I2" s="115" t="s">
        <v>1033</v>
      </c>
      <c r="J2" s="117" t="s">
        <v>859</v>
      </c>
      <c r="K2" s="118" t="s">
        <v>1034</v>
      </c>
      <c r="L2" s="115" t="s">
        <v>1105</v>
      </c>
      <c r="M2" s="116" t="s">
        <v>1087</v>
      </c>
      <c r="N2" s="119" t="s">
        <v>1088</v>
      </c>
      <c r="O2" s="116" t="s">
        <v>1037</v>
      </c>
      <c r="P2" s="119" t="s">
        <v>1038</v>
      </c>
      <c r="Q2" s="119" t="s">
        <v>1039</v>
      </c>
      <c r="R2" s="120" t="s">
        <v>1089</v>
      </c>
      <c r="S2" s="121" t="s">
        <v>861</v>
      </c>
      <c r="T2" s="9"/>
    </row>
    <row r="3" spans="1:20" ht="76.5" x14ac:dyDescent="0.2">
      <c r="A3" s="39" t="s">
        <v>862</v>
      </c>
      <c r="B3" s="122" t="s">
        <v>1040</v>
      </c>
      <c r="C3" s="39" t="s">
        <v>1117</v>
      </c>
      <c r="D3" s="105" t="s">
        <v>1090</v>
      </c>
      <c r="E3" s="39" t="s">
        <v>1092</v>
      </c>
      <c r="F3" s="39" t="s">
        <v>1118</v>
      </c>
      <c r="G3" s="39" t="s">
        <v>1093</v>
      </c>
      <c r="H3" s="39" t="s">
        <v>1094</v>
      </c>
      <c r="I3" s="105" t="s">
        <v>1119</v>
      </c>
      <c r="J3" s="123" t="s">
        <v>1119</v>
      </c>
      <c r="K3" s="124" t="s">
        <v>1050</v>
      </c>
      <c r="L3" s="125" t="s">
        <v>1119</v>
      </c>
      <c r="M3" s="126" t="s">
        <v>1119</v>
      </c>
      <c r="N3" s="127" t="s">
        <v>1120</v>
      </c>
      <c r="O3" s="126" t="s">
        <v>1119</v>
      </c>
      <c r="P3" s="127" t="s">
        <v>1121</v>
      </c>
      <c r="Q3" s="127" t="s">
        <v>1122</v>
      </c>
      <c r="R3" s="95" t="s">
        <v>1123</v>
      </c>
      <c r="S3" s="128" t="s">
        <v>1124</v>
      </c>
      <c r="T3" s="129"/>
    </row>
    <row r="4" spans="1:20" ht="15.75" customHeight="1" x14ac:dyDescent="0.2">
      <c r="A4" s="40"/>
      <c r="B4" s="41"/>
      <c r="C4" s="41"/>
      <c r="D4" s="40"/>
      <c r="E4" s="41"/>
      <c r="F4" s="41"/>
      <c r="G4" s="41"/>
      <c r="H4" s="41"/>
      <c r="I4" s="130"/>
      <c r="J4" s="131"/>
      <c r="K4" s="132"/>
      <c r="L4" s="133"/>
      <c r="M4" s="134"/>
      <c r="N4" s="135"/>
      <c r="O4" s="133"/>
      <c r="P4" s="136"/>
      <c r="Q4" s="136"/>
      <c r="R4" s="102"/>
      <c r="S4" s="110"/>
    </row>
    <row r="5" spans="1:20" ht="15.75" customHeight="1" x14ac:dyDescent="0.2">
      <c r="A5" s="40"/>
      <c r="B5" s="41"/>
      <c r="C5" s="41"/>
      <c r="D5" s="40"/>
      <c r="E5" s="41"/>
      <c r="F5" s="41"/>
      <c r="G5" s="41"/>
      <c r="H5" s="41"/>
      <c r="I5" s="130"/>
      <c r="J5" s="131"/>
      <c r="K5" s="132"/>
      <c r="L5" s="133"/>
      <c r="M5" s="134"/>
      <c r="N5" s="135"/>
      <c r="O5" s="133"/>
      <c r="P5" s="136"/>
      <c r="Q5" s="136"/>
      <c r="R5" s="102"/>
      <c r="S5" s="110"/>
    </row>
    <row r="6" spans="1:20" ht="15.75" customHeight="1" x14ac:dyDescent="0.2">
      <c r="A6" s="41"/>
      <c r="B6" s="41"/>
      <c r="C6" s="41"/>
      <c r="D6" s="40"/>
      <c r="E6" s="41"/>
      <c r="F6" s="41"/>
      <c r="G6" s="41"/>
      <c r="H6" s="41"/>
      <c r="I6" s="130"/>
      <c r="J6" s="131"/>
      <c r="K6" s="132"/>
      <c r="L6" s="133"/>
      <c r="M6" s="134"/>
      <c r="N6" s="135"/>
      <c r="O6" s="133"/>
      <c r="P6" s="136"/>
      <c r="Q6" s="136"/>
      <c r="R6" s="102"/>
      <c r="S6" s="110"/>
    </row>
    <row r="7" spans="1:20" ht="15.75" customHeight="1" x14ac:dyDescent="0.2">
      <c r="A7" s="41"/>
      <c r="B7" s="41"/>
      <c r="C7" s="41"/>
      <c r="D7" s="41"/>
      <c r="E7" s="41"/>
      <c r="F7" s="41"/>
      <c r="G7" s="41"/>
      <c r="H7" s="41"/>
      <c r="I7" s="130"/>
      <c r="J7" s="131"/>
      <c r="K7" s="132"/>
      <c r="L7" s="133"/>
      <c r="M7" s="134"/>
      <c r="N7" s="135"/>
      <c r="O7" s="133"/>
      <c r="P7" s="136"/>
      <c r="Q7" s="136"/>
      <c r="R7" s="102"/>
      <c r="S7" s="110"/>
    </row>
    <row r="8" spans="1:20" ht="15.75" customHeight="1" x14ac:dyDescent="0.2">
      <c r="A8" s="41"/>
      <c r="B8" s="41"/>
      <c r="C8" s="41"/>
      <c r="D8" s="41"/>
      <c r="E8" s="41"/>
      <c r="F8" s="41"/>
      <c r="G8" s="41"/>
      <c r="H8" s="41"/>
      <c r="I8" s="130"/>
      <c r="J8" s="131"/>
      <c r="K8" s="132"/>
      <c r="L8" s="133"/>
      <c r="M8" s="134"/>
      <c r="N8" s="135"/>
      <c r="O8" s="133"/>
      <c r="P8" s="136"/>
      <c r="Q8" s="136"/>
      <c r="R8" s="102"/>
      <c r="S8" s="110"/>
    </row>
    <row r="9" spans="1:20" ht="15.75" customHeight="1" x14ac:dyDescent="0.2">
      <c r="I9" s="137"/>
    </row>
    <row r="10" spans="1:20" ht="15.75" customHeight="1" x14ac:dyDescent="0.2">
      <c r="H10" s="138"/>
      <c r="I10" s="137"/>
      <c r="J10" s="44"/>
      <c r="K10" s="44"/>
    </row>
    <row r="11" spans="1:20" ht="15.75" customHeight="1" x14ac:dyDescent="0.2">
      <c r="I11" s="137"/>
      <c r="J11" s="44"/>
      <c r="K11" s="44"/>
    </row>
    <row r="12" spans="1:20" ht="15.75" customHeight="1" x14ac:dyDescent="0.2">
      <c r="I12" s="137"/>
    </row>
    <row r="13" spans="1:20" ht="15.75" customHeight="1" x14ac:dyDescent="0.2">
      <c r="I13" s="137"/>
    </row>
    <row r="14" spans="1:20" ht="15.75" customHeight="1" x14ac:dyDescent="0.2">
      <c r="I14" s="137"/>
    </row>
    <row r="15" spans="1:20" ht="15.75" customHeight="1" x14ac:dyDescent="0.2">
      <c r="I15" s="137"/>
    </row>
    <row r="16" spans="1:20" ht="15.75" customHeight="1" x14ac:dyDescent="0.2">
      <c r="I16" s="137"/>
    </row>
    <row r="17" spans="9:9" ht="15.75" customHeight="1" x14ac:dyDescent="0.2">
      <c r="I17" s="137"/>
    </row>
    <row r="18" spans="9:9" ht="15.75" customHeight="1" x14ac:dyDescent="0.2">
      <c r="I18" s="137"/>
    </row>
    <row r="19" spans="9:9" ht="15.75" customHeight="1" x14ac:dyDescent="0.2">
      <c r="I19" s="137"/>
    </row>
    <row r="20" spans="9:9" ht="15.75" customHeight="1" x14ac:dyDescent="0.2">
      <c r="I20" s="137"/>
    </row>
    <row r="21" spans="9:9" ht="15.75" customHeight="1" x14ac:dyDescent="0.2">
      <c r="I21" s="137"/>
    </row>
    <row r="22" spans="9:9" ht="15.75" customHeight="1" x14ac:dyDescent="0.2">
      <c r="I22" s="137"/>
    </row>
    <row r="23" spans="9:9" ht="15.75" customHeight="1" x14ac:dyDescent="0.2">
      <c r="I23" s="137"/>
    </row>
    <row r="24" spans="9:9" ht="15.75" customHeight="1" x14ac:dyDescent="0.2">
      <c r="I24" s="137"/>
    </row>
    <row r="25" spans="9:9" ht="15.75" customHeight="1" x14ac:dyDescent="0.2">
      <c r="I25" s="137"/>
    </row>
    <row r="26" spans="9:9" ht="15.75" customHeight="1" x14ac:dyDescent="0.2">
      <c r="I26" s="137"/>
    </row>
    <row r="27" spans="9:9" ht="15.75" customHeight="1" x14ac:dyDescent="0.2">
      <c r="I27" s="137"/>
    </row>
    <row r="28" spans="9:9" ht="15.75" customHeight="1" x14ac:dyDescent="0.2">
      <c r="I28" s="137"/>
    </row>
    <row r="29" spans="9:9" ht="15.75" customHeight="1" x14ac:dyDescent="0.2">
      <c r="I29" s="137"/>
    </row>
    <row r="30" spans="9:9" ht="15.75" customHeight="1" x14ac:dyDescent="0.2">
      <c r="I30" s="137"/>
    </row>
    <row r="31" spans="9:9" ht="15.75" customHeight="1" x14ac:dyDescent="0.2">
      <c r="I31" s="137"/>
    </row>
    <row r="32" spans="9:9" ht="15.75" customHeight="1" x14ac:dyDescent="0.2">
      <c r="I32" s="137"/>
    </row>
    <row r="33" spans="9:9" ht="15.75" customHeight="1" x14ac:dyDescent="0.2">
      <c r="I33" s="137"/>
    </row>
    <row r="34" spans="9:9" ht="15.75" customHeight="1" x14ac:dyDescent="0.2">
      <c r="I34" s="137"/>
    </row>
    <row r="35" spans="9:9" ht="15.75" customHeight="1" x14ac:dyDescent="0.2">
      <c r="I35" s="137"/>
    </row>
    <row r="36" spans="9:9" ht="15.75" customHeight="1" x14ac:dyDescent="0.2">
      <c r="I36" s="137"/>
    </row>
    <row r="37" spans="9:9" ht="15.75" customHeight="1" x14ac:dyDescent="0.2">
      <c r="I37" s="137"/>
    </row>
    <row r="38" spans="9:9" ht="15.75" customHeight="1" x14ac:dyDescent="0.2">
      <c r="I38" s="137"/>
    </row>
    <row r="39" spans="9:9" ht="15.75" customHeight="1" x14ac:dyDescent="0.2"/>
    <row r="40" spans="9:9" ht="15.75" customHeight="1" x14ac:dyDescent="0.2"/>
    <row r="41" spans="9:9" ht="15.75" customHeight="1" x14ac:dyDescent="0.2"/>
    <row r="42" spans="9:9" ht="15.75" customHeight="1" x14ac:dyDescent="0.2"/>
    <row r="43" spans="9:9" ht="15.75" customHeight="1" x14ac:dyDescent="0.2"/>
    <row r="44" spans="9:9" ht="15.75" customHeight="1" x14ac:dyDescent="0.2"/>
    <row r="45" spans="9:9" ht="15.75" customHeight="1" x14ac:dyDescent="0.2"/>
    <row r="46" spans="9:9" ht="15.75" customHeight="1" x14ac:dyDescent="0.2"/>
    <row r="47" spans="9:9" ht="15.75" customHeight="1" x14ac:dyDescent="0.2"/>
    <row r="48" spans="9:9" ht="15.75" customHeight="1" x14ac:dyDescent="0.2"/>
    <row r="49" ht="15.75" customHeight="1" x14ac:dyDescent="0.2"/>
    <row r="50" ht="15.75" customHeight="1" x14ac:dyDescent="0.2"/>
    <row r="51" ht="15.75" customHeight="1" x14ac:dyDescent="0.2"/>
    <row r="52" ht="15.75" customHeight="1" x14ac:dyDescent="0.2"/>
    <row r="53" ht="15.75" customHeight="1" x14ac:dyDescent="0.2"/>
    <row r="54" ht="15.75" customHeight="1" x14ac:dyDescent="0.2"/>
    <row r="55" ht="15.75" customHeight="1" x14ac:dyDescent="0.2"/>
    <row r="56" ht="15.75" customHeight="1" x14ac:dyDescent="0.2"/>
    <row r="57" ht="15.75" customHeight="1" x14ac:dyDescent="0.2"/>
    <row r="58" ht="15.75" customHeight="1" x14ac:dyDescent="0.2"/>
    <row r="59" ht="15.75" customHeight="1" x14ac:dyDescent="0.2"/>
    <row r="60" ht="15.75" customHeight="1" x14ac:dyDescent="0.2"/>
    <row r="61" ht="15.75" customHeight="1" x14ac:dyDescent="0.2"/>
    <row r="62" ht="15.75" customHeight="1" x14ac:dyDescent="0.2"/>
    <row r="63" ht="15.75" customHeight="1" x14ac:dyDescent="0.2"/>
    <row r="64" ht="15.75" customHeight="1" x14ac:dyDescent="0.2"/>
    <row r="65" ht="15.75" customHeight="1" x14ac:dyDescent="0.2"/>
    <row r="66" ht="15.75" customHeight="1" x14ac:dyDescent="0.2"/>
    <row r="67" ht="15.75" customHeight="1" x14ac:dyDescent="0.2"/>
    <row r="68" ht="15.75" customHeight="1" x14ac:dyDescent="0.2"/>
    <row r="69" ht="15.75" customHeight="1" x14ac:dyDescent="0.2"/>
    <row r="70" ht="15.75" customHeight="1" x14ac:dyDescent="0.2"/>
    <row r="71" ht="15.75" customHeight="1" x14ac:dyDescent="0.2"/>
    <row r="72" ht="15.75" customHeight="1" x14ac:dyDescent="0.2"/>
    <row r="73" ht="15.75" customHeight="1" x14ac:dyDescent="0.2"/>
    <row r="74" ht="15.75" customHeight="1" x14ac:dyDescent="0.2"/>
    <row r="75" ht="15.75" customHeight="1" x14ac:dyDescent="0.2"/>
    <row r="76" ht="15.75" customHeight="1" x14ac:dyDescent="0.2"/>
    <row r="77" ht="15.75" customHeight="1" x14ac:dyDescent="0.2"/>
    <row r="78" ht="15.75" customHeight="1" x14ac:dyDescent="0.2"/>
    <row r="79" ht="15.75" customHeight="1" x14ac:dyDescent="0.2"/>
    <row r="80" ht="15.75" customHeight="1" x14ac:dyDescent="0.2"/>
    <row r="81" ht="15.75" customHeight="1" x14ac:dyDescent="0.2"/>
    <row r="82" ht="15.75" customHeight="1" x14ac:dyDescent="0.2"/>
    <row r="83" ht="15.75" customHeight="1" x14ac:dyDescent="0.2"/>
    <row r="84" ht="15.75" customHeight="1" x14ac:dyDescent="0.2"/>
    <row r="85" ht="15.75" customHeight="1" x14ac:dyDescent="0.2"/>
    <row r="86" ht="15.75" customHeight="1" x14ac:dyDescent="0.2"/>
    <row r="87" ht="15.75" customHeight="1" x14ac:dyDescent="0.2"/>
    <row r="88" ht="15.75" customHeight="1" x14ac:dyDescent="0.2"/>
    <row r="89" ht="15.75" customHeight="1" x14ac:dyDescent="0.2"/>
    <row r="90" ht="15.75" customHeight="1" x14ac:dyDescent="0.2"/>
    <row r="91" ht="15.75" customHeight="1" x14ac:dyDescent="0.2"/>
    <row r="92" ht="15.75" customHeight="1" x14ac:dyDescent="0.2"/>
    <row r="93" ht="15.75" customHeight="1" x14ac:dyDescent="0.2"/>
    <row r="94" ht="15.75" customHeight="1" x14ac:dyDescent="0.2"/>
    <row r="95" ht="15.75" customHeight="1" x14ac:dyDescent="0.2"/>
    <row r="96" ht="15.75" customHeight="1" x14ac:dyDescent="0.2"/>
    <row r="97" ht="15.75" customHeight="1" x14ac:dyDescent="0.2"/>
    <row r="98" ht="15.75" customHeight="1" x14ac:dyDescent="0.2"/>
    <row r="99" ht="15.75" customHeight="1" x14ac:dyDescent="0.2"/>
    <row r="100" ht="15.75" customHeight="1" x14ac:dyDescent="0.2"/>
    <row r="101" ht="15.75" customHeight="1" x14ac:dyDescent="0.2"/>
    <row r="102" ht="15.75" customHeight="1" x14ac:dyDescent="0.2"/>
    <row r="103" ht="15.75" customHeight="1" x14ac:dyDescent="0.2"/>
    <row r="104" ht="15.75" customHeight="1" x14ac:dyDescent="0.2"/>
    <row r="105" ht="15.75" customHeight="1" x14ac:dyDescent="0.2"/>
    <row r="106" ht="15.75" customHeight="1" x14ac:dyDescent="0.2"/>
    <row r="107" ht="15.75" customHeight="1" x14ac:dyDescent="0.2"/>
    <row r="108" ht="15.75" customHeight="1" x14ac:dyDescent="0.2"/>
    <row r="109" ht="15.75" customHeight="1" x14ac:dyDescent="0.2"/>
    <row r="110" ht="15.75" customHeight="1" x14ac:dyDescent="0.2"/>
    <row r="111" ht="15.75" customHeight="1" x14ac:dyDescent="0.2"/>
    <row r="112" ht="15.75" customHeight="1" x14ac:dyDescent="0.2"/>
    <row r="113" ht="15.75" customHeight="1" x14ac:dyDescent="0.2"/>
    <row r="114" ht="15.75" customHeight="1" x14ac:dyDescent="0.2"/>
    <row r="115" ht="15.75" customHeight="1" x14ac:dyDescent="0.2"/>
    <row r="116" ht="15.75" customHeight="1" x14ac:dyDescent="0.2"/>
    <row r="117" ht="15.75" customHeight="1" x14ac:dyDescent="0.2"/>
    <row r="118" ht="15.75" customHeight="1" x14ac:dyDescent="0.2"/>
    <row r="119" ht="15.75" customHeight="1" x14ac:dyDescent="0.2"/>
    <row r="120" ht="15.75" customHeight="1" x14ac:dyDescent="0.2"/>
    <row r="121" ht="15.75" customHeight="1" x14ac:dyDescent="0.2"/>
    <row r="122" ht="15.75" customHeight="1" x14ac:dyDescent="0.2"/>
    <row r="123" ht="15.75" customHeight="1" x14ac:dyDescent="0.2"/>
    <row r="124" ht="15.75" customHeight="1" x14ac:dyDescent="0.2"/>
    <row r="125" ht="15.75" customHeight="1" x14ac:dyDescent="0.2"/>
    <row r="126" ht="15.75" customHeight="1" x14ac:dyDescent="0.2"/>
    <row r="127" ht="15.75" customHeight="1" x14ac:dyDescent="0.2"/>
    <row r="128" ht="15.75" customHeight="1" x14ac:dyDescent="0.2"/>
    <row r="129" ht="15.75" customHeight="1" x14ac:dyDescent="0.2"/>
    <row r="130" ht="15.75" customHeight="1" x14ac:dyDescent="0.2"/>
    <row r="131" ht="15.75" customHeight="1" x14ac:dyDescent="0.2"/>
    <row r="132" ht="15.75" customHeight="1" x14ac:dyDescent="0.2"/>
    <row r="133" ht="15.75" customHeight="1" x14ac:dyDescent="0.2"/>
    <row r="134" ht="15.75" customHeight="1" x14ac:dyDescent="0.2"/>
    <row r="135" ht="15.75" customHeight="1" x14ac:dyDescent="0.2"/>
    <row r="136" ht="15.75" customHeight="1" x14ac:dyDescent="0.2"/>
    <row r="137" ht="15.75" customHeight="1" x14ac:dyDescent="0.2"/>
    <row r="138" ht="15.75" customHeight="1" x14ac:dyDescent="0.2"/>
    <row r="139" ht="15.75" customHeight="1" x14ac:dyDescent="0.2"/>
    <row r="140" ht="15.75" customHeight="1" x14ac:dyDescent="0.2"/>
    <row r="141" ht="15.75" customHeight="1" x14ac:dyDescent="0.2"/>
    <row r="142" ht="15.75" customHeight="1" x14ac:dyDescent="0.2"/>
    <row r="143" ht="15.75" customHeight="1" x14ac:dyDescent="0.2"/>
    <row r="144" ht="15.75" customHeight="1" x14ac:dyDescent="0.2"/>
    <row r="145" ht="15.75" customHeight="1" x14ac:dyDescent="0.2"/>
    <row r="146" ht="15.75" customHeight="1" x14ac:dyDescent="0.2"/>
    <row r="147" ht="15.75" customHeight="1" x14ac:dyDescent="0.2"/>
    <row r="148" ht="15.75" customHeight="1" x14ac:dyDescent="0.2"/>
    <row r="149" ht="15.75" customHeight="1" x14ac:dyDescent="0.2"/>
    <row r="150" ht="15.75" customHeight="1" x14ac:dyDescent="0.2"/>
    <row r="151" ht="15.75" customHeight="1" x14ac:dyDescent="0.2"/>
    <row r="152" ht="15.75" customHeight="1" x14ac:dyDescent="0.2"/>
    <row r="153" ht="15.75" customHeight="1" x14ac:dyDescent="0.2"/>
    <row r="154" ht="15.75" customHeight="1" x14ac:dyDescent="0.2"/>
    <row r="155" ht="15.75" customHeight="1" x14ac:dyDescent="0.2"/>
    <row r="156" ht="15.75" customHeight="1" x14ac:dyDescent="0.2"/>
    <row r="157" ht="15.75" customHeight="1" x14ac:dyDescent="0.2"/>
    <row r="158" ht="15.75" customHeight="1" x14ac:dyDescent="0.2"/>
    <row r="159" ht="15.75" customHeight="1" x14ac:dyDescent="0.2"/>
    <row r="160" ht="15.75" customHeight="1" x14ac:dyDescent="0.2"/>
    <row r="161" ht="15.75" customHeight="1" x14ac:dyDescent="0.2"/>
    <row r="162" ht="15.75" customHeight="1" x14ac:dyDescent="0.2"/>
    <row r="163" ht="15.75" customHeight="1" x14ac:dyDescent="0.2"/>
    <row r="164" ht="15.75" customHeight="1" x14ac:dyDescent="0.2"/>
    <row r="165" ht="15.75" customHeight="1" x14ac:dyDescent="0.2"/>
    <row r="166" ht="15.75" customHeight="1" x14ac:dyDescent="0.2"/>
    <row r="167" ht="15.75" customHeight="1" x14ac:dyDescent="0.2"/>
    <row r="168" ht="15.75" customHeight="1" x14ac:dyDescent="0.2"/>
    <row r="169" ht="15.75" customHeight="1" x14ac:dyDescent="0.2"/>
    <row r="170" ht="15.75" customHeight="1" x14ac:dyDescent="0.2"/>
    <row r="171" ht="15.75" customHeight="1" x14ac:dyDescent="0.2"/>
    <row r="172" ht="15.75" customHeight="1" x14ac:dyDescent="0.2"/>
    <row r="173" ht="15.75" customHeight="1" x14ac:dyDescent="0.2"/>
    <row r="174" ht="15.75" customHeight="1" x14ac:dyDescent="0.2"/>
    <row r="175" ht="15.75" customHeight="1" x14ac:dyDescent="0.2"/>
    <row r="176" ht="15.75" customHeight="1" x14ac:dyDescent="0.2"/>
    <row r="177" ht="15.75" customHeight="1" x14ac:dyDescent="0.2"/>
    <row r="178" ht="15.75" customHeight="1" x14ac:dyDescent="0.2"/>
    <row r="179" ht="15.75" customHeight="1" x14ac:dyDescent="0.2"/>
    <row r="180" ht="15.75" customHeight="1" x14ac:dyDescent="0.2"/>
    <row r="181" ht="15.75" customHeight="1" x14ac:dyDescent="0.2"/>
    <row r="182" ht="15.75" customHeight="1" x14ac:dyDescent="0.2"/>
    <row r="183" ht="15.75" customHeight="1" x14ac:dyDescent="0.2"/>
    <row r="184" ht="15.75" customHeight="1" x14ac:dyDescent="0.2"/>
    <row r="185" ht="15.75" customHeight="1" x14ac:dyDescent="0.2"/>
    <row r="186" ht="15.75" customHeight="1" x14ac:dyDescent="0.2"/>
    <row r="187" ht="15.75" customHeight="1" x14ac:dyDescent="0.2"/>
    <row r="188" ht="15.75" customHeight="1" x14ac:dyDescent="0.2"/>
    <row r="189" ht="15.75" customHeight="1" x14ac:dyDescent="0.2"/>
    <row r="190" ht="15.75" customHeight="1" x14ac:dyDescent="0.2"/>
    <row r="191" ht="15.75" customHeight="1" x14ac:dyDescent="0.2"/>
    <row r="192" ht="15.75" customHeight="1" x14ac:dyDescent="0.2"/>
    <row r="193" ht="15.75" customHeight="1" x14ac:dyDescent="0.2"/>
    <row r="194" ht="15.75" customHeight="1" x14ac:dyDescent="0.2"/>
    <row r="195" ht="15.75" customHeight="1" x14ac:dyDescent="0.2"/>
    <row r="196" ht="15.75" customHeight="1" x14ac:dyDescent="0.2"/>
    <row r="197" ht="15.75" customHeight="1" x14ac:dyDescent="0.2"/>
    <row r="198" ht="15.75" customHeight="1" x14ac:dyDescent="0.2"/>
    <row r="199" ht="15.75" customHeight="1" x14ac:dyDescent="0.2"/>
    <row r="200" ht="15.75" customHeight="1" x14ac:dyDescent="0.2"/>
    <row r="201" ht="15.75" customHeight="1" x14ac:dyDescent="0.2"/>
    <row r="202" ht="15.75" customHeight="1" x14ac:dyDescent="0.2"/>
    <row r="203" ht="15.75" customHeight="1" x14ac:dyDescent="0.2"/>
    <row r="204" ht="15.75" customHeight="1" x14ac:dyDescent="0.2"/>
    <row r="205" ht="15.75" customHeight="1" x14ac:dyDescent="0.2"/>
    <row r="206" ht="15.75" customHeight="1" x14ac:dyDescent="0.2"/>
    <row r="207" ht="15.75" customHeight="1" x14ac:dyDescent="0.2"/>
    <row r="208" ht="15.75" customHeight="1" x14ac:dyDescent="0.2"/>
    <row r="209" ht="15.75" customHeight="1" x14ac:dyDescent="0.2"/>
    <row r="210" ht="15.75" customHeight="1" x14ac:dyDescent="0.2"/>
    <row r="211" ht="15.75" customHeight="1" x14ac:dyDescent="0.2"/>
    <row r="212" ht="15.75" customHeight="1" x14ac:dyDescent="0.2"/>
    <row r="213" ht="15.75" customHeight="1" x14ac:dyDescent="0.2"/>
    <row r="214" ht="15.75" customHeight="1" x14ac:dyDescent="0.2"/>
    <row r="215" ht="15.75" customHeight="1" x14ac:dyDescent="0.2"/>
    <row r="216" ht="15.75" customHeight="1" x14ac:dyDescent="0.2"/>
    <row r="217" ht="15.75" customHeight="1" x14ac:dyDescent="0.2"/>
    <row r="218" ht="15.75" customHeight="1" x14ac:dyDescent="0.2"/>
    <row r="219" ht="15.75" customHeight="1" x14ac:dyDescent="0.2"/>
    <row r="220" ht="15.75" customHeight="1" x14ac:dyDescent="0.2"/>
    <row r="221" ht="15.75" customHeight="1" x14ac:dyDescent="0.2"/>
    <row r="222" ht="15.75" customHeight="1" x14ac:dyDescent="0.2"/>
    <row r="223" ht="15.75" customHeight="1" x14ac:dyDescent="0.2"/>
    <row r="224" ht="15.75" customHeight="1" x14ac:dyDescent="0.2"/>
    <row r="225" ht="15.75" customHeight="1" x14ac:dyDescent="0.2"/>
    <row r="226" ht="15.75" customHeight="1" x14ac:dyDescent="0.2"/>
    <row r="227" ht="15.75" customHeight="1" x14ac:dyDescent="0.2"/>
    <row r="228" ht="15.75" customHeight="1" x14ac:dyDescent="0.2"/>
    <row r="229" ht="15.75" customHeight="1" x14ac:dyDescent="0.2"/>
    <row r="230" ht="15.75" customHeight="1" x14ac:dyDescent="0.2"/>
    <row r="231" ht="15.75" customHeight="1" x14ac:dyDescent="0.2"/>
    <row r="232" ht="15.75" customHeight="1" x14ac:dyDescent="0.2"/>
    <row r="233" ht="15.75" customHeight="1" x14ac:dyDescent="0.2"/>
    <row r="234" ht="15.75" customHeight="1" x14ac:dyDescent="0.2"/>
    <row r="235" ht="15.75" customHeight="1" x14ac:dyDescent="0.2"/>
    <row r="236" ht="15.75" customHeight="1" x14ac:dyDescent="0.2"/>
    <row r="237" ht="15.75" customHeight="1" x14ac:dyDescent="0.2"/>
    <row r="238" ht="15.75" customHeight="1" x14ac:dyDescent="0.2"/>
    <row r="239" ht="15.75" customHeight="1" x14ac:dyDescent="0.2"/>
    <row r="240" ht="15.75" customHeight="1" x14ac:dyDescent="0.2"/>
    <row r="241" ht="15.75" customHeight="1" x14ac:dyDescent="0.2"/>
    <row r="242" ht="15.75" customHeight="1" x14ac:dyDescent="0.2"/>
    <row r="243" ht="15.75" customHeight="1" x14ac:dyDescent="0.2"/>
    <row r="244" ht="15.75" customHeight="1" x14ac:dyDescent="0.2"/>
    <row r="245" ht="15.75" customHeight="1" x14ac:dyDescent="0.2"/>
    <row r="246" ht="15.75" customHeight="1" x14ac:dyDescent="0.2"/>
    <row r="247" ht="15.75" customHeight="1" x14ac:dyDescent="0.2"/>
    <row r="248" ht="15.75" customHeight="1" x14ac:dyDescent="0.2"/>
    <row r="249" ht="15.75" customHeight="1" x14ac:dyDescent="0.2"/>
    <row r="250" ht="15.75" customHeight="1" x14ac:dyDescent="0.2"/>
    <row r="251" ht="15.75" customHeight="1" x14ac:dyDescent="0.2"/>
    <row r="252" ht="15.75" customHeight="1" x14ac:dyDescent="0.2"/>
    <row r="253" ht="15.75" customHeight="1" x14ac:dyDescent="0.2"/>
    <row r="254" ht="15.75" customHeight="1" x14ac:dyDescent="0.2"/>
    <row r="255" ht="15.75" customHeight="1" x14ac:dyDescent="0.2"/>
    <row r="25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sheetData>
  <dataValidations count="1">
    <dataValidation type="list" allowBlank="1" showInputMessage="1" showErrorMessage="1" sqref="D4:D6" xr:uid="{00000000-0002-0000-1100-000000000000}">
      <formula1>"E,S"</formula1>
    </dataValidation>
  </dataValidations>
  <pageMargins left="0.70866141732283472" right="0.70866141732283472" top="0.74803149606299213" bottom="0.74803149606299213" header="0.39370078740157483" footer="0"/>
  <pageSetup paperSize="8" scale="60" pageOrder="overThenDown" orientation="landscape" r:id="rId1"/>
  <headerFooter>
    <oddHeader>&amp;R&amp;F - &amp;A
&amp;P of &amp;N</oddHeader>
  </headerFooter>
  <extLst>
    <ext xmlns:x14="http://schemas.microsoft.com/office/spreadsheetml/2009/9/main" uri="{CCE6A557-97BC-4b89-ADB6-D9C93CAAB3DF}">
      <x14:dataValidations xmlns:xm="http://schemas.microsoft.com/office/excel/2006/main" count="6">
        <x14:dataValidation type="list" allowBlank="1" showInputMessage="1" showErrorMessage="1" xr:uid="{00000000-0002-0000-1100-000001000000}">
          <x14:formula1>
            <xm:f>MasterCodeList!$C$2:$C$27</xm:f>
          </x14:formula1>
          <xm:sqref>A4:A6</xm:sqref>
        </x14:dataValidation>
        <x14:dataValidation type="list" allowBlank="1" showInputMessage="1" showErrorMessage="1" xr:uid="{00000000-0002-0000-1100-000002000000}">
          <x14:formula1>
            <xm:f>MasterCodeList!$C$143:$C$154</xm:f>
          </x14:formula1>
          <xm:sqref>G4:G6</xm:sqref>
        </x14:dataValidation>
        <x14:dataValidation type="list" allowBlank="1" showInputMessage="1" showErrorMessage="1" xr:uid="{00000000-0002-0000-1100-000003000000}">
          <x14:formula1>
            <xm:f>MasterCodeList!$C$168:$C$171</xm:f>
          </x14:formula1>
          <xm:sqref>H4:H6</xm:sqref>
        </x14:dataValidation>
        <x14:dataValidation type="list" allowBlank="1" showInputMessage="1" showErrorMessage="1" xr:uid="{00000000-0002-0000-1100-000004000000}">
          <x14:formula1>
            <xm:f>MasterCodeList!$C$305:$C$342</xm:f>
          </x14:formula1>
          <xm:sqref>E4:E6</xm:sqref>
        </x14:dataValidation>
        <x14:dataValidation type="list" allowBlank="1" showInputMessage="1" showErrorMessage="1" xr:uid="{00000000-0002-0000-1100-000005000000}">
          <x14:formula1>
            <xm:f>MasterCodeList!$C$426:$C$429</xm:f>
          </x14:formula1>
          <xm:sqref>C4:C6</xm:sqref>
        </x14:dataValidation>
        <x14:dataValidation type="list" allowBlank="1" showInputMessage="1" showErrorMessage="1" xr:uid="{00000000-0002-0000-1100-000006000000}">
          <x14:formula1>
            <xm:f>MasterCodeList!$C$423:$C$424</xm:f>
          </x14:formula1>
          <xm:sqref>F4:F6</xm:sqref>
        </x14:dataValidation>
      </x14:dataValidations>
    </ext>
  </extLst>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
  <sheetViews>
    <sheetView view="pageBreakPreview" zoomScaleNormal="100" zoomScaleSheetLayoutView="100" workbookViewId="0">
      <selection activeCell="U29" sqref="U29"/>
    </sheetView>
  </sheetViews>
  <sheetFormatPr defaultRowHeight="12.75" x14ac:dyDescent="0.2"/>
  <sheetData/>
  <pageMargins left="0.70866141732283472" right="0.70866141732283472" top="0.74803149606299213" bottom="0.74803149606299213" header="0.39370078740157483" footer="0.31496062992125984"/>
  <pageSetup paperSize="8" orientation="landscape" r:id="rId1"/>
  <headerFooter>
    <oddHeader>&amp;R&amp;F - End page</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46802581D1E5194BB751F4A1219E22A7" ma:contentTypeVersion="8" ma:contentTypeDescription="Create a new document." ma:contentTypeScope="" ma:versionID="7d48e66664301a79c79929aeb3dd2628">
  <xsd:schema xmlns:xsd="http://www.w3.org/2001/XMLSchema" xmlns:xs="http://www.w3.org/2001/XMLSchema" xmlns:p="http://schemas.microsoft.com/office/2006/metadata/properties" xmlns:ns2="f7c5e3fa-378b-48b1-a129-e33a73f99ee9" targetNamespace="http://schemas.microsoft.com/office/2006/metadata/properties" ma:root="true" ma:fieldsID="25744a8ff3d9ae2e75067a537ef311ce" ns2:_="">
    <xsd:import namespace="f7c5e3fa-378b-48b1-a129-e33a73f99ee9"/>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MediaServiceAutoTags" minOccurs="0"/>
                <xsd:element ref="ns2:MediaServiceOCR" minOccurs="0"/>
                <xsd:element ref="ns2:MediaServiceGenerationTime" minOccurs="0"/>
                <xsd:element ref="ns2:MediaServiceEventHashCode"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7c5e3fa-378b-48b1-a129-e33a73f99ee9"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AutoTags" ma:index="12" nillable="true" ma:displayName="Tags" ma:internalName="MediaServiceAutoTags" ma:readOnly="true">
      <xsd:simpleType>
        <xsd:restriction base="dms:Text"/>
      </xsd:simpleType>
    </xsd:element>
    <xsd:element name="MediaServiceOCR" ma:index="13" nillable="true" ma:displayName="Extracted Text" ma:internalName="MediaServiceOCR" ma:readOnly="true">
      <xsd:simpleType>
        <xsd:restriction base="dms:Note">
          <xsd:maxLength value="255"/>
        </xsd:restriction>
      </xsd:simpleType>
    </xsd:element>
    <xsd:element name="MediaServiceGenerationTime" ma:index="14" nillable="true" ma:displayName="MediaServiceGenerationTime" ma:hidden="true" ma:internalName="MediaServiceGenerationTime"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E3144326-9E81-4BD0-A7B6-436722EBA51D}">
  <ds:schemaRefs>
    <ds:schemaRef ds:uri="http://schemas.microsoft.com/sharepoint/v3/contenttype/forms"/>
  </ds:schemaRefs>
</ds:datastoreItem>
</file>

<file path=customXml/itemProps2.xml><?xml version="1.0" encoding="utf-8"?>
<ds:datastoreItem xmlns:ds="http://schemas.openxmlformats.org/officeDocument/2006/customXml" ds:itemID="{941A7766-F5B2-4C25-88DB-4AB9E91ABD68}">
  <ds:schemaRefs>
    <ds:schemaRef ds:uri="http://schemas.microsoft.com/office/infopath/2007/PartnerControls"/>
    <ds:schemaRef ds:uri="f7c5e3fa-378b-48b1-a129-e33a73f99ee9"/>
    <ds:schemaRef ds:uri="http://purl.org/dc/elements/1.1/"/>
    <ds:schemaRef ds:uri="http://schemas.microsoft.com/office/2006/metadata/properties"/>
    <ds:schemaRef ds:uri="http://purl.org/dc/terms/"/>
    <ds:schemaRef ds:uri="http://schemas.openxmlformats.org/package/2006/metadata/core-properties"/>
    <ds:schemaRef ds:uri="http://schemas.microsoft.com/office/2006/documentManagement/types"/>
    <ds:schemaRef ds:uri="http://www.w3.org/XML/1998/namespace"/>
    <ds:schemaRef ds:uri="http://purl.org/dc/dcmitype/"/>
  </ds:schemaRefs>
</ds:datastoreItem>
</file>

<file path=customXml/itemProps3.xml><?xml version="1.0" encoding="utf-8"?>
<ds:datastoreItem xmlns:ds="http://schemas.openxmlformats.org/officeDocument/2006/customXml" ds:itemID="{5AAB3520-8EC9-40E0-BADA-1AB03556BACD}">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f7c5e3fa-378b-48b1-a129-e33a73f99ee9"/>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19</vt:i4>
      </vt:variant>
      <vt:variant>
        <vt:lpstr>Named Ranges</vt:lpstr>
      </vt:variant>
      <vt:variant>
        <vt:i4>21</vt:i4>
      </vt:variant>
    </vt:vector>
  </HeadingPairs>
  <TitlesOfParts>
    <vt:vector size="40" baseType="lpstr">
      <vt:lpstr>Table 0</vt:lpstr>
      <vt:lpstr>MasterCodeList</vt:lpstr>
      <vt:lpstr>Table 1.1 Data availability</vt:lpstr>
      <vt:lpstr>Table 1.2 Internat coord</vt:lpstr>
      <vt:lpstr>Table 1.3 Bi-multilaterals</vt:lpstr>
      <vt:lpstr>Table1.4 Recommendations </vt:lpstr>
      <vt:lpstr>Table 2.1 Stocks</vt:lpstr>
      <vt:lpstr>Table 2.2 Biol variables</vt:lpstr>
      <vt:lpstr>Table 2.3 Diadromous</vt:lpstr>
      <vt:lpstr>Table 2.4 Recreational</vt:lpstr>
      <vt:lpstr>Table 2.5 Sampling plan biol</vt:lpstr>
      <vt:lpstr>Table 2.6 Surveys-at-sea</vt:lpstr>
      <vt:lpstr>Table 3.1 Fishing activity</vt:lpstr>
      <vt:lpstr>Table 4.1 Stomach</vt:lpstr>
      <vt:lpstr>Table 5.1 Fleet population</vt:lpstr>
      <vt:lpstr>Table 5.2 Fleet SocEcon</vt:lpstr>
      <vt:lpstr>Table 6.1 Aquaculture SocEcon</vt:lpstr>
      <vt:lpstr>Table 7.1 Processing SocEcon</vt:lpstr>
      <vt:lpstr>DropDownList-HowToDelete</vt:lpstr>
      <vt:lpstr>'DropDownList-HowToDelete'!Print_Area</vt:lpstr>
      <vt:lpstr>MasterCodeList!Print_Area</vt:lpstr>
      <vt:lpstr>'Table 0'!Print_Area</vt:lpstr>
      <vt:lpstr>'Table 1.1 Data availability'!Print_Area</vt:lpstr>
      <vt:lpstr>'Table 2.1 Stocks'!Print_Area</vt:lpstr>
      <vt:lpstr>'Table 7.1 Processing SocEcon'!Print_Area</vt:lpstr>
      <vt:lpstr>'Table 1.1 Data availability'!Print_Titles</vt:lpstr>
      <vt:lpstr>'Table 1.2 Internat coord'!Print_Titles</vt:lpstr>
      <vt:lpstr>'Table 1.3 Bi-multilaterals'!Print_Titles</vt:lpstr>
      <vt:lpstr>'Table 2.1 Stocks'!Print_Titles</vt:lpstr>
      <vt:lpstr>'Table 2.2 Biol variables'!Print_Titles</vt:lpstr>
      <vt:lpstr>'Table 2.3 Diadromous'!Print_Titles</vt:lpstr>
      <vt:lpstr>'Table 2.4 Recreational'!Print_Titles</vt:lpstr>
      <vt:lpstr>'Table 2.5 Sampling plan biol'!Print_Titles</vt:lpstr>
      <vt:lpstr>'Table 2.6 Surveys-at-sea'!Print_Titles</vt:lpstr>
      <vt:lpstr>'Table 3.1 Fishing activity'!Print_Titles</vt:lpstr>
      <vt:lpstr>'Table 4.1 Stomach'!Print_Titles</vt:lpstr>
      <vt:lpstr>'Table 5.1 Fleet population'!Print_Titles</vt:lpstr>
      <vt:lpstr>'Table 5.2 Fleet SocEcon'!Print_Titles</vt:lpstr>
      <vt:lpstr>'Table 6.1 Aquaculture SocEcon'!Print_Titles</vt:lpstr>
      <vt:lpstr>'Table 7.1 Processing SocEcon'!Print_Titles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Zeynep Hekim</dc:creator>
  <cp:keywords/>
  <dc:description/>
  <cp:lastModifiedBy>Gráinne Ní Chonchúir.</cp:lastModifiedBy>
  <cp:revision/>
  <cp:lastPrinted>2024-06-20T11:31:45Z</cp:lastPrinted>
  <dcterms:created xsi:type="dcterms:W3CDTF">2020-11-05T12:04:58Z</dcterms:created>
  <dcterms:modified xsi:type="dcterms:W3CDTF">2025-05-23T08:32:16Z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0x01010046802581D1E5194BB751F4A1219E22A7</vt:lpwstr>
  </property>
  <property fmtid="{D5CDD505-2E9C-101B-9397-08002B2CF9AE}" pid="3" name="MSIP_Label_92f01cf0-dd39-4ca8-8ed8-80cbd24f5bed_Enabled">
    <vt:lpwstr>true</vt:lpwstr>
  </property>
  <property fmtid="{D5CDD505-2E9C-101B-9397-08002B2CF9AE}" pid="4" name="MSIP_Label_92f01cf0-dd39-4ca8-8ed8-80cbd24f5bed_SetDate">
    <vt:lpwstr>2021-02-12T08:06:55Z</vt:lpwstr>
  </property>
  <property fmtid="{D5CDD505-2E9C-101B-9397-08002B2CF9AE}" pid="5" name="MSIP_Label_92f01cf0-dd39-4ca8-8ed8-80cbd24f5bed_Method">
    <vt:lpwstr>Standard</vt:lpwstr>
  </property>
  <property fmtid="{D5CDD505-2E9C-101B-9397-08002B2CF9AE}" pid="6" name="MSIP_Label_92f01cf0-dd39-4ca8-8ed8-80cbd24f5bed_Name">
    <vt:lpwstr>Interno</vt:lpwstr>
  </property>
  <property fmtid="{D5CDD505-2E9C-101B-9397-08002B2CF9AE}" pid="7" name="MSIP_Label_92f01cf0-dd39-4ca8-8ed8-80cbd24f5bed_SiteId">
    <vt:lpwstr>6219f119-3e79-4e7f-acde-a5750808cd9b</vt:lpwstr>
  </property>
  <property fmtid="{D5CDD505-2E9C-101B-9397-08002B2CF9AE}" pid="8" name="MSIP_Label_92f01cf0-dd39-4ca8-8ed8-80cbd24f5bed_ActionId">
    <vt:lpwstr>b62a78f1-3f71-41f5-9dc8-20ddf77ac1b8</vt:lpwstr>
  </property>
  <property fmtid="{D5CDD505-2E9C-101B-9397-08002B2CF9AE}" pid="9" name="MSIP_Label_92f01cf0-dd39-4ca8-8ed8-80cbd24f5bed_ContentBits">
    <vt:lpwstr>0</vt:lpwstr>
  </property>
  <property fmtid="{D5CDD505-2E9C-101B-9397-08002B2CF9AE}" pid="10" name="Order">
    <vt:r8>80300</vt:r8>
  </property>
  <property fmtid="{D5CDD505-2E9C-101B-9397-08002B2CF9AE}" pid="11" name="xd_Signature">
    <vt:bool>false</vt:bool>
  </property>
  <property fmtid="{D5CDD505-2E9C-101B-9397-08002B2CF9AE}" pid="12" name="xd_ProgID">
    <vt:lpwstr/>
  </property>
  <property fmtid="{D5CDD505-2E9C-101B-9397-08002B2CF9AE}" pid="13" name="TriggerFlowInfo">
    <vt:lpwstr/>
  </property>
  <property fmtid="{D5CDD505-2E9C-101B-9397-08002B2CF9AE}" pid="14" name="ComplianceAssetId">
    <vt:lpwstr/>
  </property>
  <property fmtid="{D5CDD505-2E9C-101B-9397-08002B2CF9AE}" pid="15" name="TemplateUrl">
    <vt:lpwstr/>
  </property>
  <property fmtid="{D5CDD505-2E9C-101B-9397-08002B2CF9AE}" pid="16" name="_ExtendedDescription">
    <vt:lpwstr/>
  </property>
  <property fmtid="{D5CDD505-2E9C-101B-9397-08002B2CF9AE}" pid="17" name="Jet Reports Function Literals">
    <vt:lpwstr>,	;	,	{	}	[@[{0}]]	1033</vt:lpwstr>
  </property>
</Properties>
</file>